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152" windowHeight="8917" activeTab="3"/>
  </bookViews>
  <sheets>
    <sheet name="实验结果" sheetId="1" r:id="rId1"/>
    <sheet name="five子指标方向明细" sheetId="5" r:id="rId2"/>
    <sheet name="five子指标合并明细" sheetId="6" r:id="rId3"/>
    <sheet name="five子指标汇总" sheetId="7"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<sst xmlns="http://schemas.openxmlformats.org/spreadsheetml/2006/main" count="5376" uniqueCount="547">
  <si>
    <t>需求name</t>
  </si>
  <si>
    <t>需求描述</t>
  </si>
  <si>
    <t>类别</t>
  </si>
  <si>
    <t>指标类别</t>
  </si>
  <si>
    <t>位置</t>
  </si>
  <si>
    <t>提示词</t>
  </si>
  <si>
    <t>生产模式设置</t>
  </si>
  <si>
    <t>基座模型设置</t>
  </si>
  <si>
    <t>输出结果</t>
  </si>
  <si>
    <t>最终结果</t>
  </si>
  <si>
    <t>实际结果</t>
  </si>
  <si>
    <t>人工打标</t>
  </si>
  <si>
    <t>一致性</t>
  </si>
  <si>
    <t>AdvancedAlloyCompositionOptimization</t>
  </si>
  <si>
    <t>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t>
  </si>
  <si>
    <t>A vs B</t>
  </si>
  <si>
    <t>faithfulness</t>
  </si>
  <si>
    <t>l2r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</si>
  <si>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</si>
  <si>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llm</t>
  </si>
  <si>
    <t>gpt5.5</t>
  </si>
  <si>
    <t>```result
Scores:
1. Strict alignment with required functionalities and avoidance of unsupported additions: Model 1 = 4, Model 2 = 3; Evidence: Model 1 covers nearly all named functional areas from the requirement: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StressTestRunner/StressTestRun, PerformanceMetric, OptimizationResult, DesignConstraint, RegulatoryStandard, ComplianceArchive, BatchRecord, CostEstimator, SupplierNetwork, QualityAssurance, and ReportGenerator. It adds some reasonable traceable refinements such as ProcessingStep, CostEstimation, Supplier, QualityAssuranceReview, SummaryReport, and StressTestRun, which correspond to stated concepts like processing steps, cost calculations, vendors, inspector approvals, reports, and test executions. Model 2 also includes most major named classes, but several required functions are weaker or only implied by operations, such as ExperimentalDataset having only integrityVerified and filterResults() but no stored generated outcomes, OptimizationResult having convergence but no recommended composition attribute except an association to ElementComposition, and ReportGenerator containing format directly rather than modeling summary reports. Model 2 has fewer unsupported additions, but it also omits or weakens more required functionality.
2. Conceptual classes and attributes representing essential domain concepts: Model 1 = 5, Model 2 = 4; Evidence: Model 1 gives AlloyBatch creationDate; MaterialSpecimen density, surfaceFinish, grainStructure, defectAnnotation; ElementComposition elementName and percentage; PhaseDistribution phaseType and fraction; HeatTreatmentProfile name, quenchingStatus, isValidated; ThermalAnalysisRun peakTemperature and coolingRate; SafetyProtocol emergencyStopEnabled and temperature limits; ResearchProject principalInvestigator and budget; SpectroscopyData wavelength and emissionIntensity; PerformanceMetric loadValue and incrementValue; BatchRecord primaryPhase and qualityStatus. Model 2 also captures many essentials: AlloyBatch creationDate; MaterialSpecimen density and surfaceFinish; ElementComposition chemicalMakeup; PhaseDistribution with austenite/ferrite/martensite/pearlite fractions; HeatTreatmentProfile name, quenchingStatus, processingSteps, isValidated; SafetyProtocol emergencyStop and temperatureLimit; ResearchProject principalInvestigator and budget; SpectroscopyData wavelength and emissionIntensity; PerformanceMetric load and incrementStep; BatchRecord primaryPhase and qualityStatus. However, Model 2 omits specimen grain structure and defect annotation as attributes or associated annotation classes, does not put coolingRate and peakTemperature on ThermalAnalysisRun despite the requirement saying thermal analysis runs model these during execution, and does not represent generated dataset outcomes or quality summary reports as clearly as Model 1.
3. Associations between classes: Model 1 = 4, Model 2 = 3; Evidence: Model 1 models AlloyBatch contains MaterialSpecimen; MaterialSpecimen composed of ElementComposition and PhaseDistribution; ExperimentPlanner generates HeatTreatmentProfile; HeatTreatmentProfile composed of ProcessingStep; ProcessController manages ThermalAnalysisRun, uses ThermalCycleSimulator, and adheres to SafetyProtocol; ThermalAnalysisRun applies HeatTreatmentProfile; ResearchProject encompasses ExperimentalDataset and links DesignConstraint; ExperimentalDataset aggregates SpectroscopyData and MicrostructureAnalysis; MicrostructureAnalysis correlates MaterialSpecimen and SpectroscopyData; StressTestRun generates PerformanceMetric; ComplianceArchive stores BatchRecord; BatchRecord links AlloyBatch and RegulatoryStandard; SupplierNetwork links Supplier and DesignConstraint; QA reviews batches; ReportGenerator compiles from PerformanceMetric and QA review. Weaknesses in Model 1 include PhaseDiagramCalculator direction/semantics being less natural: it points to HeatTreatmentProfile and MicrostructureAnalysis rather than the planner explicitly relying on it, though the relationship exists. Model 2 includes many key associations: batch-specimen, specimen-composition, specimen-phase distribution, planner-profile, profile-calculator, controller-run, run-profile, run-simulator, run-safety, project-dataset, project-design constraints, dataset-spectroscopy, microstructure to specimen/spectroscopy/calculator, stress testing to specimen and metrics, optimization to metrics/composition, compliance archive records, batch records to batch and standard, cost estimator to composition, supplier network to constraints, QA to batch, and report generator to metrics/QA. However, Model 2 misses an association between ExperimentalDataset and MicrostructureAnalysis even though the requirement says datasets encompass microstructure analyses/outcomes; it does not link ResearchProject to RegulatoryStandard, QA review details, or generated SummaryReport; and StressTestRunner directly generates PerformanceMetric without modeling a test run or specimen-specific result structure.
4. Cardinalities and multiplicities: Model 1 = 4, Model 2 = 3; Evidence: Model 1 uses explicit multiplicities for most major relationships, such as AlloyBatch "1" *-- "1..*" MaterialSpecimen, MaterialSpecimen "1" *-- "1..*" ElementComposition, MaterialSpecimen "1" *-- "1..*" PhaseDistribution, ExperimentPlanner "1" --&gt; "1..*" HeatTreatmentProfile, HeatTreatmentProfile "1" *-- "1..*" ProcessingStep, ProcessController "1" --&gt; "1..*" ThermalAnalysisRun, ResearchProject "1" *-- "1..*" ExperimentalDataset, and ComplianceArchive "1" *-- "1..*" BatchRecord. Some multiplicities are debatable: MaterialSpecimen to ElementComposition as "1..*" composition entries rather than a single composition object is acceptable if each entry is an element percentage, but the requirement says each specimen possesses a base Element Composition, which may suggest exactly one composition aggregate. Model 2 has explicit multiplicities for some core structures, such as AlloyBatch "1" *-- "0..*" MaterialSpecimen, MaterialSpecimen "1" *-- "1" ElementComposition, MaterialSpecimen "1" *-- "1" PhaseDistribution, ResearchProject "1" *-- "0..*" ExperimentalDataset, and ComplianceArchive "1" *-- "0..*" BatchRecord. Its use of "0..*" for specimens conflicts with "contains multiple Material Specimens" more than Model 1’s "1..*"; likewise "0..*" datasets is weaker for "projects encompass Experimental Datasets." Many Model 2 dependencies omit multiplicities entirely, such as ExperimentPlanner to HeatTreatmentProfile, ThermalAnalysisRun to ThermalCycleSimulator and SafetyProtocol, MicrostructureAnalysis to MaterialSpecimen and SpectroscopyData, and ReportGenerator to sources.
5. Relationship types such as composition, aggregation, dependency, and inheritance: Model 1 = 4, Model 2 = 3; Evidence: Model 1 uses composition appropriately for strong containment: AlloyBatch *-- MaterialSpecimen, MaterialSpecimen *-- ElementComposition and PhaseDistribution, HeatTreatmentProfile *-- ProcessingStep, ResearchProject *-- ExperimentalDataset, ExperimentalDataset *-- SpectroscopyData and MicrostructureAnalysis, StressTestRun *-- PerformanceMetric, and ComplianceArchive *-- BatchRecord. It uses associations for management/use/generation/reference relationships. No inheritance is required and none is missing. Model 2 also uses composition for AlloyBatch-MaterialSpecimen, MaterialSpecimen-ElementComposition, MaterialSpecimen-PhaseDistribution, ResearchProject-ExperimentalDataset, ExperimentalDataset-SpectroscopyData, and ComplianceArchive-BatchRecord. However, it relies heavily on dependencies for semantically persistent domain relationships, such as ExperimentPlanner ..&gt; HeatTreatmentProfile, ThermalAnalysisRun ..&gt; ThermalCycleSimulator, ThermalAnalysisRun ..&gt; SafetyProtocol, MicrostructureAnalysis ..&gt; MaterialSpecimen/SpectroscopyData/PhaseDiagramCalculator, StressTestRunner ..&gt; MaterialSpecimen/PerformanceMetric, and ReportGenerator ..&gt; PerformanceMetric/QualityAssurance. These are readable but weaker than explicit associations for stored domain links.
6. Clarity of class names and optional attributes: Model 1 = 5, Model 2 = 4; Evidence: Model 1 uses clear domain names that closely match the requirement, including ProcessingStep, StressTestRun, QualityAssuranceReview, SummaryReport, Supplier, and CostEstimation as transparent refinements of stated concepts. Its attributes are specific: quenchingStatus, isValidated, emergencyStopEnabled, maxTemperatureLimit, minTemperatureLimit, inspectorCertified, isApproved, format, generationDate. Model 2 also uses clear class names matching requirement terms, but some details are compressed into generic attributes or operations: HeatTreatmentProfile has processingSteps: List rather than a ProcessingStep class; QualityAssurance has inspector and isCertified directly rather than modeling certified inspectors/reviews; ReportGenerator has format directly rather than SummaryReport; StressTestRunner has testType rather than a test run/result entity. These are understandable but less semantically rich.
7. Coverage of engineering/legal/compliance and operational support requirements: Model 1 = 4, Model 2 = 3; Evidence: Model 1 represents DesignConstraint with limitValue/effectiveDate, RegulatoryStandard with limitValue/effectiveDate, ComplianceArchive storing BatchRecord, BatchRecord linking AlloyBatch and RegulatoryStandard and documenting primaryPhase and qualityStatus. It also models CostEstimator, CostEstimation, SupplierNetwork, Supplier, QualityAssurance, QualityAssuranceReview with certified inspector and approval, ReportGenerator, SummaryReport, and report source links to PerformanceMetric and QualityAssuranceReview. A weakness is that DesignConstraint includes effectiveDate although the requirement’s effective dates are most directly tied to standards, but this does not contradict the domain. Model 2 includes DesignConstraint limitValue, RegulatoryStandard limitValue/effectiveDate, ComplianceArchive, BatchRecord linked to AlloyBatch and RegulatoryStandard, CostEstimator, SupplierNetwork, QualityAssurance with inspector/isCertified/approveBatch, and ReportGenerator compiling from PerformanceMetric and QualityAssurance. However, it does not model BatchRecord as including the associated AlloyBatch beyond the association, has no explicit batch approval review record, no supplier/vendor class, no cost result/expense output, and no SummaryReport class or report format per generated report.
Total: Model 1 = 30, Model 2 = 23
Choice: A
Reason:
1. Strict alignment with required functionalities and avoidance of unsupported additions: Model 1 covers the requirement more comprehensively. It includes not only all major required classes but also traceable intermediate concepts such as ProcessingStep, StressTestRun, QualityAssuranceReview, Supplier, CostEstimation, and SummaryReport. Model 2 includes the main nouns but often compresses required concepts into operations or generic attributes, such as ReportGenerator.format and QualityAssurance.inspector/isCertified.
2. Associations, multiplicities, and relationship types: Model 1 provides more explicit and accurate domain structure, including AlloyBatch "1" to "1..*" MaterialSpecimen, ResearchProject to "1..*" ExperimentalDataset, ThermalAnalysisRun applying exactly one HeatTreatmentProfile, and ComplianceArchive storing BatchRecords linked to AlloyBatch and RegulatoryStandard. Model 2 has several useful associations but uses "0..*" where the requirement says multiple specimens/datasets and leaves many persistent relationships as un-multiplied dependencies.
3. Rejected or checked issues: I did not penalize Model 2 for using lowercase or language-flavored primitive types such as Float/Boolean, nor Model 1 for using int/double/boolean. I also did not penalize either model for lacking inheritance because the requirement does not require inheritance. I did not treat Model 1’s extra transparent refinements as negative because they correspond directly to stated domain concepts.
4. Overall judgment: Model 1 is better because it more faithfully represents the breadth of the alloy optimization system, captures more required attributes and artifacts, and specifies associations and multiplicities more thoroughly. Model 2 is broadly aligned at a high level, but it is less complete and less precise in several important workflow, compliance, QA, reporting, and analysis relationships.
```</t>
  </si>
  <si>
    <t>A</t>
  </si>
  <si>
    <t>r2l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</si>
  <si>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</si>
  <si>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the requirement: Model 1 = 4, Model 2 = 4; Evidence: Model 1 covers most required functional areas: `AlloyBatch` with `creationDate`, `MaterialSpecimen` with `density` and `surfaceFinish`, `ElementComposition`, `PhaseDistribution`, `ExperimentPlanner`, `HeatTreatmentProfile`, `PhaseDiagramCalculator`, `ProcessController`, `ThermalAnalysisRun`, `SafetyProtocol`, `ResearchProject`, datasets, spectroscopy, microstructure analysis, stress testing, optimization, compliance, cost, supplier, QA, and report generation. However, specimen analysis capabilities are only partially represented: there is no explicit current phase determination, grain structure classification, or defect annotation on `MaterialSpecimen`; `ExperimentalDataset` has `integrityVerified` and `filterResults()` but no explicit generated outcomes storage. Model 2 also covers nearly all functional areas and includes stronger detail for some requirements: `MaterialSpecimen` has `grainStructure` and `defectAnnotation`, `SpectroscopyData` has `detectedPhase`, `StressTestRun` models destructive/non-destructive tests using `TestType`, and `SummaryReport` captures report output. However, it also lacks explicit operations for analyzing specimens and validating heat treatment profiles, and `ExperimentalDataset` only has `resultsFiltered`/`filterCriteria`, not a clear generated outcomes store. Both are broadly aligned, with Model 2 slightly richer in traceable concepts, but also with some semantics distributed across added classes.
2. Conceptual classes and requirement coverage: Model 1 = 4, Model 2 = 5; Evidence: Model 1 includes the core conceptual classes named in the requirement: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and `ReportGenerator`. It omits useful explicit concepts such as individual processing steps, individual stress test runs, supplier/vendor entities, QA reviews, cost estimation records, and summary reports. Model 2 includes all major requirement concepts and adds transparent refinements directly tied to the requirement: `ProcessingStep` for heat treatment processing steps, `StressTestRun` for tensile test executions, `CostEstimation`, `Supplier`, `QualityAssuranceReview`, and `SummaryReport`. These refinements are traceable to stated workflow concepts and improve coverage rather than being unrelated additions.
3. Associations and relationship semantics: Model 1 = 4, Model 2 = 4; Evidence: Model 1 correctly models many key relationships: `AlloyBatch "1" *-- "0..*" MaterialSpecimen`, `MaterialSpecimen "1" *-- "1" ElementComposition`, `MaterialSpecimen "1" *-- "1" PhaseDistribution`, `ThermalAnalysisRun "1" --&gt; "1" HeatTreatmentProfile`, `ResearchProject "1" *-- "0..*" ExperimentalDataset`, `ExperimentalDataset "1" *-- "0..*" SpectroscopyData`, `BatchRecord --&gt; AlloyBatch`, and `BatchRecord --&gt; RegulatoryStandard`. It also links microstructure analysis to specimens, spectroscopy data, and the phase diagram calculator. Weaknesses include `HeatTreatmentProfile ..&gt; PhaseDiagramCalculator : validated by`, which suggests the calculator validates profiles even though the requirement says the planner relies on the calculator and profiles are validated before use; the validator is not necessarily the calculator. `ThermalAnalysisRun ..&gt; ThermalCycleSimulator` and `..&gt; SafetyProtocol` are acceptable but less precise than controller-managed adherence. Model 2 has stronger workflow associations in some areas: `HeatTreatmentProfile *-- ProcessingStep`, `StressTestRunner --&gt; StressTestRun`, `StressTestRun *-- PerformanceMetric`, `QualityAssurance --&gt; QualityAssuranceReview`, and `ReportGenerator --&gt; SummaryReport`. It also ties `ProcessController` to `ThermalAnalysisRun`, `ThermalCycleSimulator`, and `SafetyProtocol`. However, the relationship `PerformanceMetric "*" --&gt; "1" OptimizationResult: feeds into` implies each metric feeds exactly one optimization result, which may over-constrain the requirement; `BatchRecord "*" --&gt; "1..*" RegulatoryStandard` may overstate that every batch record must link multiple standards rather than standards in general; and `AlloyBatch "1" --&gt; "1" CostEstimation` imposes exactly one estimate per batch, not stated.
4. Cardinalities and multiplicities: Model 1 = 4, Model 2 = 3; Evidence: Model 1 uses generally flexible multiplicities: an `AlloyBatch` has `0..* MaterialSpecimen`, though the requirement says a batch contains multiple specimens, so `1..*` would be more faithful. `MaterialSpecimen` has exactly one `ElementComposition` and one `PhaseDistribution`, which matches “possesses a base Element Composition” and “has a current Phase Distribution.” `ThermalAnalysisRun` applies exactly one `HeatTreatmentProfile`, matching the requirement. `ResearchProject "1" *-- "0..*" ExperimentalDataset` is plausible though “projects encompass datasets” could suggest at least one. `ComplianceArchive "1" *-- "0..*" BatchRecord` and each `BatchRecord --&gt; "1" AlloyBatch` are reasonable. Model 2 gets the batch/specimen cardinality better with `AlloyBatch "1" *-- "1..*" MaterialSpecimen`. It also models `MaterialSpecimen "1" *-- "1..*" ElementComposition` and `MaterialSpecimen "1" *-- "1..*" PhaseDistribution`, which is plausible if compositions/phases are represented as entries, but the class names are singular and the requirement says a specimen has a base composition and current phase distribution, so this is semantically less direct than a single composition/distribution object. Model 2 over-constrains several relationships: `ResearchProject "1" *-- "1..*" ExperimentalDataset` and `ResearchProject "1" --&gt; "1..*" DesignConstraint` require at least one; `BatchRecord "*" --&gt; "1..*" RegulatoryStandard` requires one or more standards per record; `AlloyBatch "1" --&gt; "1" CostEstimation` requires exactly one cost estimation. These may be valid in some systems but are stricter than the stated requirement.
5. Use of inheritance, aggregation, and composition: Model 1 = 4, Model 2 = 4; Evidence: Model 1 uses composition appropriately for whole-part containment: `AlloyBatch *-- MaterialSpecimen`, `MaterialSpecimen *-- ElementComposition`, `MaterialSpecimen *-- PhaseDistribution`, `ResearchProject *-- ExperimentalDataset`, `ExperimentalDataset *-- SpectroscopyData`, and `ComplianceArchive *-- BatchRecord`. It does not use inheritance, which is acceptable because the requirement does not require it. Model 2 also uses composition for whole-part structures: `AlloyBatch *-- MaterialSpecimen`, `MaterialSpecimen *-- ElementComposition`, `MaterialSpecimen *-- PhaseDistribution`, `HeatTreatmentProfile *-- ProcessingStep`, `ExperimentalDataset *-- SpectroscopyData`, `ExperimentalDataset *-- MicrostructureAnalysis`, `StressTestRun *-- PerformanceMetric`, and `ComplianceArchive *-- BatchRecord`. Some compositions are debatable, especially `MaterialSpecimen *-- 1..* ElementComposition` and `*-- 1..* PhaseDistribution` because the requirement describes a base composition and current distribution rather than multiple contained composition/distribution records. Still, these are transparent refinements and not invalid.
6. Attribute alignment and clarity: Model 1 = 4, Model 2 = 5; Evidence: Model 1 includes many required attributes: `AlloyBatch.creationDate`, `MaterialSpecimen.density`, `surfaceFinish`, `ElementComposition.chemicalMakeup`, `PhaseDistribution.austenite/ferrite/martensite/pearlite`, `HeatTreatmentProfile.name`, `quenchingStatus`, `processingSteps`, `isValidated`, `ThermalCycleSimulator.coolingRate`, `peakTemperature`, `SafetyProtocol.emergencyStop`, `temperatureLimit`, `ResearchProject.principalInvestigator`, `budget`, `SpectroscopyData.wavelength`, `emissionIntensity`, `PerformanceMetric.load`, `incrementStep`, `DesignConstraint.limitValue`, `RegulatoryStandard.limitValue/effectiveDate`, `BatchRecord.primaryPhase/qualityStatus`, and `ReportGenerator.format`. Weaknesses are that specimen grain structure and defects are missing, `OptimizationResult` has `convergence` but not a clear recommended optimal composition attribute except via association to `ElementComposition`, and QA inspector certification is placed directly on `QualityAssurance`, which is less precise than a review/inspector approval record. Model 2 includes nearly all stated attributes and more precise typed values: `SurfaceFinish`, `PhaseType`, `TestType`, `QualityStatus`, `ReportFormat`, `MaterialSpecimen.grainStructure`, `defectAnnotation`, `SpectroscopyData.detectedPhase`, `StressTestRun.testType`, `PerformanceMetric.loadValue` and `incrementValue`, `OptimizationResult.convergenceTracked` and `recommendedComposition`, `DesignConstraint.limitValue/effectiveDate`, `RegulatoryStandard.limitValue/effectiveDate`, `BatchRecord.primaryPhase/qualityStatus`, and `QualityAssuranceReview.inspectorCertified/isApproved`. It is stronger on attribute-level traceability.
7. Avoidance of hallucinated or unsupported additions: Model 1 = 5, Model 2 = 4; Evidence: Model 1 stays very close to the requirement and adds little beyond stated concepts. Its attributes and operations are mostly direct paraphrases, such as `generateProfile()`, `identifyStablePhases()`, `checkEquilibrium()`, `filterResults()`, `correlateData()`, `refinePhases()`, and `approveBatch()`. Model 2 adds many identifiers, timestamps, names, run states, supplier contact info, `stressValue`, `strainValue`, `iterationCount`, `minTemperatureLimit`, and enums. Many are plausible implementation details but not required. These additions do not generally contradict the requirement, and several are transparent refinements, but they are less strictly limited to the stated requirement than Model 1.
8. Naming clarity and domain readability: Model 1 = 4, Model 2 = 5; Evidence: Model 1 uses clear requirement-aligned names for almost every class: `AlloyBatch`, `MaterialSpecimen`, `HeatTreatmentProfile`, `PhaseDiagramCalculator`, `ComplianceArchive`, and so on. Some names are broad or module-like, such as `QualityAssurance` carrying inspector attributes and `ReportGenerator` carrying `format`, rather than separate review/report records. Model 2 also uses clear requirement-aligned names and improves readability by separating events/records from services: `StressTestRun`, `QualityAssuranceReview`, `SummaryReport`, `CostEstimation`, `Supplier`, and `ProcessingStep`. Enumerations such as `PhaseType`, `TestType`, `QualityStatus`, and `ReportFormat` also make domain values clearer.
Total: Model 1 = 33, Model 2 = 34
Choice: C
Reason:
1. Strict functional alignment with the requirement: Both models cover the main system areas. Model 1 is concise and faithful, with all major classes present, but it misses explicit specimen grain/defect details and generated outcome storage. Model 2 includes stronger traceability for grain structure, defect annotation, destructive/non-destructive testing, report formats, and detected phases, but also lacks some explicit operations such as profile validation behavior and generated outcome storage.
2. Associations and cardinalities: Model 1 has generally safer multiplicities and direct one-to-one specimen composition/phase distribution semantics, but it under-specifies “multiple” specimens with `0..*`. Model 2 better models batch-to-specimen as `1..*` and adds useful workflow objects, but it over-constrains several relationships, such as exactly one `CostEstimation` per `AlloyBatch` and `1..* RegulatoryStandard` per `BatchRecord`.
3. Rejected or checked issues: I did not penalize either model for primitive type spelling such as `Float`, `double`, `boolean`, or `int`. I also did not penalize Model 2 for using enums or additional transparent workflow classes such as `ProcessingStep`, `StressTestRun`, `QualityAssuranceReview`, and `SummaryReport`, because these are traceable refinements of stated requirements. PlantUML comments and presentation style were ignored.
4. Overall judgment: Model 2 has a slight numerical edge because it captures more requirement details and domain refinements, especially specimen annotations, stress test runs, suppliers, QA reviews, and summary reports. However, the meaningful quality difference is small: Model 1 is stricter and less over-constrained, while Model 2 is more complete but sometimes imposes unsupported multiplicities and extra implementation detail. Under the instruction to use Tie when the meaningful quality difference is small, the final choice is Tie.
```</t>
  </si>
  <si>
    <t>C</t>
  </si>
  <si>
    <t>five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</si>
  <si>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</si>
  <si>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nearly all major domain concepts as explicit classes: AlloyBatch, MaterialSpecimen, ElementComposition, PhaseDistribution, ExperimentPlanner, HeatTreatmentProfile, ProcessingStep, PhaseDiagramCalculator, ProcessController, ThermalAnalysisRun, ThermalCycleSimulator, SafetyProtocol, ResearchProject, ExperimentalDataset, SpectroscopyData, MicrostructureAnalysis, StressTestRunner, StressTestRun, PerformanceMetric, OptimizationResult, DesignConstraint, RegulatoryStandard, ComplianceArchive, BatchRecord, CostEstimator, SupplierNetwork, Supplier, QualityAssurance, QualityAssuranceReview, ReportGenerator, and SummaryReport. This closely matches the requirement, including intermediate concepts such as processing steps, stress test runs, cost estimations, suppliers, QA reviews, and reports. Model 2 also includes most core classes, such as AlloyBatch, MaterialSpecimen, ElementComposition, PhaseDistribution, HeatTreatmentProfile, PhaseDiagramCalculator, ThermalAnalysisRun, ResearchProject, SpectroscopyData, MicrostructureAnalysis, PerformanceMetric, OptimizationResult, BatchRecord, QualityAssurance, and ReportGenerator. However, Model 2 omits or collapses some important concepts: there is no explicit ProcessingStep class, no StressTestRun separate from StressTestRunner, no Supplier class, no QualityAssuranceReview or certified inspector review entity, no SummaryReport, and no CostEstimation. Some concepts are represented only as attributes or operations, such as HeatTreatmentProfile.processingSteps: List and ReportGenerator.format: String, which is weaker for domain modeling.
2. Associations/Multiplicities between classes for domain reasoning: Model 1 = 4, Model 2 = 3; Evidence: Model 1 models many essential relationships with multiplicities: AlloyBatch "1" *-- "1..*" MaterialSpecimen, MaterialSpecimen "1" *-- "1..*" ElementComposition, MaterialSpecimen "1" *-- "1..*" PhaseDistribution, ExperimentPlanner "1" --&gt; "1..*" HeatTreatmentProfile, HeatTreatmentProfile "1" *-- "1..*" ProcessingStep, ProcessController "1" --&gt; "1..*" ThermalAnalysisRun, ThermalAnalysisRun "*" --&gt; "1" HeatTreatmentProfile, ResearchProject "1" *-- "1..*" ExperimentalDataset, ExperimentalDataset "1" *-- "*" SpectroscopyData, MicrostructureAnalysis "*" --&gt; "1" MaterialSpecimen and "*" --&gt; "1" SpectroscopyData, ComplianceArchive "1" *-- "1..*" BatchRecord, BatchRecord "*" --&gt; "1" AlloyBatch, and BatchRecord "*" --&gt; "1..*" RegulatoryStandard. It also links QA reviews, reports, suppliers, cost estimation, and design constraints. Some weaknesses remain: ElementComposition and PhaseDistribution are modeled as multiple composition entries per specimen rather than a single base composition/current distribution object with internal entries; OptimizationResult is linked from PerformanceMetric as PerformanceMetric "*" --&gt; "1" OptimizationResult, which implies each metric belongs to exactly one result and directionally reads less naturally than metrics feeding results; the PhaseDiagramCalculator relationship to HeatTreatmentProfile is vague as “references for planning” rather than clearly planner uses calculator to identify stable phases/check equilibrium. Model 2 captures several core associations: AlloyBatch "1" *-- "0..*" MaterialSpecimen, MaterialSpecimen "1" *-- "1" ElementComposition and PhaseDistribution, ProcessController manages ThermalAnalysisRun, ThermalAnalysisRun applies HeatTreatmentProfile and uses ThermalCycleSimulator and SafetyProtocol, ResearchProject contains ExperimentalDataset and links DesignConstraint, MicrostructureAnalysis correlates MaterialSpecimen and SpectroscopyData and references PhaseDiagramCalculator, ComplianceArchive stores BatchRecord, BatchRecord links AlloyBatch and RegulatoryStandard, and ReportGenerator compiles PerformanceMetric and QualityAssurance. However, many multiplicities are absent on dependency relations, and some required relationships are weak or missing: ExperimentalDataset is not associated with generated outcomes/OptimizationResult or MicrostructureAnalysis; StressTestRunner directly generates PerformanceMetric without a StressTestRun applying destructive/non-destructive tensile tests to specimens; ResearchProject has no explicit relationship to RegulatoryStandard or outcomes; CostEstimator only depends on ElementComposition and does not connect to AlloyBatch or cost outputs; SupplierNetwork depends on DesignConstraint but lacks Supplier/vendor entities; QualityAssurance approves AlloyBatch but lacks review records or inspector-to-batch approval detail.
3. Model attributes with appropriate data types: Model 1 = 4, Model 2 = 3; Evidence: Model 1 provides many relevant typed attributes: AlloyBatch.creationDate: Date; MaterialSpecimen.density: double, surfaceFinish: SurfaceFinish, grainStructure: String, defectAnnotation: String; HeatTreatmentProfile.name: String, quenchingStatus: boolean, isValidated: boolean; ProcessingStep.targetTemperature: double and durationMinutes: int; ThermalAnalysisRun.peakTemperature: double and coolingRate: double; SafetyProtocol.maxTemperatureLimit/minTemperatureLimit and emergencyStopEnabled; ResearchProject.principalInvestigator and budget; ExperimentalDataset.dataIntegrityVerified, filterCriteria, resultsFiltered; SpectroscopyData.wavelength and emissionIntensity; StressTestRun.testType, maxLoad, incrementStep; PerformanceMetric.loadValue and incrementValue; RegulatoryStandard.limitValue/effectiveDate; BatchRecord.primaryPhase and qualityStatus; QualityAssuranceReview.inspectorCertified and isApproved; SummaryReport.format. Weaknesses include ElementComposition as elementName plus percentage entries rather than a richer composition/map; PhaseDiagramCalculator.stablePhases as String instead of structured PhaseType collection; OptimizationResult.recommendedComposition as String instead of association/structured composition; DesignConstraint includes effectiveDate though requirement specifically gives effective dates for RegulatoryStandards, not necessarily DesignConstraints, but this is not a major issue. Model 2 has correct core attributes in several places: AlloyBatch.creationDate, MaterialSpecimen.density and surfaceFinish, ElementComposition.chemicalMakeup: Map, PhaseDistribution with austenite/ferrite/martensite/pearlite fractions, HeatTreatmentProfile.name/quenchingStatus/isValidated, ThermalCycleSimulator.coolingRate/peakTemperature, SafetyProtocol.emergencyStop/temperatureLimit, ResearchProject.principalInvestigator/budget, SpectroscopyData.wavelength/emissionIntensity, PerformanceMetric.load/incrementStep, RegulatoryStandard.limitValue/effectiveDate, BatchRecord.primaryPhase/qualityStatus. However, many significant attributes are missing or under-modeled: MaterialSpecimen lacks grain structure classification and defect annotation; ThermalAnalysisRun lacks association/attributes for run data beyond operation; ExperimentalDataset does not store generated outcomes; MicrostructureAnalysis has no refined phase distribution attributes; OptimizationResult lacks recommended optimal element composition; DesignConstraint lacks effective date if treated consistently with standards/constraints; QualityAssurance collapses inspector and certification into the module instead of review/approval records; ReportGenerator has format but no SummaryReport output attributes.
4. Consistencies of Terminology with given context: Model 1 = 5, Model 2 = 4; Evidence: Model 1 consistently uses domain terminology from the requirement: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and ReportGenerator. It also uses enums matching terms such as PhaseType with AUSTENITE, FERRITE, MARTENSITE, PEARLITE; TestType with DESTRUCTIVE and NON_DESTRUCTIVE; QualityStatus; and ReportFormat. Model 2 also uses most of the same domain terms correctly: AlloyBatch, MaterialSpecimen, ElementComposition, PhaseDistribution, HeatTreatmentProfile, PhaseDiagramCalculator, ThermalAnalysisRun, SafetyProtocol, ResearchProject, ExperimentalDataset, SpectroscopyData, MicrostructureAnalysis, StressTestRunner, PerformanceMetric, OptimizationResult, DesignConstraint, RegulatoryStandard, ComplianceArchive, BatchRecord, QualityAssurance, and ReportGenerator. Its terminology is slightly less precise in places: StressTestRunner contains testType rather than a test/run concept; ReportGenerator has format rather than a SummaryReport in various formats; QualityAssurance contains inspector/isCertified directly, conflating the QA module with certified inspectors/reviews; OptimizationResult.convergence is less precise than tracking convergence and recommending optimal element compositions.
5. Adherence of UML class diagram standards: Model 1 = 5, Model 2 = 5; Evidence: Model 1 is valid and understandable PlantUML class diagram syntax with classes, enums, typed attributes, associations, compositions, labels, and multiplicities such as AlloyBatch "1" *-- "1..*" MaterialSpecimen and ThermalAnalysisRun "*" --&gt; "1" HeatTreatmentProfile. Model 2 is also valid and understandable PlantUML with classes, typed attributes, operations such as generateProfile(), associations, dependencies, compositions, and multiplicities such as MaterialSpecimen "1" *-- "1" ElementComposition and ComplianceArchive "1" *-- "0..*" BatchRecord. The use of operations in Model 2 is acceptable UML notation, though operations are less central under the evaluation guidelines; it does not make the diagram invalid.
Total: Model 1 = 23, Model 2 = 19
Choice: A
Reason:
1. Appropriate conceptual classes aligned with the domain: Model 1 is more complete. It explicitly models required or useful domain concepts that Model 2 omits or collapses, including ProcessingStep, StressTestRun, Supplier, QualityAssuranceReview, CostEstimation, and SummaryReport. Model 2 captures the main backbone but loses several workflow/output entities by representing them as attributes or operations.
2. Associations/Multiplicities between classes for domain reasoning: Model 1 provides broader and more precise domain connectivity, including batch-specimen containment, profile-step composition, controller-run-profile execution, project-dataset organization, microstructure correlations, compliance archive records, QA reviews, cost estimation, suppliers, and report sources. Model 2 has several correct core links, but many are dependency-only without multiplicity, and key relationships such as datasets to outcomes/analyses, stress test runs to specimens and metrics, suppliers as vendors, and reports as generated artifacts are weaker or missing.
3. Model attributes with appropriate data types: Model 1 includes more of the stated attributes and uses appropriate data types or enums for creation dates, density, surface finish, phases, quenching/validation, thermal limits, emergency stop, budget, spectroscopy measurements, test type, load/increment, regulatory dates, quality status, inspector certification, and report format. Model 2 has a good minimal attribute set but omits important stated data such as specimen defects/grain structure, recommended compositions, generated outcomes, refined phase distribution details, and review/report entities.
4. Consistencies of Terminology with given context: Both models mostly use the requirement’s vocabulary, but Model 1 is more consistently aligned because it preserves more named concepts directly. Model 2’s terms are generally recognizable but sometimes conflated, such as putting inspector certification inside QualityAssurance and testType inside StressTestRunner.
5. Rejected or checked issues: I did not penalize Model 2 for using operations like generateProfile() or checkEquilibrium(), because they are valid UML members even if less relevant to class-diagram semantics. I also did not penalize primitive type spelling differences such as Float versus double or Boolean versus boolean. I did not penalize either model for navigability or for using dependencies versus associations except where the semantic relationship or multiplicity was materially weaker for domain reasoning.
6. Overall judgment: Model 1 is better because it gives a more complete and traceable domain model across production batches, specimen characterization, planning, thermal execution, project datasets, spectroscopy/microstructure analysis, stress testing, optimization, compliance, suppliers, QA, cost estimation, and reporting. Model 2 is understandable and covers the main concepts, but it is more skeletal and omits several significant classes, attributes, and relationships required for richer domain reasoning.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</si>
  <si>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</si>
  <si>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nearly all core domain concepts: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and ReportGenerator. However, it models processing steps only as a `processingSteps: List` attribute rather than a clearer ProcessingStep concept, and it does not explicitly model generated reports, supplier/vendors, cost estimations, QA reviews, or individual stress test runs. Model 2 includes all of Model 1’s major concepts and adds domain-relevant refinements such as ProcessingStep, StressTestRun, CostEstimation, Supplier, QualityAssuranceReview, and SummaryReport. These refinements are traceable to the requirement’s “processing steps,” “tensile tests,” “finding vendors,” “calculating raw material expenses,” “certified inspectors approve batches,” and “summary reports.” Model 2 is therefore more complete conceptually.
2. Associations/Multiplicities between classes for domain reasoning: Model 1 = 4, Model 2 = 4; Evidence: Model 1 correctly connects AlloyBatch to MaterialSpecimen with composition, MaterialSpecimen to ElementComposition and PhaseDistribution, ThermalAnalysisRun to HeatTreatmentProfile, ResearchProject to ExperimentalDataset and DesignConstraint, ExperimentalDataset to SpectroscopyData, MicrostructureAnalysis to MaterialSpecimen/SpectroscopyData/PhaseDiagramCalculator, StressTestRunner to MaterialSpecimen and PerformanceMetric, BatchRecord to AlloyBatch and RegulatoryStandard, and ReportGenerator to PerformanceMetric and QualityAssurance. Some relationships are weaker or missing: ExperimentPlanner only has a dependency to HeatTreatmentProfile without multiplicities, HeatTreatmentProfile is “validated by” PhaseDiagramCalculator but the requirement says planning relies on the calculator rather than profiles being validated by it, ThermalCycleSimulator and SafetyProtocol are dependencies from ThermalAnalysisRun rather than clearly managed/utilized by ProcessController during execution, and OptimizationResult depends on PerformanceMetric in a somewhat vague direction. Model 2 has strong multiplicity coverage: AlloyBatch “1” contains “1..*” MaterialSpecimen, MaterialSpecimen has “1..*” ElementComposition and PhaseDistribution entries, ExperimentPlanner generates “1..*” HeatTreatmentProfile, HeatTreatmentProfile composes ProcessingStep, ProcessController manages ThermalAnalysisRun and uses ThermalCycleSimulator/SafetyProtocol, StressTestRun generates PerformanceMetric, ComplianceArchive stores BatchRecord, BatchRecord links AlloyBatch and RegulatoryStandard, SupplierNetwork finds Supplier and matches DesignConstraint, and ReportGenerator compiles SummaryReport from PerformanceMetric and QualityAssuranceReview. Some associations are questionable: PhaseDiagramCalculator is modeled as pointing to HeatTreatmentProfile and MicrostructureAnalysis rather than those processes using the calculator; `PerformanceMetric "*" --&gt; "1" OptimizationResult` implies each metric feeds exactly one result, which may be over-constrained; `AlloyBatch "1" --&gt; "1" CostEstimation` is likely too restrictive; and Project/Dataset multiplicities use `1..*` where the requirement does not necessarily require at least one. Overall Model 2 is more detailed, but both have minor domain/multiplicity issues, so both score good rather than excellent.
3. Model attributes with appropriate data types: Model 1 = 4, Model 2 = 5; Evidence: Model 1 captures many required attributes with reasonable types: AlloyBatch.creationDate: Date, MaterialSpecimen.density: Float and surfaceFinish: String, ElementComposition.chemicalMakeup: Map, PhaseDistribution phase fractions as Float, HeatTreatmentProfile.name/quenchingStatus/isValidated, ThermalCycleSimulator.coolingRate/peakTemperature, SafetyProtocol.emergencyStop/temperatureLimit, ResearchProject.principalInvestigator/budget, SpectroscopyData.wavelength/emissionIntensity, PerformanceMetric.load/incrementStep, DesignConstraint.limitValue, RegulatoryStandard.limitValue/effectiveDate, BatchRecord.primaryPhase/qualityStatus, QualityAssurance.inspector/isCertified, and ReportGenerator.format. Missing or weak attributes include specimen grain structure and defect annotations, profile processing steps are just an untyped List, ExperimentalDataset generated outcomes are not represented, OptimizationResult lacks a clear recommended composition attribute and only has convergence: Float, and Supplier/Report/Cost outputs are not directly represented. Model 2 captures required attributes more thoroughly: MaterialSpecimen has density, SurfaceFinish, grainStructure, defectAnnotation; PhaseDistribution has PhaseType and fraction; HeatTreatmentProfile has name, quenchingStatus, isValidated and ProcessingStep has stepOrder, targetTemperature, durationMinutes; ThermalAnalysisRun includes peakTemperature/coolingRate/currentState; SafetyProtocol has max/min temperature limits and emergencyStopEnabled; ExperimentalDataset has integrity and filtering attributes; SpectroscopyData has wavelength, emissionIntensity, detectedPhase; MicrostructureAnalysis has correlatedPhase/refinedFraction; StressTestRun and PerformanceMetric capture test type/load/increments; OptimizationResult has convergenceTracked and recommendedComposition; BatchRecord uses PhaseType and QualityStatus; SummaryReport uses ReportFormat. Some attributes are implementation-like identifiers, but they do not harm domain coverage, and common primitive spellings are acceptable.
4. Consistencies of Terminology with given context: Model 1 = 4, Model 2 = 5; Evidence: Model 1 mostly uses requirement terminology directly: AlloyBatch, MaterialSpecimen, ElementComposition, PhaseDistribution, ExperimentPlanner, HeatTreatmentProfile, PhaseDiagramCalculator, ThermalAnalysisRun, SafetyProtocol, ResearchProject, ExperimentalDataset, SpectroscopyData, MicrostructureAnalysis, PerformanceMetric, OptimizationResult, DesignConstraint, RegulatoryStandard, ComplianceArchive, BatchRecord, CostEstimator, SupplierNetwork, QualityAssurance, and ReportGenerator. Minor terminology weaknesses include `chemicalMakeup: Map` rather than explicit element composition entries, `quenchingStatus: Boolean` without status nuance, `StressTestRunner.testType` mixing runner with test classification, and `ReportGenerator.format` placing report format on the generator rather than a report. Model 2 is very consistent with the context and adds enumerations named directly from domain terms: SurfaceFinish, PhaseType with Austenite/Ferrite/Martensite/Pearlite, TestType with destructive/non-destructive, QualityStatus, and ReportFormat. It also uses terms such as ProcessingStep, StressTestRun, QualityAssuranceReview, CostEstimation, Supplier, and SummaryReport, which are clear refinements of the requirement. Minor deviations include `recommendedComposition: String` rather than linking directly to ElementComposition and `stablePhases: String`, but terminology alignment is generally excellent.
5. Adherence of UML class diagram standards: Model 1 = 5, Model 2 = 5; Evidence: Model 1 is valid, readable PlantUML class syntax with classes, attributes, operations, compositions, dependencies, directed associations, labels, and multiplicities. No notation issue makes the model hard to interpret. Model 2 is also valid PlantUML class syntax with enums, classes, attributes, compositions, directed associations, labels, and multiplicities. Single-quote comments are standard PlantUML comments and are ignored. Both diagrams adhere well to UML/PlantUML conventions.
Total: Model 1 = 21, Model 2 = 24
Choice: B
Reason:
1. Appropriate conceptual classes aligned with the domain: Model 2 is stronger because it includes additional domain concepts that are explicitly or strongly implied by the requirement, including ProcessingStep, StressTestRun, CostEstimation, Supplier, QualityAssuranceReview, and SummaryReport. Model 1 covers the main nouns but often collapses these concepts into attributes or dependencies, such as `processingSteps: List`, `QualityAssurance.inspector`, and `ReportGenerator.format`.
2. Associations/Multiplicities between classes for domain reasoning: Both models are good but imperfect. Model 1 has many essential links, such as AlloyBatch to MaterialSpecimen and BatchRecord to RegulatoryStandard/AlloyBatch, but several relationships are vague dependencies without multiplicities. Model 2 provides more explicit workflow associations, such as HeatTreatmentProfile composing ProcessingStep, StressTestRun generating PerformanceMetric, SupplierNetwork finding Supplier, and ReportGenerator producing SummaryReport, though it has some over-constrained or directionally awkward relationships.
3. Rejected or checked issues: I did not penalize either model for using directed associations instead of bidirectional associations, for comments in Model 2, or for primitive type spelling such as `double`, `boolean`, `int`, or `Float`. I also did not reward Model 2 merely for having more identifiers or timestamps; those were only considered useful where they supported stated domain facts.
4. Overall judgment: Model 2 is better overall. It preserves the core domain structure while adding traceable classes and attributes for processing steps, stress test runs, suppliers, QA reviews, cost estimations, and generated reports. Model 1 is concise and mostly correct, but it omits or weakly represents several concepts needed for richer domain reasoning.
```</t>
  </si>
  <si>
    <t>B</t>
  </si>
  <si>
    <t>general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</si>
  <si>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</si>
  <si>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generally separates domain concepts into cohesive classes: `AlloyBatch` contains `MaterialSpecimen`, specimens compose `ElementComposition` and `PhaseDistribution`, `HeatTreatmentProfile` composes `ProcessingStep`, `ThermalAnalysisRun` applies a `HeatTreatmentProfile`, `StressTestRun` generates `PerformanceMetric`, and `BatchRecord` links `AlloyBatch` and `RegulatoryStandard`. This gives many responsibilities a clear home. Some coupling is broad, e.g. `ReportGenerator "*" --&gt; "*" PerformanceMetric` and `QualityAssuranceReview`, `CostEstimator` links to `AlloyBatch`, `ElementComposition`, and `CostEstimation`, and `PhaseDiagramCalculator` directly references profiles and analyses, but these are mostly traceable to the requirement. Model 2 is also fairly cohesive at a high level: `MaterialSpecimen` owns `ElementComposition` and `PhaseDistribution`, `ResearchProject` owns `ExperimentalDataset`, `ComplianceArchive` owns `BatchRecord`, and services such as `CostEstimator`, `SupplierNetwork`, and `ReportGenerator` are separated. However, several responsibilities are less well localized or are collapsed into attributes: `HeatTreatmentProfile` has `processingSteps: List` rather than a separate step concept, `QualityAssurance` directly stores `inspector` and `isCertified` instead of modeling review/approval records, and `StressTestRunner` contains `testType` while also generating `PerformanceMetric`, with no distinct stress test run/session. Model 2’s `OptimizationResult ..&gt; PerformanceMetric : fed by` direction is semantically weaker than Model 1’s explicit metric-to-result feed, though both represent the relationship.
2. Complexity: Model 1 = 4, Model 2 = 4; Evidence: Model 1 has many classes and enums, including `ProcessingStep`, `StressTestRun`, `CostEstimation`, `Supplier`, `QualityAssuranceReview`, and `SummaryReport` in addition to the core requirement classes. This increases class count, but most added classes are transparent refinements of required concepts: processing steps, stress test execution, cost estimates, supplier vendors, QA approvals, and generated reports. It avoids deep inheritance entirely, and most classes have a manageable number of attributes and no oversized inheritance tree. Model 2 has fewer classes and fewer attributes/methods, also with no inheritance depth, making it simpler to read. However, some simplification turns domain concepts into vague attributes or methods, such as `processingSteps: List`, `ReportGenerator.format: String` instead of report outputs, and no `BatchRecord` effective quality linkage beyond simple fields. Model 2’s lower class count is not automatically better because it loses some traceable workflow concepts, while Model 1’s higher class count remains mostly appropriate for the requirement. Overall complexity is balanced in both, with Model 1 more detailed but not unjustifiably over-engineered, and Model 2 simpler but occasionally under-modeled.
3. Practicability: Model 1 = 5, Model 2 = 3; Evidence: Model 1 is more practical for implementation and testing because it represents most required structures and workflows explicitly. It includes `creationDate` on `AlloyBatch`; specimen `density`, `surfaceFinish`, `grainStructure`, and `defectAnnotation`; composition and phase distribution; `HeatTreatmentProfile` with `name`, `quenchingStatus`, `isValidated`, and composed `ProcessingStep`; `PhaseDiagramCalculator` with `equilibriumState` and `stablePhases`; `ThermalAnalysisRun` with `peakTemperature`, `coolingRate`, state, timestamps, and applied profile; `SafetyProtocol` with emergency stop and temperature limits; `ResearchProject` with principal investigator, budget, and design constraints; datasets with integrity and filtering attributes; spectroscopy data with wavelength and intensity; microstructure analysis linked to specimen and spectroscopy; stress test runs with destructive/non-destructive `TestType` and generated metrics; optimization results with convergence and recommended composition; regulatory standards and design constraints with limit/effective-date data; compliance archive and batch records; supplier/vendor support; QA reviews with certified inspector and approval; and summary reports with formats. Model 2 covers many major concepts but is less complete and less testable in several areas: `MaterialSpecimen` lacks explicit grain structure classification and defect annotation; `ExperimentalDataset` has `integrityVerified` and `filterResults()` but no explicit generated outcomes; `SpectroscopyData` lacks phase detection or elemental analysis attributes/methods; `PerformanceMetric` has load and increment step but no connection to a distinct test run; `OptimizationResult` has convergence but no explicit recommended optimal element composition attribute, though it links to `ElementComposition`; `DesignConstraint` lacks effective date even though the requirement says design constraints and regulatory standards specify limit values and effective dates; `BatchRecord` lacks an explicit association to quality assurance sources and has only string fields for phase/status; `ReportGenerator` has `format: String` but no `SummaryReport` artifact. Model 2 does include useful method-level behavior such as `identifyStablePhases()`, `checkEquilibrium()`, `calculateExpenses()`, and `compileReport()`, but its structural model is less comprehensive for real-world implementation and acceptance testing.
Total: Model 1 = 13, Model 2 = 10
Choice: A
Reason:
1. Cohesion and Decoupling: Model 1 has clearer separation of important workflow and record concepts, such as `ProcessingStep`, `StressTestRun`, `QualityAssuranceReview`, `CostEstimation`, and `SummaryReport`. Model 2 separates the major service classes, but it collapses some concepts into attributes or methods, such as `processingSteps: List` in `HeatTreatmentProfile` and inspector certification inside `QualityAssurance`, reducing cohesion for audit and testing workflows.
2. Complexity: Both models are acceptable. Model 1 is larger, but most extra classes are domain-relevant refinements rather than arbitrary nouns. Model 2 is simpler and has no inheritance complexity, but its simplicity sometimes comes from under-modeling required concepts. Therefore the complexity scores are equal.
3. Practicability: Model 1 is substantially more practical because it provides explicit structures for batch records, QA reviews, stress test runs, generated reports, cost estimations, suppliers, processing steps, safety limits, and phase/specimen details. Model 2 is readable but omits or weakens several required facts, including specimen defect annotation and grain classification, generated dataset outcomes, design-constraint effective dates, explicit stress test run records, and summary report artifacts.
4. Rejected or checked issues: I did not penalize either model for presentation details, comments, primitive type spelling such as `double` versus `Float`, use of `*` versus `0..*`, or dependency arrows versus associations where the requirement did not mandate navigability. I also did not reward Model 1 merely for being longer; the advantage comes from traceable requirement coverage and implementation usefulness.
5. Overall judgment: Model 1 is better because it preserves most required domain concepts with clearer associations and more testable artifacts, while Model 2 is a reasonable high-level sketch but loses important structural detail needed for a practical alloy composition optimization system.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</si>
  <si>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</si>
  <si>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keeps most domain concepts cohesive: AlloyBatch has creationDate and composes MaterialSpecimen; MaterialSpecimen owns ElementComposition and PhaseDistribution; HeatTreatmentProfile contains name, quenchingStatus, processingSteps, and isValidated; ComplianceArchive composes BatchRecord. It also uses dependencies for service-like classes such as ExperimentPlanner ..&gt; HeatTreatmentProfile, CostEstimator ..&gt; ElementComposition, and ReportGenerator ..&gt; PerformanceMetric / QualityAssurance, which keeps operational modules decoupled. However, some responsibilities are under-modeled or weakly coupled: MaterialSpecimen lacks explicit operations/attributes for current phase analysis, grain classification, and defect annotation; ExperimentalDataset has integrityVerified and filterResults() but does not clearly store generated outcomes; StressTestRunner generates PerformanceMetric directly without representing individual test runs. Model 2 also has good cohesion through refined classes: ProcessingStep is separated from HeatTreatmentProfile, StressTestRun separates execution from StressTestRunner, QualityAssuranceReview separates inspector approval details from the QA module, CostEstimation separates calculation output from CostEstimator, and SummaryReport separates reports from ReportGenerator. These are cohesive refinements. It is also reasonably decoupled, with service classes linked to outputs rather than absorbing all data. Some couplings are directionally or semantically less ideal: PerformanceMetric "*" --&gt; "1" OptimizationResult makes each metric point to one result rather than clearly showing results aggregate metrics; PhaseDiagramCalculator "1" --&gt; "*" MicrostructureAnalysis suggests the calculator owns/references analyses rather than analyses using the calculator as a reference. Still, the base concepts remain recognizable.
2. Complexity: Model 1 = 4, Model 2 = 4; Evidence: Model 1 has a moderate number of classes, around 27, almost all directly traceable to requirement nouns: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ReportGenerator. It has shallow/no inheritance and low method count, making it easy to read. Its simplicity sometimes collapses important workflow concepts into attributes, e.g. HeatTreatmentProfile.processingSteps: List rather than a ProcessingStep class and StressTestRunner.testType rather than a distinct StressTestRun. Model 2 is more complex, with additional enums and refinement classes such as ProcessingStep, StressTestRun, CostEstimation, Supplier, QualityAssuranceReview, and SummaryReport. This increases class count substantially, but most additions are traceable and useful refinements of requirement concepts: processing steps, destructive/non-destructive test executions, cost outputs, vendors, inspector approvals, and generated reports. It has no inheritance depth and generally few methods, using attributes and associations. The complexity is higher but not gratuitous; however, some added identifiers/timestamps/statuses, such as batchId, name, startTime/endTime, archiveDate, recordDate, and many IDs, are implementation-oriented and do not materially improve stated requirement coverage.
3. Practicability: Model 1 = 3, Model 2 = 4; Evidence: Model 1 is readable and practical as a high-level domain model. It clearly supports major workflows: batches contain specimens; planners generate profiles; controllers manage thermal runs; projects contain datasets; datasets aggregate spectroscopy data; stress tests generate metrics; compliance archive stores batch records; QA approves batches; report generator compiles metrics and QA sources. It includes useful operations such as generateProfile(), identifyStablePhases(), checkEquilibrium(), manageRun(), filterResults(), correlateData(), refinePhases(), performTest(), calculateExpenses(), findVendors(), approveBatch(), and compileReport(). But several practical testing/implementation concerns are underspecified: AlloyBatch multiplicity allows "0..*" MaterialSpecimen even though the requirement says contains multiple Material Specimens; MaterialSpecimen has no grainStructure or defectAnnotation despite the requirement to classify grain structure and annotate defects; HeatTreatmentProfile.validation is only an isValidated flag and weak dependency "validated by" PhaseDiagramCalculator, while the calculator is supposed to identify stable phases and check equilibrium for planning; ThermalCycleSimulator holds coolingRate and peakTemperature, but the run does not capture them; ExperimentalDataset does not model stored generated outcomes; QualityAssurance only has one inspector/isCertified on the module rather than review/approval records. Model 2 is more practically implementable for the described system. It uses AlloyBatch "1" *-- "1..*" MaterialSpecimen, matching the “multiple specimens” requirement better than Model 1’s optional collection. It captures specimen grainStructure and defectAnnotation. It models PhaseDistribution as phaseType plus fraction, allowing target phases via PhaseType enum. It separates HeatTreatmentProfile from ProcessingStep. ThermalAnalysisRun includes currentState, peakTemperature, coolingRate, startTime, and endTime, while SafetyProtocol includes maxTemperatureLimit, minTemperatureLimit, and emergencyStopEnabled. Stress testing is represented through StressTestRunner -&gt; StressTestRun -&gt; PerformanceMetric, making destructive/non-destructive tests more testable than Model 1. QA approvals are represented by QualityAssuranceReview with inspectorName, inspectorCertified, approvalDate, and isApproved. Reports are represented as SummaryReport with ReportFormat. Weaknesses remain: HeatTreatmentProfile does not show a direct validation operation; ExperimentalDataset has filterCriteria/resultsFiltered but not a clear generated outcomes class; OptimizationResult uses recommendedComposition: String instead of associating to ElementComposition, whereas Model 1 has OptimizationResult --&gt; ElementComposition; DesignConstraint has effectiveDate even though the requirement specifically assigns effective dates to RegulatoryStandard, but this is not highly damaging.
Total: Model 1 = 11, Model 2 = 12
Choice: B
Reason:
1. Cohesion and Decoupling: Both models are strong. Model 1 is clean and low-coupled, with core compositions such as AlloyBatch to MaterialSpecimen and MaterialSpecimen to ElementComposition/PhaseDistribution. Model 2 is similarly cohesive and improves separation of concerns by introducing ProcessingStep, StressTestRun, QualityAssuranceReview, CostEstimation, Supplier, and SummaryReport. Some associations in Model 2 are semantically imperfect, such as PerformanceMetric pointing to OptimizationResult and PhaseDiagramCalculator pointing to MicrostructureAnalysis, so the advantage is not large here.
2. Complexity: Model 1 is simpler and easier to scan, with no inheritance and mostly direct requirement classes. Model 2 is more complex, but its added classes mostly represent real workflow artifacts required or strongly implied by the domain, such as processing steps, individual stress test runs, QA reviews, suppliers, and reports. Therefore the higher complexity is acceptable and roughly balanced against Model 1’s occasional under-modeling.
3. Practicability: Model 2 is better. It more concretely supports implementation and testing of the stated workflows: multiple specimens per batch, specimen grain/defect recording, typed phase distributions, processing steps, thermal run state/cooling/temperature data, safety limits and emergency stop, individual stress test runs, QA approval records, supplier entities, cost estimations, and summary reports. Model 1 is readable but leaves several requirement details vague or compressed into single attributes or dependencies.
4. Rejected or checked issues: I did not penalize primitive type spellings such as Float/double/int/boolean, nor the use of PlantUML comments in Model 2, nor the use of `*` versus `0..*`. I also did not penalize either model for lacking abstract classes, since the requirement does not call for abstraction. I did not treat Model 2 as worse merely because it has more classes; the extra classes were considered only where they affected traceability and practical domain modeling.
5. Overall judgment: Model 2 has a small but meaningful advantage because it captures more of the operational and compliance workflow in implementable, testable structures while remaining reasonably cohesive. Model 1 is a solid high-level model, but it omits or weakly represents more of the required behavior and data.
```</t>
  </si>
  <si>
    <t>A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</si>
  <si>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</si>
  <si>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the requirement: Model 1 = 5, Model 2 = 2; Evidence: Model 1 covers nearly all stated functional areas: alloy batches with creation dates and specimens; specimen density/surface finish/composition/phase distribution/grain/defects; experiment planning and heat treatment profiles with validation and processing steps; phase diagram calculator; process controller, thermal runs, simulator, and safety protocols; research projects/datasets/spectroscopy/microstructure/stress testing/performance metrics/optimization; compliance archive/batch records/regulatory standards; cost estimator, supplier network, QA reviews, and report generation. Model 2 includes some core classes such as `AlloyBatch`, `MaterialSpecimen`, `HeatTreatmentProfile`, `ThermalAnalysisRun`, `ResearchProject`, `ExperimentalDataset`, `SpectroscopyData`, `PerformanceMetric`, and `OptimizationResult`, but omits or weakly models many required functions: no `BatchRecord`, no QA review or certified inspector approval, no report outputs/formats, no cost estimation result, no supplier/vendor class, no principal investigator, no dataset integrity/filter/outcome attributes, no profile validation or processing steps, no specimen defect/grain/current phase analysis details, and no regulatory standard limit/effective-date details.
2. Conceptual class coverage and naming clarity: Model 1 = 5, Model 2 = 3; Evidence: Model 1 uses clear requirement-aligned classes such as `AlloyBatch`, `MaterialSpecimen`, `ElementComposition`, `PhaseDistribution`, `ExperimentPlanner`, `HeatTreatmentProfile`, `ProcessingStep`,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`Supplier`, `QualityAssurance`, `QualityAssuranceReview`, `ReportGenerator`, and `SummaryReport`. Model 2 has many of the top-level nouns, but several essential conceptual classes are missing, especially `BatchRecord`, `Supplier`, a QA approval/review concept, a `SummaryReport`/report artifact, `ProcessingStep`, and a concrete stress test run/test concept. Model 2’s names are mostly clear where present, but coverage is incomplete.
3. Attributes representing stated domain facts: Model 1 = 5, Model 2 = 2; Evidence: Model 1 includes many required attributes directly: `AlloyBatch.creationDate`, `MaterialSpecimen.density`, `surfaceFinish`, `grainStructure`, `defectAnnotation`; `HeatTreatmentProfile.name`, `quenchingStatus`, `isValidated`; `SafetyProtocol.emergencyStopEnabled`, `maxTemperatureLimit`, `minTemperatureLimit`; `ResearchProject.principalInvestigator`, `budget`; `ExperimentalDataset.dataIntegrityVerified`, `filterCriteria`, `resultsFiltered`; `SpectroscopyData.wavelength`, `emissionIntensity`, `detectedPhase`; `PerformanceMetric.loadValue`, `incrementValue`; `DesignConstraint.limitValue`, `effectiveDate`; `RegulatoryStandard.limitValue`, `effectiveDate`; `BatchRecord.primaryPhase`, `qualityStatus`; `QualityAssuranceReview.inspectorCertified`, `isApproved`; `SummaryReport.format`. Model 2 includes some attributes such as `AlloyBatch.creationDate`, specimen `density` and `surfaceFinish`, phase fractions, profile `name` and `quenchingStatus`, safety `emergencyStop` and `temperatureLimits`, project `budget`, spectroscopy wavelength/intensity, performance load/increment steps, and design constraint limit/effective date. However, it lacks many required attributes: no principal investigator, no profile validation, no thermal run cooling rate/peak temperature, no grain structure/defect annotation, no dataset integrity/filter/outcome, no regulatory standard limit/effective date, no batch record primary phase/quality status, no QA inspector certification/approval, no report format, and no convergence/recommended composition attributes.
4. Associations and multiplicities: Model 1 = 4, Model 2 = 2; Evidence: Model 1 models many required relationships with meaningful multiplicities: `AlloyBatch "1" *-- "1..*" MaterialSpecimen`, `MaterialSpecimen "1" *-- "1..*" ElementComposition`, `MaterialSpecimen "1" *-- "1..*" PhaseDistribution`, `ExperimentPlanner "1" --&gt; "1..*" HeatTreatmentProfile`, `HeatTreatmentProfile "1" *-- "1..*" ProcessingStep`, `ProcessController "1" --&gt; "1..*" ThermalAnalysisRun`, `ThermalAnalysisRun "*" --&gt; "1" HeatTreatmentProfile`, `ResearchProject "1" *-- "1..*" ExperimentalDataset`, `ExperimentalDataset` to `SpectroscopyData` and `MicrostructureAnalysis`, `MicrostructureAnalysis` to `MaterialSpecimen` and `SpectroscopyData`, `StressTestRun` to `PerformanceMetric`, `ComplianceArchive` to `BatchRecord`, `BatchRecord` to `AlloyBatch` and `RegulatoryStandard`, and QA/report/cost/supplier associations. Some multiplicities are debatable, such as forcing each specimen to have `1..* ElementComposition` entries and `1..* PhaseDistribution` entries, but this is broadly compatible with a composition made of multiple elements/phases. Model 2 has several basic associations, such as `AlloyBatch "1" -- "*" MaterialSpecimen`, `ExperimentPlanner "1" -- "*" HeatTreatmentProfile`, `ProcessController "1" -- "*" ThermalAnalysisRun`, and `ResearchProject "1" -- "*" ExperimentalDataset`, but many associations lack multiplicities and key links are missing or too vague: `StressTestRunner -- PerformanceMetric` skips specimens and test runs; `ComplianceArchive -- AlloyBatch` omits batch records and regulatory standards; `OptimizationResult -- ElementComposition` does not show metrics feeding optimization; QA, reporting, suppliers, and cost estimator are isolated despite being required operational support concepts.
5. Correct use of relationship types such as composition, aggregation, inheritance, and dependency: Model 1 = 4, Model 2 = 3; Evidence: Model 1 uses composition appropriately for contained or owned concepts: `AlloyBatch *-- MaterialSpecimen`, `MaterialSpecimen *-- ElementComposition`, `MaterialSpecimen *-- PhaseDistribution`, `HeatTreatmentProfile *-- ProcessingStep`, `ResearchProject *-- ExperimentalDataset`, `ExperimentalDataset *-- SpectroscopyData`/`MicrostructureAnalysis`, `StressTestRun *-- PerformanceMetric`, and `ComplianceArchive *-- BatchRecord`. It also uses ordinary associations for service-like classes such as `CostEstimator`, `SupplierNetwork`, `ReportGenerator`, and `QualityAssurance`. Model 2 mostly uses plain associations, which is UML-valid and avoids some overcommitment, but it does not express containment/ownership for strongly contained concepts like batch specimens, datasets, or compliance records. Model 2 also connects `DesignConstraint -- RegulatoryStandard`, which is not directly stated as the main relationship; the requirement says both specify limits/effective dates and check compliance, not necessarily that constraints and standards are directly paired.
6. Domain-faithfulness and avoidance of unsupported hallucinations/additions: Model 1 = 4, Model 2 = 4; Evidence: Model 1 is mostly faithful, and added details are generally traceable refinements, such as `ProcessingStep`, `StressTestRun`, `CostEstimation`, `Supplier`, `QualityAssuranceReview`, and `SummaryReport`, which clarify required workflows. It includes extra identifiers, timestamps, names, `RunState`, and cost/currency fields; these are not harmful but are not directly rewarded. Some attributes such as `PhaseDiagramCalculator.equilibriumState` and `stablePhases` encode calculator outputs as stored fields, which is acceptable but less precise than operations would be. Model 2 is sparse and therefore has fewer unsupported additions; most included classes are requirement terms. However, its `DesignConstraint -- RegulatoryStandard` association may imply a relationship not specified, and `OptimizationResult -- ElementComposition` is incomplete because the requirement says performance metrics feed optimization results that recommend compositions, not merely that optimization results are associated to compositions.
7. Completeness of compliance, quality assurance, reporting, and operational support: Model 1 = 5, Model 2 = 1; Evidence: Model 1 includes `DesignConstraint` and `RegulatoryStandard` with `limitValue` and `effectiveDate`; `ComplianceArchive` containing `BatchRecord`; `BatchRecord` with `primaryPhase`, `qualityStatus`, and association to `AlloyBatch` and `RegulatoryStandard`; `CostEstimator`, `CostEstimation`, and links to `AlloyBatch`/`ElementComposition`; `SupplierNetwork`, `Supplier`, and design constraint matching; `QualityAssurance`, `QualityAssuranceReview` with `inspectorCertified` and `isApproved`; and `ReportGenerator` producing `SummaryReport` with `format` and compiling from `PerformanceMetric` and QA reviews. Model 2 declares classes `DesignConstraint`, `RegulatoryStandard`, `ComplianceArchive`, `CostEstimator`, `SupplierNetwork`, `QualityAssurance`, and `ReportGenerator`, but most are disconnected or empty. It lacks batch records, QA inspector approval, report summaries/formats, cost calculation result or composition linkage, supplier/vendor representation, and regulatory standard limit/effective-date attributes.
8. Completeness of experimental, analytical, and optimization workflow: Model 1 = 5, Model 2 = 2; Evidence: Model 1 models planning with `ExperimentPlanner` generating `HeatTreatmentProfile`, profile validation via `isValidated`, processing steps via `ProcessingStep`, phase diagram calculator links to planning and microstructure analysis, process execution through `ProcessController`, `ThermalAnalysisRun`, `ThermalCycleSimulator`, and `SafetyProtocol`, data collection via `ResearchProject` and `ExperimentalDataset`, spectroscopy data, microstructure analysis correlation to specimens and spectroscopy, stress testing through `StressTestRunner`, `StressTestRun`, and `PerformanceMetric`, and optimization through `OptimizationResult` linked from metrics. Model 2 includes `ExperimentPlanner`, `HeatTreatmentProfile`, `PhaseDiagramCalculator`, `ProcessController`, `ThermalAnalysisRun`, `ThermalCycleSimulator`, `SafetyProtocol`, `ExperimentalDataset`, `SpectroscopyData`, `MicrostructureAnalysis`, `StressTestRunner`, `PerformanceMetric`, and `OptimizationResult`, but many are unconnected or weakly connected: `ThermalCycleSimulator` is isolated, `MicrostructureAnalysis` is not tied to specimens or spectroscopy in a meaningful way beyond dataset containment, `StressTestRunner` is not connected to specimens, performance metrics do not feed optimization results, and heat treatment validation/steps are missing.
Total: Model 1 = 37, Model 2 = 19
Choice: A
Reason:
1. Strict functional alignment with the requirement: Model 1 substantially implements the whole stated system, including production batches, specimens, treatment planning, thermal execution, research datasets, analysis, stress testing, optimization, compliance, QA, cost, supplier, and reporting. Model 2 captures only a high-level skeleton and leaves many required functions empty or disconnected.
2. Associations and multiplicities: Model 1 provides explicit, mostly requirement-aligned multiplicities and relationship structure, such as batches containing multiple specimens, projects encompassing datasets, runs applying profiles, compliance archives storing batch records, and reports compiling metrics and QA reviews. Model 2 has some useful core associations but omits many required links and leaves many multiplicities unspecified.
3. Rejected or checked issues: I did not penalize Model 2 for using plain bidirectional associations rather than navigable arrows, nor for using `float`/`Boolean`/`String` instead of other primitive spellings. I also did not penalize Model 1 for comments, enum usage, identifiers, timestamps, or extra transparent workflow classes like `ProcessingStep`, `StressTestRun`, `CostEstimation`, `QualityAssuranceReview`, and `SummaryReport`, because these are traceable refinements of requirement concepts.
4. Overall judgment: Model 1 is clearly better. It is far more complete, has stronger domain fidelity, includes the required attributes and operational/compliance/reporting concepts, and models the relationships between the major parts of the alloy optimization system. Model 2 is understandable but too skeletal to satisfy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</si>
  <si>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</si>
  <si>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Model 1 = 2, Model 2 = 4; Evidence: Model 1 includes many core nouns/classes such as AlloyBatch, MaterialSpecimen, ElementComposition, PhaseDistribution, ExperimentPlanner, HeatTreatmentProfile, PhaseDiagramCalculator, ThermalAnalysisRun, ResearchProject, ExperimentalDataset, SpectroscopyData, MicrostructureAnalysis, StressTestRunner, PerformanceMetric, OptimizationResult, ComplianceArchive, CostEstimator, SupplierNetwork, QualityAssurance, and ReportGenerator. However, it omits or weakly represents many stated functions: no principal investigator on ResearchProject, no validation or processing steps on HeatTreatmentProfile, no ThermalCycleSimulator relationship to runs/controller, no BatchRecord, no certified inspector approval, no reports or report formats, no supplier/vendor class, no stress test type, no compliance check link to specimens/batches, and no explicit data integrity/filter/outcome features. Model 2 covers most required functionality directly: AlloyBatch has creationDate and contains MaterialSpecimen; MaterialSpecimen has density, surfaceFinish, grainStructure, defectAnnotation, ElementComposition, and PhaseDistribution; HeatTreatmentProfile has name, quenchingStatus, isValidated and ProcessingStep; ProcessController manages ThermalAnalysisRun and uses ThermalCycleSimulator and SafetyProtocol; ResearchProject has principalInvestigator, budget, and DesignConstraint; ExperimentalDataset has dataIntegrityVerified/filterCriteria/resultsFiltered; SpectroscopyData detects phase; MicrostructureAnalysis links specimen and spectroscopy data; StressTestRun has TestType; BatchRecord documents primaryPhase and qualityStatus; QualityAssuranceReview models certified inspector approval; SummaryReport has format. Some details are still imperfect, such as OptimizationResult using recommendedComposition: String rather than an association to ElementComposition, and PhaseDiagramCalculator functionality mostly represented as attributes/associations rather than operations.
2. Conceptual classes and required domain entities: Model 1 = 3, Model 2 = 5; Evidence: Model 1 contains many required conceptual classes, including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CostEstimator, SupplierNetwork, QualityAssurance, and ReportGenerator. But several important requirement concepts are missing as classes or strong concepts: BatchRecord, ProcessingStep, StressTestRun/tensile test, Supplier/vendor, QualityAssuranceReview/certified inspector approval, SummaryReport/report format, and CostEstimation. Model 2 includes all major required classes and useful transparent refinements: BatchRecord, ProcessingStep, StressTestRun, Supplier, QualityAssuranceReview, SummaryReport, CostEstimation, plus enums for PhaseType, TestType, QualityStatus, RunState, and ReportFormat. These additions are traceable to stated requirement concepts rather than unrelated hallucinations.
3. Attributes and data captured from the requirement: Model 1 = 2, Model 2 = 5; Evidence: Model 1 captures some required attributes: AlloyBatch.creationDate, MaterialSpecimen.density/surfaceFinish, PhaseDistribution phase fractions, HeatTreatmentProfile.name/quenchingStatus, SafetyProtocol.emergencyStop/temperatureLimits, ResearchProject.budget, SpectroscopyData.wavelength/emissionIntensity, PerformanceMetric.load/incrementSteps, and DesignConstraint.limitValue/effectiveDate. However, it misses many stated attributes: ResearchProject.principalInvestigator, HeatTreatmentProfile validation state, processing steps, ThermalAnalysisRun applied profile details such as cooling rate and peak temperature, ExperimentalDataset integrity/filter/outcomes, specimen grain structure/defects, RegulatoryStandard limit/effective dates, BatchRecord primary phase/quality status, inspector certification/approval, report format, and destructive/non-destructive test type. Model 2 captures these much more fully: MaterialSpecimen.grainStructure and defectAnnotation; HeatTreatmentProfile.isValidated; ProcessingStep targetTemperature/duration/order; ThermalAnalysisRun.peakTemperature/coolingRate/currentState; SafetyProtocol max/min limits and emergencyStopEnabled; ResearchProject.principalInvestigator and budget; ExperimentalDataset.dataIntegrityVerified/filterCriteria/resultsFiltered; SpectroscopyData.wavelength/emissionIntensity/detectedPhase; StressTestRun.testType; PerformanceMetric load/increment values; OptimizationResult convergenceTracked and recommendedComposition; RegulatoryStandard.limitValue/effectiveDate; BatchRecord.primaryPhase/qualityStatus; QualityAssuranceReview.inspectorCertified/isApproved; SummaryReport.format.
4. Associations between classes: Model 1 = 2, Model 2 = 4; Evidence: Model 1 has several correct basic associations: AlloyBatch to MaterialSpecimen, MaterialSpecimen to ElementComposition and PhaseDistribution, ExperimentPlanner to HeatTreatmentProfile, ProcessController to ThermalAnalysisRun, ThermalAnalysisRun to HeatTreatmentProfile and SafetyProtocol, ResearchProject to ExperimentalDataset, ExperimentalDataset to SpectroscopyData and MicrostructureAnalysis, StressTestRunner to PerformanceMetric, OptimizationResult to ElementComposition, ComplianceArchive to AlloyBatch, and DesignConstraint to RegulatoryStandard. But many associations are missing or underspecified: ThermalCycleSimulator is not associated with ProcessController or ThermalAnalysisRun; SafetyProtocol is attached to ThermalAnalysisRun rather than controller adherence; MicrostructureAnalysis is not linked to MaterialSpecimen or SpectroscopyData; PhaseDiagramCalculator is not linked to ExperimentPlanner or MicrostructureAnalysis in a meaningful way; StressTestRunner is not linked to specimens or explicit tests; PerformanceMetric does not feed into OptimizationResult; ComplianceArchive lacks BatchRecord and RegulatoryStandard-to-batch linkage; CostEstimator, SupplierNetwork, QualityAssurance, and ReportGenerator have no useful associations. Model 2 models most required associations: batch composition to specimens, specimens to compositions and phase distributions, planner to profiles, profiles to processing steps, controller to runs/simulator/protocols, run to profile, project to datasets and constraints, datasets to spectroscopy/microstructure analyses, microstructure to specimen and spectroscopy data, stress tests to specimens and metrics, compliance archive to batch records, batch records to batches and regulatory standards, supplier network to suppliers and constraints, QA to reviews and batches, and report generator to reports/metrics/reviews. A notable weakness is the association `PerformanceMetric "*" --&gt; "1" OptimizationResult`, which implies each metric is tied to one result and may be directionally/navigationally odd, but it still expresses metrics feeding optimization results.
5. Multiplicities and relationship types: Model 1 = 2, Model 2 = 4; Evidence: Model 1 provides only a few multiplicities: AlloyBatch "1" -- "*" MaterialSpecimen, ExperimentPlanner "1" -- "*" HeatTreatmentProfile, ProcessController "1" -- "*" ThermalAnalysisRun, and ResearchProject "1" -- "*" ExperimentalDataset. Many other associations lack multiplicities, such as MaterialSpecimen--ElementComposition, MaterialSpecimen--PhaseDistribution, ThermalAnalysisRun--HeatTreatmentProfile, ExperimentalDataset--SpectroscopyData, ExperimentalDataset--MicrostructureAnalysis, StressTestRunner--PerformanceMetric, OptimizationResult--ElementComposition, and ComplianceArchive--AlloyBatch. It also does not use aggregation/composition where containment is central, such as batch containing specimens, dataset aggregating spectroscopy data, or archive storing records. Model 2 uses much clearer multiplicities and relationship types: AlloyBatch "1" *-- "1..*" MaterialSpecimen, MaterialSpecimen "1" *-- "1..*" ElementComposition and PhaseDistribution, HeatTreatmentProfile "1" *-- "1..*" ProcessingStep, ResearchProject "1" *-- "1..*" ExperimentalDataset, ExperimentalDataset "1" *-- "*" SpectroscopyData and MicrostructureAnalysis, StressTestRun "1" *-- "1..*" PerformanceMetric, and ComplianceArchive "1" *-- "1..*" BatchRecord. Some choices may be debatable, such as requiring each specimen to have "1..*" PhaseDistribution entries rather than one current distribution object, or AlloyBatch "1" --&gt; "1" CostEstimation even though multiple estimates could occur, but the model is generally far more explicit and aligned.
6. Avoidance of hallucinations and inappropriate additions: Model 1 = 5, Model 2 = 4; Evidence: Model 1 is conservative and includes almost only terms directly present in the requirement. It does not add unrelated subsystems or unsupported domain concepts. Model 2 adds many identifiers, timestamps, names, enums, RunState, CostEstimation, Supplier, QualityAssuranceReview, SummaryReport, and ProcessingStep. Most of these are traceable refinements of stated concepts, e.g., Supplier for “vendors,” SummaryReport for “summary reports,” ProcessingStep for “processing steps,” and QualityAssuranceReview for certified inspector approvals. However, some added details are not specifically required, such as batchId/name, calculatorId/name, startTime/endTime, stressValue/strainValue, Supplier.contactInfo, and RunState. These do not strongly contradict the requirement, but they are extra implementation/detail assumptions and should not be rewarded beyond coverage.
7. Clarity of class names and semantic readability: Model 1 = 4, Model 2 = 5; Evidence: Model 1 uses clear domain class names directly matching the requirement: AlloyBatch, MaterialSpecimen, ElementComposition, PhaseDistribution, HeatTreatmentProfile, ThermalAnalysisRun, ResearchProject, ComplianceArchive, and ReportGenerator. Its readability is reduced because some classes are disconnected or semantically vague without attributes/associations, such as CostEstimator, SupplierNetwork, QualityAssurance, ReportGenerator, RegulatoryStandard, and ThermalCycleSimulator. Model 2 also uses clear names and its intermediate classes are readable and traceable: ProcessingStep, StressTestRun, BatchRecord, CostEstimation, Supplier, QualityAssuranceReview, and SummaryReport. Enums such as PhaseType, TestType, QualityStatus, and ReportFormat clarify closed/value-like concepts from the requirement.
Total: Model 1 = 20, Model 2 = 31
Choice: B
Reason:
1. Strict alignment with required functionality: Model 2 is substantially more complete. It models validation of heat treatment profiles, processing steps, thermal simulation data, dataset integrity/filtering, microstructure correlation, stress test type, compliance batch records, QA approval, supplier vendors, cost estimation, and summary reports. Model 1 includes many top-level classes but leaves several required operational/support workflows unmodeled or disconnected.
2. Conceptual classes and associations: Model 2 has stronger coverage of required intermediate concepts such as ProcessingStep, StressTestRun, BatchRecord, QualityAssuranceReview, Supplier, CostEstimation, and SummaryReport. Model 1 lacks these and has weak associations for ThermalCycleSimulator, CostEstimator, SupplierNetwork, QualityAssurance, and ReportGenerator.
3. Rejected or checked issues: I did not penalize either model for primitive type spelling such as float/double/boolean/int, nor for PlantUML presentation details. I also did not penalize Model 1 for using plain associations rather than compositions where the semantics are still understandable, except where missing multiplicities/containment reduce domain precision. Model 2’s extra identifiers and timestamps were treated as minor unsupported details, not as major contradictions.
4. Overall judgment: Model 2 is better because it captures the required domain structure, attributes, multiplicities, and workflow relationships much more thoroughly. Model 1 is a useful high-level sketch, but it omits too many required entities and leaves several important modules effectively unconnected.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</si>
  <si>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</si>
  <si>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nearly all major domain concepts: AlloyBatch, MaterialSpecimen, ElementComposition, PhaseDistribution, ExperimentPlanner, HeatTreatmentProfile, ProcessingStep, PhaseDiagramCalculator, ProcessController, ThermalAnalysisRun, ThermalCycleSimulator, SafetyProtocol, ResearchProject, ExperimentalDataset, SpectroscopyData, MicrostructureAnalysis, StressTestRunner/StressTestRun, PerformanceMetric, OptimizationResult, DesignConstraint, RegulatoryStandard, ComplianceArchive, BatchRecord, CostEstimator, SupplierNetwork/Supplier, QualityAssurance/QualityAssuranceReview, ReportGenerator/SummaryReport. It also models useful domain enumerations such as PhaseType, TestType, QualityStatus, and ReportFormat. Model 2 identifies several core classes such as AlloyBatch, MaterialSpecimen, ElementComposition, PhaseDistribution, HeatTreatmentProfile, PhaseDiagramCalculator, ThermalAnalysisRun, ResearchProject, ExperimentalDataset, SpectroscopyData, PerformanceMetric, DesignConstraint, RegulatoryStandard, ComplianceArchive, CostEstimator, SupplierNetwork, QualityAssurance, and ReportGenerator, but omits or weakly represents important concepts such as ProcessingStep, BatchRecord, Supplier, QA review/inspector approval, SummaryReport/report format, StressTestRun/tensile test execution, cost estimation records, stable phase/equilibrium outputs, and project principal investigator/design constraint association.
2. Associations/Multiplicities between classes for domain reasoning: Model 1 = 4, Model 2 = 2; Evidence: Model 1 models many essential relationships with useful multiplicities: AlloyBatch "1" *-- "1..*" MaterialSpecimen, MaterialSpecimen *-- ElementComposition and PhaseDistribution, ExperimentPlanner "1" --&gt; "1..*" HeatTreatmentProfile, HeatTreatmentProfile *-- ProcessingStep, ProcessController --&gt; ThermalAnalysisRun/ThermalCycleSimulator/SafetyProtocol, ThermalAnalysisRun --&gt; HeatTreatmentProfile, ResearchProject *-- ExperimentalDataset and --&gt; DesignConstraint, ExperimentalDataset *-- SpectroscopyData and MicrostructureAnalysis, MicrostructureAnalysis --&gt; MaterialSpecimen and SpectroscopyData, StressTestRun *-- PerformanceMetric, ComplianceArchive *-- BatchRecord, BatchRecord --&gt; AlloyBatch and RegulatoryStandard, and QA/reporting relationships. Some weaknesses remain: PhaseDiagramCalculator is connected to HeatTreatmentProfile and MicrostructureAnalysis but not clearly to the ExperimentPlanner planning process or equilibrium-check operations; PerformanceMetric "*" --&gt; "1" OptimizationResult may imply each metric belongs to exactly one result rather than metrics feeding one or more optimization results; SupplierNetwork connects to DesignConstraint but not directly to Supplier compliance beyond a boolean; CostEstimation association to AlloyBatch is somewhat over-specific for raw material expenses based on composition. Model 2 has some correct broad associations such as AlloyBatch "1" -- "*" MaterialSpecimen, ExperimentPlanner "1" -- "*" HeatTreatmentProfile, ProcessController "1" -- "*" ThermalAnalysisRun, ThermalAnalysisRun -- HeatTreatmentProfile, ResearchProject "1" -- "*" ExperimentalDataset, and ExperimentalDataset -- SpectroscopyData/MicrostructureAnalysis. However, many critical relationships are missing or underspecified: no batch record linking RegulatoryStandard to AlloyBatch, no QualityAssurance approval of batches, no ReportGenerator connection to PerformanceMetric or QA sources, no SupplierNetwork to vendors/design constraints, no CostEstimator to compositions, no MicrostructureAnalysis correlation to specimens and spectroscopy data, no OptimizationResult fed by PerformanceMetric, and most associations lack multiplicities.
3. Model attributes with appropriate data types: Model 1 = 4, Model 2 = 2; Evidence: Model 1 provides many required attributes with reasonable types: AlloyBatch.creationDate: Date; MaterialSpecimen.density: double, surfaceFinish: SurfaceFinish, grainStructure: String, defectAnnotation: String; HeatTreatmentProfile.name: String, quenchingStatus: boolean, isValidated: boolean; ProcessingStep targetTemperature/duration; ThermalAnalysisRun peakTemperature/coolingRate; SafetyProtocol maxTemperatureLimit/minTemperatureLimit/emergencyStopEnabled; ResearchProject principalInvestigator and budget; ExperimentalDataset dataIntegrityVerified/filterCriteria/resultsFiltered; SpectroscopyData wavelength/emissionIntensity/detectedPhase; StressTestRun testType/maxLoad/incrementStep; PerformanceMetric loadValue/incrementValue; DesignConstraint and RegulatoryStandard limitValue/effectiveDate; BatchRecord primaryPhase/qualityStatus; QualityAssuranceReview inspectorCertified/isApproved; SummaryReport format. Weaknesses include ElementComposition modeled as repeated elementName/percentage entries rather than a clearer composition map or element-fraction structure, OptimizationResult.recommendedComposition as String rather than association to ElementComposition, PhaseDiagramCalculator.stablePhases as String instead of PhaseType collection, and no explicit methods for analyze/detect/filter/check, though operations are not strictly required. Model 2 includes some correct attributes: AlloyBatch.creationDate, MaterialSpecimen.density/surfaceFinish, PhaseDistribution phase fractions, HeatTreatmentProfile.name/quenchingStatus, SafetyProtocol emergencyStop/temperatureLimits, ResearchProject.budget, SpectroscopyData wavelength/emissionIntensity, PerformanceMetric load/incrementSteps, DesignConstraint limitValue/effectiveDate. But many critical attributes are missing: principalInvestigator, HeatTreatmentProfile validation, processing steps, thermal run cooling rate/peak temperature, dataset integrity/filter/outcome attributes, detected phase/elemental composition analysis, MicrostructureAnalysis refined phase distribution, OptimizationResult convergence and recommended composition, RegulatoryStandard limit/effectiveDate, BatchRecord quality status/primary phase absent because BatchRecord is absent, QA inspector certification/approval, report format, and cost attributes. ElementComposition has no attributes.
4. Consistencies of Terminology with given context: Model 1 = 5, Model 2 = 4; Evidence: Model 1 uses terminology closely matching the requirement: AlloyBatch, MaterialSpecimen, ElementComposition, PhaseDistribution, Austenite/Ferrite/Martensite/Pearlite via PhaseType, HeatTreatmentProfile, PhaseDiagramCalculator,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ReportGenerator, SummaryReport. Added terms such as ProcessingStep, StressTestRun, CostEstimation, Supplier, and QualityAssuranceReview are transparent refinements of stated concepts. Model 2 also uses many correct requirement terms, including AlloyBatch, MaterialSpecimen, ElementComposition, PhaseDistribution, ExperimentPlanner, HeatTreatmentProfile, PhaseDiagramCalculator, ProcessController, ThermalAnalysisRun, SafetyProtocol, ResearchProject, ExperimentalDataset, SpectroscopyData, MicrostructureAnalysis, StressTestRunner, PerformanceMetric, OptimizationResult, DesignConstraint, RegulatoryStandard, ComplianceArchive, CostEstimator, SupplierNetwork, QualityAssurance, and ReportGenerator. Minor terminology weaknesses include surfaceFinish as generic String rather than the contextual finish categories, ComplianceArchive directly associated to AlloyBatch instead of the stated BatchRecord concept, and StressTestRunner directly associated to PerformanceMetric without representing tensile test runs.
5. Adherence of UML class diagram standards: Model 1 = 5, Model 2 = 4; Evidence: Model 1 is valid, readable PlantUML class-diagram notation with classes, enums, attributes, associations, multiplicities, and compositions. It uses standard multiplicity forms such as "1", "1..*", and "*", and class attributes with types. Model 2 is also mostly valid PlantUML class-diagram notation with classes, attributes, and associations/multiplicities. It uses `// Relationships` as a comment, which PlantUML generally supports, and attributes with visibility markers such as `- creationDate: Date`. Its main UML weakness is that many associations are unlabeled and lack multiplicities, but this is more a semantic/domain completeness issue than a notation failure; the diagram remains understandable.
Total: Model 1 = 23, Model 2 = 15
Choice: A
Reason:
1. Appropriate conceptual classes aligned with the domain: Model 1 covers the domain much more completely, including BatchRecord, ProcessingStep, Supplier, QualityAssuranceReview, SummaryReport, StressTestRun, CostEstimation, and enumerated phase/test/status/report concepts. Model 2 has many core nouns but omits several concepts required for production records, QA approval, reporting, supplier support, thermal processing detail, and optimization workflow.
2. Associations/Multiplicities between classes for domain reasoning: Model 1 provides most essential structural relationships and multiplicities, such as batches containing specimens, profiles containing processing steps, projects containing datasets, datasets aggregating spectroscopy and microstructure analyses, thermal runs applying profiles, compliance archives storing batch records, and reports compiling metrics and QA reviews. Model 2 has only broad associations and misses important links such as PerformanceMetric to OptimizationResult, QA to batches, ReportGenerator to report sources, BatchRecord to standards and batches, CostEstimator to composition, and MicrostructureAnalysis to specimen and spectroscopy data.
3. Rejected or checked issues: I did not penalize either model for using primitive type aliases such as `float`, `double`, `int`, or `boolean`; these are acceptable. I also did not penalize Model 1 for using detailed refinement classes like StressTestRun, CostEstimation, Supplier, ProcessingStep, QualityAssuranceReview, or SummaryReport, because they are traceable to stated workflow/domain concepts. I did not treat Model 2 as worse merely because it is shorter; the lower score is due to missing required semantics and relationships.
4. Overall judgment: Model 1 is clearly better. It is substantially more complete in conceptual coverage, attributes, domain terminology, associations, and UML notation, while Model 2 is a partial high-level sketch that omits many stated requirements and leaves many relationships and attributes underspecified.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</si>
  <si>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</si>
  <si>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many core domain classes such as AlloyBatch, MaterialSpecimen, ElementComposition, PhaseDistribution, ExperimentPlanner, HeatTreatmentProfile, PhaseDiagramCalculator, ProcessController, ThermalAnalysisRun, SafetyProtocol, ResearchProject, ExperimentalDataset, SpectroscopyData, MicrostructureAnalysis, StressTestRunner, PerformanceMetric, OptimizationResult, DesignConstraint, RegulatoryStandard, ComplianceArchive, CostEstimator, SupplierNetwork, QualityAssurance, and ReportGenerator. However, it omits or under-models several important concepts explicitly present in the requirement, including ProcessingStep, StressTestRun or tensile test execution, BatchRecord, Supplier, QualityAssuranceReview/certified inspector approval, SummaryReport, and CostEstimation. Model 2 covers nearly all stated domain concepts, including AlloyBatch, MaterialSpecimen, ElementComposition, PhaseDistribution, ProcessingStep, StressTestRun, BatchRecord, Supplier, QualityAssuranceReview, SummaryReport, CostEstimation, and relevant enums such as PhaseType, TestType, QualityStatus, and ReportFormat. It is substantially more complete and aligned with the domain.
2. Associations/Multiplicities between classes for domain reasoning: Model 1 = 2, Model 2 = 4; Evidence: Model 1 has some correct high-level associations, such as AlloyBatch "1" -- "*" MaterialSpecimen, ExperimentPlanner "1" -- "*" HeatTreatmentProfile, ProcessController "1" -- "*" ThermalAnalysisRun, ThermalAnalysisRun -- HeatTreatmentProfile, ResearchProject "1" -- "*" ExperimentalDataset, and StressTestRunner -- PerformanceMetric. However, many required relationships are missing or vague: no ResearchProject association to DesignConstraint, no ExperimentalDataset aggregation of SpectroscopyData with clear multiplicity, no MicrostructureAnalysis correlation to MaterialSpecimen and SpectroscopyData, no StressTestRunner-to-specimen/test-run structure, no PerformanceMetric-to-OptimizationResult feed relationship, no ComplianceArchive-to-BatchRecord-to-RegulatoryStandard structure, no QA approval of batches, no ReportGenerator compilation from metrics and QA sources, and no ProcessController-to-ThermalCycleSimulator association. Model 2 models most required relationships with useful multiplicities: AlloyBatch "1" *-- "1..*" MaterialSpecimen, MaterialSpecimen to ElementComposition and PhaseDistribution, ExperimentPlanner to HeatTreatmentProfile, HeatTreatmentProfile to ProcessingStep, ProcessController to ThermalAnalysisRun/ThermalCycleSimulator/SafetyProtocol, ThermalAnalysisRun to HeatTreatmentProfile, ResearchProject to ExperimentalDataset and DesignConstraint, ExperimentalDataset to SpectroscopyData and MicrostructureAnalysis, MicrostructureAnalysis to MaterialSpecimen and SpectroscopyData, StressTestRunner to StressTestRun, StressTestRun to PerformanceMetric, ComplianceArchive to BatchRecord, BatchRecord to AlloyBatch and RegulatoryStandard, QA reviews of batches, and ReportGenerator to SummaryReport/PerformanceMetric/QualityAssuranceReview. Minor issues remain, such as MaterialSpecimen "1" *-- "1..*" ElementComposition representing individual element entries rather than a single base composition object, and PerformanceMetric "*" --&gt; "1" OptimizationResult may imply each metric feeds exactly one result rather than potentially many metrics aggregating into an optimization result, but overall the associations are strong.
3. Model attributes with appropriate data types: Model 1 = 3, Model 2 = 5; Evidence: Model 1 includes several required attributes with reasonable types: AlloyBatch.creationDate: Date, MaterialSpecimen.density: float and surfaceFinish: String, PhaseDistribution fractions as float, HeatTreatmentProfile.name: String and quenchingStatus: Boolean, SafetyProtocol.emergencyStop: Boolean and temperatureLimits: float, ResearchProject.budget: float, SpectroscopyData.wavelength and emissionIntensity as float, PerformanceMetric.load and incrementSteps, and DesignConstraint.limitValue/effectiveDate. However, it lacks many required or useful attributes: ResearchProject.principalInvestigator, HeatTreatmentProfile validation status and processing steps, specimen grain structure/current phase/defect annotation, PhaseDiagramCalculator stable phases/equilibrium state, ThermalAnalysisRun cooling rate/peak temperature, ExperimentalDataset integrity/filtering/outcomes, OptimizationResult convergence/recommended composition, RegulatoryStandard limit/effective date, BatchRecord primary phase/quality status, certified inspector approval, report format, and supplier details. Model 2 provides these attributes much more thoroughly: MaterialSpecimen has density, surfaceFinish, grainStructure, defectAnnotation; HeatTreatmentProfile has name, quenchingStatus, isValidated; ProcessingStep has targetTemperature and duration; PhaseDiagramCalculator has equilibriumState and stablePhases; ThermalAnalysisRun has peakTemperature and coolingRate; SafetyProtocol has max/min temperature limits and emergencyStopEnabled; ResearchProject has principalInvestigator and budget; ExperimentalDataset has dataIntegrityVerified/filterCriteria/resultsFiltered; SpectroscopyData has wavelength/emissionIntensity/detectedPhase; StressTestRun and PerformanceMetric capture load/increment-related data; OptimizationResult has convergenceTracked and recommendedComposition; RegulatoryStandard has limitValue/effectiveDate; BatchRecord has primaryPhase and qualityStatus; QualityAssuranceReview has inspectorCertified and isApproved; SummaryReport has format. Types are generally appropriate.
4. Consistencies of Terminology with given context: Model 1 = 4, Model 2 = 5; Evidence: Model 1 mostly uses the exact terminology from the requirement, including AlloyBatch, MaterialSpecimen, ElementComposition, PhaseDistribution, HeatTreatmentProfile, PhaseDiagramCalculator, ThermalAnalysisRun, SafetyProtocol, ResearchProject, ExperimentalDataset, SpectroscopyData, MicrostructureAnalysis, PerformanceMetric, OptimizationResult, DesignConstraint, RegulatoryStandard, ComplianceArchive, CostEstimator, SupplierNetwork, QualityAssurance, and ReportGenerator. Some terminology is incomplete or weaker than the context: “temperatureLimits” as a single float is less precise than limits, “ComplianceArchive -- AlloyBatch” skips the required BatchRecord term, and QA/certified inspector concepts are absent. Model 2 is highly consistent with the requirement terminology and adds directly traceable refinements such as ProcessingStep, StressTestRun, BatchRecord, Supplier, QualityAssuranceReview, SummaryReport, CostEstimation, SurfaceFinish, PhaseType, TestType, QualityStatus, and ReportFormat. These terms align well with the stated domain and do not introduce major unrelated concepts.
5. Adherence of UML class diagram standards: Model 1 = 5, Model 2 = 5; Evidence: Model 1 is valid and understandable PlantUML class-diagram notation, with classes, attributes, and associations/multiplicities such as AlloyBatch "1" -- "*" MaterialSpecimen and ExperimentPlanner "1" -- "*" HeatTreatmentProfile. Model 2 is also valid and understandable PlantUML, using classes, enums, attributes, compositions, associations, labels, and multiplicities such as AlloyBatch "1" *-- "1..*" MaterialSpecimen, enum PhaseType, and ReportGenerator "1" --&gt; "*" SummaryReport. There are no significant UML/PlantUML notation problems in either model.
Total: Model 1 = 17, Model 2 = 24
Choice: B
Reason:
1. Appropriate conceptual classes aligned with the domain: Model 2 is clearly stronger because it models not only the core classes also found in Model 1, but also important explicit concepts that Model 1 omits, including ProcessingStep, StressTestRun, BatchRecord, Supplier, QualityAssuranceReview, CostEstimation, and SummaryReport.
2. Associations/Multiplicities between classes for domain reasoning: Model 2 provides a much more complete domain graph, including project constraints, dataset spectroscopy and microstructure analysis, specimen testing, compliance records tied to standards and batches, QA review of batches, and report generation from metrics and QA sources. Model 1 has several correct high-level links but leaves many requirement-critical relationships absent or underspecified.
3. Model attributes with appropriate data types: Model 2 captures many more required attributes, such as principalInvestigator, isValidated, coolingRate, peakTemperature, dataIntegrityVerified, detectedPhase, convergenceTracked, recommendedComposition, primaryPhase, qualityStatus, inspectorCertified, isApproved, and report format. Model 1 includes some essential attributes but misses many central data fields.
4. Consistencies of Terminology with given context: Both models use mostly appropriate terminology, but Model 2 is more complete and precise because it preserves additional requirement terms such as BatchRecord, ProcessingStep, QualityAssuranceReview, Supplier, SummaryReport, and StressTestRun.
5. Rejected or checked issues: I did not penalize either model for using lowercase primitive types such as int, float, double, or boolean, nor for comments in Model 2. I also did not penalize Model 2 for being more detailed, because its added classes are traceable refinements of stated requirement concepts rather than unrelated implementation detail.
6. Overall judgment: Model 2 is better overall. It is substantially more complete in domain coverage, attributes, and associations while maintaining valid UML notation and terminology consistent with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</si>
  <si>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</si>
  <si>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major domain concepts into cohesive classes such as AlloyBatch, MaterialSpecimen, ElementComposition, PhaseDistribution, HeatTreatmentProfile, ProcessingStep, ThermalAnalysisRun, SafetyProtocol, ExperimentalDataset, SpectroscopyData, MicrostructureAnalysis, StressTestRun, PerformanceMetric, OptimizationResult, BatchRecord, QualityAssuranceReview, and SummaryReport. Many classes have focused responsibilities: HeatTreatmentProfile holds name/quenching/validation and owns ProcessingStep; StressTestRun represents destructive/non-destructive test execution and owns PerformanceMetric; BatchRecord links AlloyBatch and RegulatoryStandard while storing primaryPhase and qualityStatus. Coupling is moderate because many service-like classes directly reference domain entities, e.g. CostEstimator --&gt; AlloyBatch, ElementComposition, CostEstimation and ReportGenerator --&gt; PerformanceMetric and QualityAssuranceReview, but these are traceable to the requirement. Model 2 has some cohesive core classes, e.g. AlloyBatch with creationDate, MaterialSpecimen with density and surfaceFinish, PhaseDistribution with phase fractions, and SafetyProtocol with emergencyStop and temperatureLimits. However, many classes are empty or weakly modeled: ElementComposition, ExperimentPlanner, PhaseDiagramCalculator, ProcessController, ThermalAnalysisRun, ThermalCycleSimulator, ExperimentalDataset, MicrostructureAnalysis, StressTestRunner, OptimizationResult, ComplianceArchive, CostEstimator, SupplierNetwork, QualityAssurance, and ReportGenerator. Several required interactions are absent or too vague, such as QualityAssurance approving batches, ReportGenerator compiling metrics and QA sources, SupplierNetwork finding vendors meeting DesignConstraints, and CostEstimator calculating raw material costs from composition. This weakens cohesion because responsibilities are not assigned clearly and reduces useful decoupling because relationships do not express the workflow sufficiently.
2. Complexity: Model 1 = 4, Model 2 = 3; Evidence: Model 1 is larger, with many classes and enums, including additional workflow/refinement classes such as ProcessingStep, StressTestRun, CostEstimation, Supplier, QualityAssuranceReview, and SummaryReport. This increases class count but most additions correspond to explicit requirement concepts: heat treatment profiles “define processing steps,” stress test runners “perform destructive or non-destructive tensile tests,” cost estimation produces expenses, supplier network finds vendors, QA has certified inspectors approving batches, and report generation creates summary reports in formats. There is no inheritance tree, so inheritance depth is not a complexity concern. Average method count is effectively zero because both diagrams model attributes/associations rather than operations. Model 1’s complexity is somewhat high but generally proportionate to the broad requirement. Model 2 is much simpler, with fewer classes and almost no intermediate workflow classes. It also has no inheritance tree and no methods. However, its simplicity is partly achieved by omitting important required concepts or collapsing them into vague associations: it lacks BatchRecord, ProcessingStep, StressTestRun, Supplier, CostEstimation, QualityAssuranceReview/certified inspector approval, SummaryReport/report format, project principal investigator, dataset integrity/filtering/outcomes, and regulatory standard limit/effective-date details. Therefore Model 2 is less complex, but not sufficiently complete for the domain.
3. Practicability: Model 1 = 4, Model 2 = 2; Evidence: Model 1 is more practical for implementation and testing because it provides concrete attributes and associations for most required behaviors. Examples include AlloyBatch.creationDate and composition to MaterialSpecimen; MaterialSpecimen.density, surfaceFinish, grainStructure, and defectAnnotation; HeatTreatmentProfile.name, quenchingStatus, isValidated and ProcessingStep details; ThermalAnalysisRun.currentState, peakTemperature, coolingRate and link to HeatTreatmentProfile; SafetyProtocol.maxTemperatureLimit, minTemperatureLimit, emergencyStopEnabled; ResearchProject.principalInvestigator and budget; ExperimentalDataset.dataIntegrityVerified, filterCriteria, resultsFiltered; SpectroscopyData.wavelength and emissionIntensity; StressTestRun.testType with PerformanceMetric values; BatchRecord.primaryPhase, qualityStatus and links to AlloyBatch/RegulatoryStandard; QualityAssuranceReview.inspectorCertified and isApproved; and SummaryReport.format. These elements support unit and acceptance tests around validation, compliance, QA approval, reporting, and process execution. Some aspects are still attribute-like rather than behavioral, such as “analyze current phase,” “filter results,” and “check compliance” being represented mostly as data flags rather than operations, but the structure is implementable. Model 2 is readable due to its small size, but it is much less practical because many required structures and behaviors cannot be tested or implemented from the diagram. For example, HeatTreatmentProfile lacks validation and processing steps; PhaseDiagramCalculator has no stable phase/equilibrium representation and only a generic association to PhaseDistribution; ThermalAnalysisRun lacks cooling rate, peak temperature, or explicit simulator use; ResearchProject lacks principalInvestigator and design-constraint association; ExperimentalDataset lacks integrity verification, filtering, and stored outcomes; RegulatoryStandard lacks limitValue and effectiveDate; QualityAssurance has no certified inspector approval relation to batches; ReportGenerator has no SummaryReport, report format, metrics source, or QA source. The existing associations are often underspecified, such as ComplianceArchive -- AlloyBatch instead of explicit BatchRecord documenting primary phase and quality status.
Total: Model 1 = 12, Model 2 = 7
Choice: A
Reason:
1. Cohesion and Decoupling: Model 1 assigns the requirement’s responsibilities to recognizable, focused classes and associations: AlloyBatch contains MaterialSpecimen; MaterialSpecimen has ElementComposition and PhaseDistribution; ExperimentPlanner generates HeatTreatmentProfile; ProcessController manages ThermalAnalysisRun and uses ThermalCycleSimulator/SafetyProtocol; ResearchProject contains ExperimentalDataset; BatchRecord links AlloyBatch and RegulatoryStandard; QualityAssuranceReview captures certified inspector approval. Model 2 includes several required class names, but many are empty and several important responsibility links are missing, such as QA approval of batches, supplier constraints, cost estimation from composition, and report generation from metrics and QA sources.
2. Complexity: Model 1 is more complex, but its additional classes are mostly justified by the requirement’s breadth and by traceable workflow concepts such as ProcessingStep, StressTestRun, CostEstimation, QualityAssuranceReview, and SummaryReport. Model 2 is simpler, but the reduced complexity comes at the cost of missing or vague modeling of required production, testing, compliance, reporting, and operational-support concepts.
3. Practicability: Model 1 provides enough concrete attributes and associations to guide implementation and testing for validation, thermal runs, safety limits, datasets, spectroscopy, stress testing, optimization, compliance records, QA approvals, and reports. Model 2 is easier to read, but too skeletal for real implementation: many classes lack required attributes and relationships, and key workflows cannot be validated from the model.
4. Rejected or checked issues: I did not penalize Model 2 for using `*` instead of `0..*`, or for using primitive aliases such as `float` and `Boolean`. I also did not treat association styling differences as negative. The decision is based on semantic coverage, responsibility assignment, and practical usefulness.
5. Overall judgment: Model 1 is clearly better. It is somewhat larger, but the complexity is proportionate to the detailed requirement and it captures far more of the real domain behavior and data needed for an Advanced Alloy Composition Optimization system.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</si>
  <si>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</si>
  <si>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has mostly recognizable domain classes such as AlloyBatch, MaterialSpecimen, HeatTreatmentProfile, ResearchProject, ExperimentalDataset, and ComplianceArchive, but many responsibilities and connections are under-modeled or weakly connected. For example, MaterialSpecimen has density and surfaceFinish and is linked to ElementComposition and PhaseDistribution, but specimen analysis responsibilities such as current phase determination, grain structure classification, and defect annotation are not represented. ResearchProject has budget but not principal investigator or design constraints. ComplianceArchive links directly to AlloyBatch, but the required BatchRecord concept linking standards to batches with primary phase and quality status is absent. Several operational modules, including CostEstimator, SupplierNetwork, QualityAssurance, and ReportGenerator, are declared but have no useful associations. Model 2 has more cohesive domain refinements: HeatTreatmentProfile contains ProcessingStep and validation status, ThermalAnalysisRun stores run state, peakTemperature, and coolingRate, BatchRecord stores primaryPhase and qualityStatus and links AlloyBatch to RegulatoryStandard, QualityAssuranceReview captures certified inspector approval, and SummaryReport represents generated reports. Coupling is higher because many classes are connected, but most dependencies trace directly to requirement facts, such as MicrostructureAnalysis correlating MaterialSpecimen and SpectroscopyData and referencing PhaseDiagramCalculator. Some cohesion weaknesses remain, such as PhaseDiagramCalculator storing stablePhases as String and equilibriumState as attributes rather than operations/results, and OptimizationResult recommending composition as String rather than association to ElementComposition.
2. Complexity: Model 1 = 3, Model 2 = 4; Evidence: Model 1 uses about 25 classes and no inheritance. It is structurally simple, with few attributes and simple associations, but the simplicity comes partly from omitting required intermediate concepts and behaviors. For example, it lacks ProcessingStep for heat treatment steps, StressTestRun for destructive/non-destructive tests, BatchRecord for compliance records, Supplier, CostEstimation, QualityAssuranceReview, and SummaryReport. It also collapses or ignores several requirement relationships, such as thermal simulation of cooling rates and peak temperatures, project design constraints, and report sources. Model 2 uses more classes, including enums SurfaceFinish, PhaseType, TestType, QualityStatus, RunState, and ReportFormat, and additional conceptual classes such as ProcessingStep, StressTestRun, BatchRecord, CostEstimation, Supplier, QualityAssuranceReview, and SummaryReport. This is more complex, but the added elements are mostly traceable to explicit requirement concepts: processing steps, test types, batch records, suppliers, QA approvals, and reports. There is no inheritance depth issue. Some details such as many IDs, timestamps, names, and statuses add implementation-oriented complexity without always improving domain coverage, but they do not dominate the design.
3. Practicability: Model 1 = 2, Model 2 = 4; Evidence: Model 1 is readable and easy to understand at a glance, but it would be difficult to implement and test against the requirement because important structures and interactions are missing or vague. For example, ExperimentPlanner is linked to HeatTreatmentProfile but has no validation concept; PhaseDiagramCalculator is only linked to PhaseDistribution, not to stable phase identification, equilibrium checks, planning, or microstructure analysis. ProcessController manages ThermalAnalysisRun, but the ThermalCycleSimulator is declared without any association, and cooling rates/peak temperatures are not captured. ExperimentalDataset lacks dataIntegrityVerified, filtering, or generated outcomes. StressTestRunner is linked only to PerformanceMetric, without specimens or destructive/non-destructive test runs. ReportGenerator has no connection to reports, performance metrics, or QA sources. Model 2 is more practical for programming and testing: requirements can be validated through classes and associations such as AlloyBatch "1" *-- "1..*" MaterialSpecimen, HeatTreatmentProfile with isValidated and ProcessingStep composition, ProcessController managing ThermalAnalysisRun and using ThermalCycleSimulator and SafetyProtocol, ResearchProject with principalInvestigator, budget, ExperimentalDataset, and DesignConstraint, MicrostructureAnalysis linked to MaterialSpecimen and SpectroscopyData, StressTestRun with TestType and generated PerformanceMetric, ComplianceArchive containing BatchRecord linked to AlloyBatch and RegulatoryStandard, and ReportGenerator compiling SummaryReport from PerformanceMetric and QualityAssuranceReview. Some methods from the requirement, such as verify data integrity, filter results, detect phases, analyze elemental composition, calculate costs, and check compliance, are represented mainly as attributes or associations rather than operations, so it is not perfect, but it is substantially more implementable.
Total: Model 1 = 7, Model 2 = 12
Choice: B
Reason:
1. Cohesion and Decoupling: Model 2 better preserves the domain boundaries and responsibility groupings required by the system. It separates BatchRecord, QualityAssuranceReview, SummaryReport, StressTestRun, ProcessingStep, Supplier, and CostEstimation into traceable concepts. Model 1 has many of the top-level nouns, but several classes are isolated or semantically thin: CostEstimator, SupplierNetwork, QualityAssurance, and ReportGenerator have no associations, and ComplianceArchive is linked only to AlloyBatch without the required records and standards linkage.
2. Complexity: Model 1 is simpler, but it is under-specified for the requirement. Model 2 is larger, yet most of the additional classes and enums correspond to required domain distinctions, such as phase types, destructive versus non-destructive tests, quality statuses, report formats, processing steps, and compliance records. The extra IDs and timestamps add some unnecessary detail, but the overall complexity is justified by stronger requirement coverage.
3. Practicability: Model 2 would support more realistic implementation and testing. Acceptance tests could trace batch containment, profile generation and validation, thermal run execution, dataset aggregation, microstructure correlation, stress testing, compliance archival, QA approval, and report generation. Model 1 would require substantial redesign to support these workflows because many required relationships and data points are absent.
4. Rejected or checked issues: I did not penalize either model for primitive type spellings such as float versus double or boolean, nor for association notation style, visibility markers, comments, or optional abstractness. I also did not reward Model 2 merely for having extra IDs, names, and timestamps; the score advantage comes from explicit requirement coverage and practical domain structure.
5. Overall judgment: Model 2 is clearly better. Model 1 is concise and contains many top-level classes, but it omits too many required concepts and leaves several modules disconnected. Model 2 is more detailed and somewhat heavier, but its additions are mostly semantically justified and make the design substantially more cohesive, testable, and implementable.
```</t>
  </si>
  <si>
    <t>B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</si>
  <si>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</si>
  <si>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the requirement: Model 1 = 4, Model 2 = 2; Evidence: Model 1 covers most required functional areas: alloy batches and specimens, heat treatment planning, phase diagram calculation, thermal analysis execution, safety protocols, research projects/datasets, spectroscopy data, microstructure analysis, stress testing, optimization results, compliance archive, cost estimator, supplier network, quality assurance, and report generation. Examples include `ExperimentPlanner ..&gt; HeatTreatmentProfile : generates`, `PhaseDiagramCalculator` with `identifyStablePhases()` and `checkEquilibrium()`, `ThermalAnalysisRun "1" --&gt; "1" HeatTreatmentProfile : applies`, `StressTestRunner ..&gt; PerformanceMetric : generates`, and `ReportGenerator ..&gt; PerformanceMetric` / `ReportGenerator ..&gt; QualityAssurance`. Model 2 includes many class names from the requirement but omits or weakly represents several stated functions: no principal investigator on `ResearchProject`, no generated outcomes or integrity/filter operations on `ExperimentalDataset`, no cost/supplier/QA/report relationships, no batch record class, no explicit profile validation or processing steps, no simulator cooling-rate/peak-temperature modeling, and no compliance archive records linking standards to batches.
2. Conceptual classes and coverage of required domain entities: Model 1 = 5, Model 2 = 3; Evidence: Model 1 includes nearly all major conceptual classes named or directly implied by the requirement: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and `ReportGenerator`. Model 2 includes many of these but omits `BatchRecord`, which is central to the compliance archive requirement, and does not model certified inspectors or batch approval through attributes/relationships. It also leaves several classes empty where the requirement gives defining data or behavior, such as `ElementComposition`, `PhaseDiagramCalculator`, `ExperimentalDataset`, `OptimizationResult`, `QualityAssurance`, and `ReportGenerator`.
3. Attributes and operations reflecting stated responsibilities: Model 1 = 4, Model 2 = 2; Evidence: Model 1 gives required attributes such as `AlloyBatch.creationDate`, `MaterialSpecimen.density`, `surfaceFinish`, `ElementComposition.chemicalMakeup`, `PhaseDistribution` fractions for austenite/ferrite/martensite/pearlite, `HeatTreatmentProfile.name`, `quenchingStatus`, `processingSteps`, `isValidated`, `ThermalCycleSimulator.coolingRate`, `peakTemperature`, `SafetyProtocol.emergencyStop`, `temperatureLimit`, `ResearchProject.principalInvestigator`, `budget`, `SpectroscopyData.wavelength`, `emissionIntensity`, `PerformanceMetric.load`, `incrementStep`, `RegulatoryStandard.limitValue`, `effectiveDate`, and `BatchRecord.primaryPhase`, `qualityStatus`. It also includes operations matching requirements such as `generateProfile()`, `identifyStablePhases()`, `checkEquilibrium()`, `filterResults()`, `performTest()`, `calculateExpenses()`, `findVendors()`, and `approveBatch()`. Model 2 includes some required attributes such as `creationDate`, `density`, `surfaceFinish`, phase fractions, profile `name` and `quenchingStatus`, safety protocol emergency stop/temperature limits, spectroscopy wavelength/emission intensity, and performance metric load/increment steps. However, it omits many explicit required attributes: `ResearchProject` has `budget` but not principal investigator; `ElementComposition` has no chemical makeup; `ThermalCycleSimulator` lacks cooling rate and peak temperature; `RegulatoryStandard` has no limit value or effective date, while those are instead placed on `DesignConstraint`; `HeatTreatmentProfile` lacks processing steps and validation status; `BatchRecord` is absent; and `QualityAssurance` lacks certified inspector/approval data.
4. Associations between classes and relationship semantics: Model 1 = 4, Model 2 = 2; Evidence: Model 1 models many key relationships: `AlloyBatch "1" *-- "0..*" MaterialSpecimen`, `MaterialSpecimen "1" *-- "1" ElementComposition`, `MaterialSpecimen "1" *-- "1" PhaseDistribution`, `ProcessController "1" --&gt; "0..*" ThermalAnalysisRun`, `ThermalAnalysisRun "1" --&gt; "1" HeatTreatmentProfile`, `ResearchProject "1" *-- "0..*" ExperimentalDataset`, `ExperimentalDataset "1" *-- "0..*" SpectroscopyData`, `MicrostructureAnalysis` linked to `MaterialSpecimen`, `SpectroscopyData`, and `PhaseDiagramCalculator`, `BatchRecord` linked to both `AlloyBatch` and `RegulatoryStandard`, and QA/report/cost/supplier dependencies. Some associations are somewhat loose dependencies rather than stronger structural links, such as `OptimizationResult ..&gt; PerformanceMetric : fed by`, but they still reflect the requirement. Model 2 has some basic associations, including `AlloyBatch "1" -- "*" MaterialSpecimen`, `ExperimentPlanner "1" -- "*" HeatTreatmentProfile`, `ProcessController "1" -- "*" ThermalAnalysisRun`, `ThermalAnalysisRun -- HeatTreatmentProfile`, and `ThermalAnalysisRun -- SafetyProtocol`. However, it omits many required associations: no `MicrostructureAnalysis` link to `MaterialSpecimen`, `SpectroscopyData`, and `PhaseDiagramCalculator`; no `PerformanceMetric` feeding `OptimizationResult`; no `RegulatoryStandard` linkage to batch records; no `CostEstimator` to composition; no `SupplierNetwork` to design constraints; no `QualityAssurance` approval of batches; and no `ReportGenerator` compiling metrics and QA sources.
5. Cardinalities and ownership/composition accuracy: Model 1 = 4, Model 2 = 2; Evidence: Model 1 provides meaningful multiplicities and composition where appropriate: an `AlloyBatch` owns `0..* MaterialSpecimen`, each `MaterialSpecimen` has exactly one `ElementComposition` and one `PhaseDistribution`, a `ProcessController` manages `0..* ThermalAnalysisRun`, a `ResearchProject` contains `0..* ExperimentalDataset`, and a `ComplianceArchive` contains `0..* BatchRecord`. Its multiplicity `AlloyBatch` to specimens is slightly under-constrained because the requirement says a batch contains multiple specimens, which suggests at least two rather than `0..*`, but this is a common UML approximation. Model 2 gives fewer and less precise multiplicities: `AlloyBatch "1" -- "*" MaterialSpecimen` represents multiple specimens reasonably, `ExperimentPlanner "1" -- "*" HeatTreatmentProfile` and `ProcessController "1" -- "*" ThermalAnalysisRun` are useful, but many associations lack multiplicities entirely, such as `MaterialSpecimen -- ElementComposition`, `MaterialSpecimen -- PhaseDistribution`, `ThermalAnalysisRun -- HeatTreatmentProfile`, and `ExperimentalDataset -- SpectroscopyData`. It also lacks composition/aggregation semantics for containment relationships such as batch-specimen, project-dataset, dataset-spectroscopy data, and archive-record.
6. Avoidance of hallucinated or unsupported additions: Model 1 = 4, Model 2 = 4; Evidence: Model 1 mostly stays within the requirement. Added details such as `runAnalysis()`, `manageRun()`, `chemicalMakeup: Map`, and `format: String` are reasonable direct representations of stated behavior or data. It does not introduce unrelated domain objects. Model 2 also mostly avoids unsupported additions; its classes are nearly all requirement-derived. One semantic issue is that it places `effectiveDate` on `DesignConstraint` while the requirement explicitly says `RegulatoryStandard` specifies effective dates, but this is more a misplacement than an unrelated hallucination. Neither model should be penalized for primitive type spelling such as `float` versus `Float`.
7. Clarity of class names and domain readability: Model 1 = 5, Model 2 = 4; Evidence: Model 1 uses clear class names that directly match the requirement, such as `AlloyBatch`, `MaterialSpecimen`, `PhaseDistribution`, `HeatTreatmentProfile`, `ThermalAnalysisRun`, `ComplianceArchive`, and `BatchRecord`. Relationship labels such as `generates`, `applies`, `references`, `tests`, `approves`, and `compiles` improve semantic readability. Model 2 also uses clear requirement-aligned class names for most entities. However, because many classes are empty and many associations are unlabeled, the domain intent is less explicit; for example, `ComplianceArchive -- AlloyBatch` does not express storage of batch records, and `DesignConstraint -- RegulatoryStandard` does not express checking specimen compliance.
Total: Model 1 = 30, Model 2 = 19
Choice: A
Reason:
1. Strict functional alignment with the requirement: Model 1 captures almost all major workflows and responsibilities, including heat profile generation/validation, thermal runs, datasets, spectroscopy, microstructure analysis, stress testing, optimization, compliance archiving, QA, cost estimation, suppliers, and reporting. Model 2 includes many entity names but leaves several required workflows disconnected or absent, especially compliance records, QA approval, reporting, cost estimation, supplier matching, and optimization fed by metrics.
2. Conceptual classes and relationships: Model 1 includes the important `BatchRecord` class and links it to both `AlloyBatch` and `RegulatoryStandard`, matching the requirement that a compliance archive stores batch records linking standards to batches. Model 2 lacks `BatchRecord` and instead has only `ComplianceArchive -- AlloyBatch`, which is too weak to represent the required record-level documentation of primary phase and quality status.
3. Rejected or checked issues: I did not penalize Model 2 for using `float`/`int` instead of `Float`/`Integer`, nor did I penalize either model for using associations versus dependencies where the general domain relationship remains understandable. I also did not treat Model 1’s use of composition arrows as inherently better stylistically; the score difference is based on the represented semantics, multiplicities, and coverage.
4. Overall judgment: Model 1 is substantially better because it is more complete, more faithful to the requirement, and models key intermediate concepts and associations that are missing or under-specified in Model 2. Model 2 is recognizable as a partial domain model, but it omits too many required attributes, responsibilities, and relationships to be considered close in quality.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</si>
  <si>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</si>
  <si>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Model 1 = 3, Model 2 = 5; Evidence: Model 1 includes many core concepts such as AlloyBatch, MaterialSpecimen, ElementComposition, PhaseDistribution, ExperimentPlanner, HeatTreatmentProfile, PhaseDiagramCalculator, ThermalAnalysisRun, ResearchProject, ExperimentalDataset, SpectroscopyData, StressTestRunner, PerformanceMetric, OptimizationResult, DesignConstraint, RegulatoryStandard, ComplianceArchive, CostEstimator, SupplierNetwork, QualityAssurance, and ReportGenerator. However, it omits or weakly represents several stated functions: HeatTreatmentProfile has no processing steps or validation state; PhaseDiagramCalculator has no stable-phase/equilibrium behavior; ThermalCycleSimulator is declared but not connected; ResearchProject lacks principal investigator and design-constraint association; ComplianceArchive lacks BatchRecord; QualityAssurance and ReportGenerator are unconnected. Model 2 covers substantially more required functionality: HeatTreatmentProfile has name, quenchingStatus, processingSteps, and isValidated; PhaseDiagramCalculator has identifyStablePhases() and checkEquilibrium(); ThermalCycleSimulator has coolingRate and peakTemperature and is utilized by ThermalAnalysisRun; ResearchProject has principalInvestigator and budget and links to DesignConstraint; ComplianceArchive contains BatchRecord; BatchRecord links AlloyBatch and RegulatoryStandard; QualityAssurance approves AlloyBatch; ReportGenerator compiles PerformanceMetric and QualityAssurance.
2. Conceptual classes and domain coverage: Model 1 = 3, Model 2 = 5; Evidence: Model 1 defines most named classes from the requirement, but misses the explicit BatchRecord class even though the requirement says “A Compliance Archive stores Batch Records.” It also defines ThermalCycleSimulator, CostEstimator, SupplierNetwork, QualityAssurance, and ReportGenerator but leaves several of them semantically isolated or unused. Model 2 includes all major domain classes from the requirement plus BatchRecord, and its classes are traceable to the domain: AlloyBatch, MaterialSpecimen, ElementComposition, PhaseDistribution, HeatTreatmentProfile, ThermalAnalysisRun, ResearchProject, ExperimentalDataset, SpectroscopyData, MicrostructureAnalysis, StressTestRunner, PerformanceMetric, OptimizationResult, DesignConstraint, RegulatoryStandard, ComplianceArchive, BatchRecord, CostEstimator, SupplierNetwork, QualityAssurance, and ReportGenerator.
3. Attributes and operations reflecting stated facts: Model 1 = 3, Model 2 = 5; Evidence: Model 1 correctly includes AlloyBatch.creationDate, MaterialSpecimen.density and surfaceFinish, PhaseDistribution fractions for Austenite/Ferrite/Martensite/Pearlite, HeatTreatmentProfile.name and quenchingStatus, SafetyProtocol.emergencyStop and temperatureLimits, ResearchProject.budget, SpectroscopyData.wavelength and emissionIntensity, PerformanceMetric.load and incrementSteps, and DesignConstraint.limitValue/effectiveDate. But it lacks ResearchProject.principalInvestigator, HeatTreatmentProfile.processingSteps/isValidated, ThermalCycleSimulator.coolingRate/peakTemperature, ExperimentalDataset integrity/filter/outcome representation, OptimizationResult.convergence/recommended composition detail, BatchRecord.primaryPhase/qualityStatus, QualityAssurance inspector/certification, and ReportGenerator format. Model 2 includes most of these: ResearchProject.principalInvestigator and budget, HeatTreatmentProfile.processingSteps and isValidated, ThermalCycleSimulator.coolingRate and peakTemperature, ExperimentalDataset.integrityVerified and filterResults(), OptimizationResult.convergence, BatchRecord.primaryPhase and qualityStatus, QualityAssurance.inspector/isCertified, and ReportGenerator.format. Model 2 still does not explicitly model generated outcomes stored by ExperimentalDataset, but it is much more complete.
4. Associations between classes: Model 1 = 2, Model 2 = 5; Evidence: Model 1 has some correct associations, such as AlloyBatch "1" -- "*" MaterialSpecimen, MaterialSpecimen -- ElementComposition, MaterialSpecimen -- PhaseDistribution, ExperimentPlanner "1" -- "*" HeatTreatmentProfile, ProcessController "1" -- "*" ThermalAnalysisRun, ThermalAnalysisRun -- HeatTreatmentProfile, ResearchProject "1" -- "*" ExperimentalDataset, ExperimentalDataset -- SpectroscopyData, StressTestRunner -- PerformanceMetric, and OptimizationResult -- ElementComposition. However, many required associations are missing or vague: ThermalAnalysisRun is not associated with ThermalCycleSimulator; ProcessController/SafetyProtocol relationship is modeled only through ThermalAnalysisRun -- SafetyProtocol but not clearly as controller adherence; ResearchProject is not associated with DesignConstraint; ExperimentalDataset is not associated with generated outcomes/OptimizationResult/PerformanceMetric; MicrostructureAnalysis is not linked to specimens, spectroscopy data, PhaseDistribution, or PhaseDiagramCalculator; StressTestRunner is not linked to MaterialSpecimen; PerformanceMetric is not linked to OptimizationResult; ComplianceArchive is linked directly to AlloyBatch but lacks BatchRecord and RegulatoryStandard linkage; CostEstimator, SupplierNetwork, QualityAssurance, and ReportGenerator are disconnected. Model 2 has explicit associations for most required relationships: AlloyBatch composition to MaterialSpecimen; MaterialSpecimen composition to ElementComposition and PhaseDistribution; ExperimentPlanner generates HeatTreatmentProfile; ThermalAnalysisRun applies HeatTreatmentProfile, utilizes ThermalCycleSimulator, and adheres to SafetyProtocol; ResearchProject contains ExperimentalDataset and links DesignConstraint; ExperimentalDataset contains SpectroscopyData; MicrostructureAnalysis correlates MaterialSpecimen and SpectroscopyData and references PhaseDiagramCalculator; StressTestRunner tests MaterialSpecimen and generates PerformanceMetric; OptimizationResult is fed by PerformanceMetric and recommends ElementComposition; ComplianceArchive contains BatchRecord, which links AlloyBatch and RegulatoryStandard; CostEstimator uses ElementComposition; SupplierNetwork uses DesignConstraint; QualityAssurance approves AlloyBatch; ReportGenerator compiles PerformanceMetric and QualityAssurance.
5. Cardinalities and relationship types: Model 1 = 3, Model 2 = 4; Evidence: Model 1 gives useful multiplicities in a few places: AlloyBatch "1" -- "*" MaterialSpecimen captures one batch with multiple specimens; ExperimentPlanner "1" -- "*" HeatTreatmentProfile is plausible; ProcessController "1" -- "*" ThermalAnalysisRun and ResearchProject "1" -- "*" ExperimentalDataset align with the requirement. But many associations have no multiplicities, including MaterialSpecimen -- ElementComposition, MaterialSpecimen -- PhaseDistribution, ThermalAnalysisRun -- HeatTreatmentProfile, ExperimentalDataset -- SpectroscopyData, StressTestRunner -- PerformanceMetric, OptimizationResult -- ElementComposition, and ComplianceArchive -- AlloyBatch. Model 2 more consistently models cardinality and relationship type: AlloyBatch "1" *-- "0..*" MaterialSpecimen; MaterialSpecimen "1" *-- "1" ElementComposition and PhaseDistribution; ProcessController "1" --&gt; "0..*" ThermalAnalysisRun; ThermalAnalysisRun "1" --&gt; "1" HeatTreatmentProfile; ResearchProject "1" *-- "0..*" ExperimentalDataset; ExperimentalDataset "1" *-- "0..*" SpectroscopyData; ComplianceArchive "1" *-- "0..*" BatchRecord; BatchRecord "0..*" --&gt; "1" AlloyBatch and "1" RegulatoryStandard. Some dependencies lack multiplicities, such as StressTestRunner to PerformanceMetric and OptimizationResult to PerformanceMetric, but the overall cardinality coverage is stronger than Model 1.
6. Accuracy of inheritance, aggregation, and composition use: Model 1 = 3, Model 2 = 4; Evidence: Model 1 does not use inheritance, aggregation, or composition. This avoids incorrect inheritance, but it also misses strong whole-part relationships that are natural in the requirement, such as batches containing specimens, specimens having compositions/distributions, projects encompassing datasets, and archives storing batch records. Model 2 uses composition in several places that align well with the domain: AlloyBatch *-- MaterialSpecimen, MaterialSpecimen *-- ElementComposition and PhaseDistribution, ResearchProject *-- ExperimentalDataset, ExperimentalDataset *-- SpectroscopyData, and ComplianceArchive *-- BatchRecord. These are semantically reasonable for containment/ownership. No problematic inheritance is introduced. Some relationships such as ExperimentalDataset containing SpectroscopyData could be aggregation rather than strict composition depending on lifecycle assumptions, but this is not a major contradiction.
7. Clarity of class names and semantic readability: Model 1 = 4, Model 2 = 5; Evidence: Model 1 uses clear domain names matching the requirement: AlloyBatch, MaterialSpecimen, ElementComposition, PhaseDistribution, HeatTreatmentProfile, ThermalAnalysisRun, ResearchProject, SpectroscopyData, MicrostructureAnalysis, PerformanceMetric, OptimizationResult, RegulatoryStandard, ComplianceArchive, QualityAssurance, and ReportGenerator. However, some class intent remains underspecified because several classes are empty and disconnected, for example ThermalCycleSimulator, CostEstimator, SupplierNetwork, QualityAssurance, and ReportGenerator. Model 2 uses similarly clear names and adds role labels such as “generates,” “applies,” “utilizes,” “adheres to,” “correlates,” “references,” “tests,” “generates,” “recommends,” “approves,” and “compiles,” making the semantics closer to the requirement.
8. Avoidance of hallucinated or unsupported additions: Model 1 = 5, Model 2 = 4; Evidence: Model 1 mostly sticks to named requirement concepts and attributes. It does not introduce many unsupported concepts. Model 2 also largely stays within the requirement, but it adds some implementation-like or inferred details: ElementComposition.chemicalMakeup: Map, ExperimentPlanner.generateProfile(), ProcessController.manageRun(), ThermalAnalysisRun.runAnalysis(), StressTestRunner.testType, QualityAssurance.inspector/isCertified, ReportGenerator.format, and various operations. Most are traceable to the requirement, such as certified inspectors and report formats, but they are more detailed than strictly necessary. These additions do not significantly contradict the requirement, but Model 1 is slightly more conservative.
Total: Model 1 = 26, Model 2 = 37
Choice: B
Reason:
1. Strict alignment with required functionality: Model 2 represents substantially more of the stated system behavior. For example, it models HeatTreatmentProfile processingSteps and validation, PhaseDiagramCalculator stable-phase/equilibrium functions, ThermalCycleSimulator coolingRate and peakTemperature, BatchRecord, QualityAssurance approval, and ReportGenerator compilation. Model 1 includes many core classes but leaves several required concepts disconnected or absent.
2. Associations and cardinalities: Model 2 has stronger relationship coverage, including AlloyBatch-to-MaterialSpecimen containment, MaterialSpecimen-to-ElementComposition and PhaseDistribution, ResearchProject-to-ExperimentalDataset and DesignConstraint, MicrostructureAnalysis-to-specimen/spectroscopy/calculator, OptimizationResult-to-PerformanceMetric and ElementComposition, ComplianceArchive-to-BatchRecord-to-AlloyBatch/RegulatoryStandard, and ReportGenerator-to-PerformanceMetric/QualityAssurance. Model 1 has some correct associations but omits many required links.
3. Rejected or checked issues: I did not penalize either model for PlantUML styling, comments, primitive type spellings such as float/Float/int/Integer, or for using unidirectional/dependency arrows rather than bidirectional associations. I also did not reward Model 2 merely for being longer; the additional BatchRecord, processing steps, validation, simulator data, and compliance/reporting links are traceable to stated requirements.
4. Overall judgment: Model 2 is clearly better because it covers more required domain concepts, attributes, workflow relationships, compliance archival structure, operational support modules, and reporting/QA links. Model 1 is a reasonable partial domain model but is significantly less complete and leaves many required classes isolated or weakly connected.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</si>
  <si>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</si>
  <si>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essentially all major domain concepts: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and ReportGenerator. Model 2 also includes most major classes, including AlloyBatch, MaterialSpecimen, PhaseDistribution, HeatTreatmentProfile, SafetyProtocol, ResearchProject, ExperimentalDataset, SpectroscopyData, PerformanceMetric, and operational/support classes, but it omits BatchRecord as a distinct concept even though the requirement states “A Compliance Archive stores Batch Records,” and several classes are empty or only weakly connected conceptually, such as RegulatoryStandard, QualityAssurance, CostEstimator, SupplierNetwork, and ReportGenerator.
2. Associations/Multiplicities between classes for domain reasoning: Model 1 = 4, Model 2 = 2; Evidence: Model 1 models many essential relationships with useful multiplicities: AlloyBatch "1" *-- "0..*" MaterialSpecimen, MaterialSpecimen *-- ElementComposition and PhaseDistribution, ProcessController "1" --&gt; "0..*" ThermalAnalysisRun, ThermalAnalysisRun --&gt; HeatTreatmentProfile, ResearchProject *-- ExperimentalDataset, ExperimentalDataset *-- SpectroscopyData, ComplianceArchive *-- BatchRecord, BatchRecord --&gt; AlloyBatch, and BatchRecord --&gt; RegulatoryStandard. It also connects MicrostructureAnalysis to MaterialSpecimen, SpectroscopyData, and PhaseDiagramCalculator; StressTestRunner to MaterialSpecimen and PerformanceMetric; OptimizationResult to PerformanceMetric and ElementComposition; QualityAssurance to AlloyBatch; and ReportGenerator to PerformanceMetric and QualityAssurance. Some relationships remain weak or incomplete, such as ExperimentPlanner only depending on HeatTreatmentProfile without multiplicity, HeatTreatmentProfile shown as “validated by” PhaseDiagramCalculator rather than the planner relying on the calculator, ThermalCycleSimulator not directly tied to ProcessController, ExperimentalDataset not connected to generated outcomes/OptimizationResult, and DesignConstraint not clearly tied to RegulatoryStandard compliance. Model 2 captures only a subset: AlloyBatch "1" -- "*" MaterialSpecimen, ProcessController "1" -- "*" ThermalAnalysisRun, ResearchProject "1" -- "*" ExperimentalDataset, ThermalAnalysisRun -- HeatTreatmentProfile, ThermalAnalysisRun -- SafetyProtocol, ExperimentalDataset -- SpectroscopyData, ExperimentalDataset -- MicrostructureAnalysis, StressTestRunner -- PerformanceMetric, OptimizationResult -- ElementComposition, ComplianceArchive -- AlloyBatch, and DesignConstraint -- RegulatoryStandard. It misses or weakly models many required relationships: no BatchRecord linking standards to batches, no QualityAssurance approval of batches, no ReportGenerator compilation from metrics/QA, no CostEstimator from composition, no SupplierNetwork meeting design constraints, no StressTestRunner-to-Specimen association, no OptimizationResult fed by PerformanceMetric, no MicrostructureAnalysis reference to PhaseDiagramCalculator or direct correlation to specimens/spectroscopy, and no explicit ExperimentPlanner reliance on PhaseDiagramCalculator. Multiplicities are also mostly absent except for a few one-to-many relationships.
3. Model attributes with appropriate data types: Model 1 = 4, Model 2 = 3; Evidence: Model 1 provides many required attributes with plausible types: AlloyBatch.creationDate: Date; MaterialSpecimen.density: Float and surfaceFinish: String; ElementComposition.chemicalMakeup: Map; PhaseDistribution fractions as Float; HeatTreatmentProfile.name: String, quenchingStatus: Boolean, processingSteps: List, isValidated: Boolean; ThermalCycleSimulator.coolingRate and peakTemperature as Float; SafetyProtocol.emergencyStop and temperatureLimit; ResearchProject.principalInvestigator and budget; SpectroscopyData.wavelength and emissionIntensity; PerformanceMetric.load and incrementStep; DesignConstraint.limitValue; RegulatoryStandard.limitValue and effectiveDate; BatchRecord.primaryPhase and qualityStatus; QualityAssurance.inspector and isCertified; ReportGenerator.format. Some attributes are under-modeled or vague, such as OptimizationResult only having convergence without recommended composition as an attribute, ExperimentalDataset only integrityVerified but no stored generated outcomes, and DesignConstraint missing effective date if interpreted broadly with standards. Model 2 includes some core attributes: AlloyBatch.creationDate, MaterialSpecimen.density/surfaceFinish, PhaseDistribution phase fractions, HeatTreatmentProfile.name/quenchingStatus, SafetyProtocol.emergencyStop/temperatureLimits, ResearchProject.budget, SpectroscopyData.wavelength/emissionIntensity, PerformanceMetric.load/incrementSteps, and DesignConstraint.limitValue/effectiveDate. However, it omits many important attributes: ElementComposition has no chemical makeup; HeatTreatmentProfile lacks processingSteps and validation status; ThermalCycleSimulator lacks coolingRate and peakTemperature; ResearchProject lacks principalInvestigator; ExperimentalDataset lacks integrity verification or stored outcomes; RegulatoryStandard has no limitValue/effectiveDate despite being the standard entity; BatchRecord is absent, so primaryPhase and qualityStatus are absent; OptimizationResult has no convergence; QualityAssurance has no inspector/certification; ReportGenerator has no report format.
4. Consistencies of Terminology with given context: Model 1 = 5, Model 2 = 4; Evidence: Model 1 consistently uses requirement terminology: AlloyBatch, MaterialSpecimen, ElementComposition, PhaseDistribution with Austenite/Ferrite/Martensite/Pearlite fields, HeatTreatmentProfile, PhaseDiagramCalculator,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and ReportGenerator. Attribute and operation names such as principalInvestigator, quenchingStatus, processingSteps, checkEquilibrium, emergencyStop, qualityStatus, approveBatch, and compileReport also align well. Model 2 uses many of the same correct class names and attribute names, such as AlloyBatch, MaterialSpecimen, PhaseDistribution, HeatTreatmentProfile, SafetyProtocol, ResearchProject, SpectroscopyData, and PerformanceMetric. However, terminology is less complete: BatchRecord is missing, RegulatoryStandard is empty while effectiveDate is placed on DesignConstraint, ResearchProject omits principalInvestigator, and several required action concepts such as verify data integrity, validate profiles, calculate expenses, find vendors, approve batches, and compile reports are not represented as operations or attributes.
5. Adherence of UML class diagram standards: Model 1 = 5, Model 2 = 5; Evidence: Model 1 is valid and understandable PlantUML class-diagram notation with classes, attributes, operations, associations, dependencies, compositions, labels, and multiplicities such as AlloyBatch "1" *-- "0..*" MaterialSpecimen and ComplianceArchive "1" *-- "0..*" BatchRecord. Model 2 is also valid and understandable PlantUML class-diagram notation, with class declarations, attributes, and associations such as AlloyBatch "1" -- "*" MaterialSpecimen and ProcessController "1" -- "*" ThermalAnalysisRun. The use of lowercase primitive types such as float/int in Model 2 is acceptable and not penalized.
Total: Model 1 = 23, Model 2 = 18
Choice: A
Reason:
1. Appropriate conceptual classes aligned with the domain: Model 1 is more complete because it includes the domain’s full conceptual set, notably BatchRecord, which is central to “Compliance Archive stores Batch Records.” Model 2 includes most top-level concepts but omits BatchRecord and leaves several support concepts only nominally represented.
2. Associations/Multiplicities between classes for domain reasoning: Model 1 provides substantially better domain reasoning links, including batch-to-specimen containment, specimen-to-composition/distribution, compliance archive-to-record-to-batch/standard, stress tests to specimens and metrics, optimization results fed by metrics, QA approval of batches, and report generation from metrics/QA. Model 2 has some correct high-level associations but misses many required relationships and most multiplicities.
3. Model attributes with appropriate data types: Model 1 captures most key attributes from the requirement, including creationDate, density, surfaceFinish, phase fractions, profile validation/steps, simulator temperatures, safety limits, principal investigator, budget, spectroscopy readings, performance metric values, regulatory effective date, batch quality status, inspector certification, and report format. Model 2 captures some core attributes but omits many important ones, especially ElementComposition.chemicalMakeup, ThermalCycleSimulator cooling/peak temperature, HeatTreatmentProfile processingSteps/isValidated, ResearchProject.principalInvestigator, RegulatoryStandard details, OptimizationResult convergence, BatchRecord fields, and QA/report attributes.
4. Consistencies of Terminology with given context: Both models largely use correct domain terminology, but Model 1 is more faithful and complete. Model 2’s terminology is generally recognizable but less precise due to missing BatchRecord and misplaced/empty regulatory-standard details.
5. Rejected or checked issues: I did not penalize Model 2 for using `float` or `int` instead of `Float` or `Integer`, nor for using `*` instead of `0..*`; these are semantically acceptable. I also did not reward Model 1 merely for being more detailed; the additional details such as BatchRecord, validation status, simulator parameters, and QA/report links directly trace to stated requirements.
6. Overall judgment: Model 1 is clearly better. It covers more required classes, attributes, and domain relationships, while remaining valid UML/PlantUML. Model 2 is understandable and has many correct concepts, but it is significantly less complete in associations, attributes, and compliance/operational workflow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</si>
  <si>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</si>
  <si>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many core domain classes such as AlloyBatch, MaterialSpecimen, ElementComposition, PhaseDistribution, ExperimentPlanner, HeatTreatmentProfile, PhaseDiagramCalculator, ThermalAnalysisRun, ResearchProject, ExperimentalDataset, SpectroscopyData, StressTestRunner, PerformanceMetric, OptimizationResult, DesignConstraint, RegulatoryStandard, ComplianceArchive, QualityAssurance, and ReportGenerator. However, it omits an explicit BatchRecord class even though the requirement says the Compliance Archive stores Batch Records, and it does not model important concepts such as processing steps, validation state, principal investigator, generated outcomes, test type, convergence, inspector certification, or report format as attributes/classes. Model 2 includes all major conceptual classes from Model 1 and additionally models BatchRecord explicitly, along with stronger domain concepts in attributes/operations such as HeatTreatmentProfile.processingSteps/isValidated, PhaseDiagramCalculator.identifyStablePhases/checkEquilibrium, ThermalCycleSimulator.coolingRate/peakTemperature, ResearchProject.principalInvestigator, StressTestRunner.testType, OptimizationResult.convergence, QualityAssurance.inspector/isCertified, and ReportGenerator.format. Model 2 is therefore much more complete and aligned with the stated domain.
2. Associations/Multiplicities between classes for domain reasoning: Model 1 = 2, Model 2 = 4; Evidence: Model 1 has some essential associations, such as AlloyBatch "1" -- "*" MaterialSpecimen, ExperimentPlanner "1" -- "*" HeatTreatmentProfile, ProcessController "1" -- "*" ThermalAnalysisRun, ThermalAnalysisRun -- HeatTreatmentProfile, ResearchProject "1" -- "*" ExperimentalDataset, and StressTestRunner -- PerformanceMetric. However, many required relationships are missing or weakly modeled: ThermalAnalysisRun is not associated with ThermalCycleSimulator, MicrostructureAnalysis is not connected to MaterialSpecimen, SpectroscopyData, PhaseDistribution, or PhaseDiagramCalculator, PerformanceMetric is not connected to OptimizationResult as input, BatchRecord is absent so ComplianceArchive cannot link standards to batches through records, QualityAssurance is not connected to AlloyBatch, ReportGenerator is not connected to PerformanceMetric or QualityAssurance, CostEstimator is not connected to ElementComposition, SupplierNetwork is not connected to DesignConstraint, and ResearchProject is not associated with DesignConstraint. Model 2 models most essential associations with multiplicities or dependencies: AlloyBatch "1" *-- "0..*" MaterialSpecimen, MaterialSpecimen to one ElementComposition and one PhaseDistribution, ExperimentPlanner generates HeatTreatmentProfile, ThermalAnalysisRun applies HeatTreatmentProfile and utilizes ThermalCycleSimulator/SafetyProtocol, ResearchProject contains ExperimentalDataset and links to DesignConstraint, ExperimentalDataset aggregates SpectroscopyData, MicrostructureAnalysis correlates MaterialSpecimen and SpectroscopyData and references PhaseDiagramCalculator, StressTestRunner tests MaterialSpecimen and generates PerformanceMetric, OptimizationResult is fed by PerformanceMetric and recommends ElementComposition, ComplianceArchive contains BatchRecord linking AlloyBatch and RegulatoryStandard, QualityAssurance approves AlloyBatch, and ReportGenerator compiles PerformanceMetric and QualityAssurance. Minor gaps remain, such as ExperimentalDataset not explicitly storing generated outcomes or linking to OptimizationResult, HeatTreatmentProfile being “validated by” PhaseDiagramCalculator instead of planner/calculator interplay being fully precise, and SafetyProtocol not clearly managed by ProcessController, but Model 2 is substantially stronger.
3. Model attributes with appropriate data types: Model 1 = 2, Model 2 = 4; Evidence: Model 1 includes some correct attributes and types: AlloyBatch.creationDate: Date, MaterialSpecimen.density: float and surfaceFinish: String, PhaseDistribution fractions as float, HeatTreatmentProfile.name and quenchingStatus, SafetyProtocol.emergencyStop and temperatureLimits, ResearchProject.budget, SpectroscopyData.wavelength/emissionIntensity, PerformanceMetric.load/incrementSteps, and DesignConstraint.limitValue/effectiveDate. But many critical attributes are missing: ElementComposition has no chemical makeup, HeatTreatmentProfile lacks processing steps and validation status, ThermalCycleSimulator lacks cooling rate and peak temperature, ResearchProject lacks principal investigator, ExperimentalDataset lacks integrity verification/outcomes, StressTestRunner lacks destructive/non-destructive test type, OptimizationResult lacks convergence/recommendation details, RegulatoryStandard lacks limit value/effective date, BatchRecord attributes cannot be modeled because BatchRecord is absent, QualityAssurance lacks certified inspector, and ReportGenerator lacks report format. Model 2 includes most of these: ElementComposition.chemicalMakeup: Map, HeatTreatmentProfile.processingSteps: List and isValidated: Boolean, ThermalCycleSimulator.coolingRate/peakTemperature, ResearchProject.principalInvestigator and budget, ExperimentalDataset.integrityVerified, StressTestRunner.testType, OptimizationResult.convergence, RegulatoryStandard.limitValue/effectiveDate, BatchRecord.primaryPhase/qualityStatus, QualityAssurance.inspector/isCertified, and ReportGenerator.format. Some weaknesses remain: DesignConstraint lacks effectiveDate if interpreted as also needing it, ExperimentalDataset does not explicitly store generated outcomes as an attribute, PerformanceMetric uses singular incrementStep rather than steps, and ElementComposition.chemicalMakeup: Map is somewhat generic. Overall, Model 2 has much better attribute coverage.
4. Consistencies of Terminology with given context: Model 1 = 4, Model 2 = 5; Evidence: Model 1 uses domain-consistent names for most concepts, including AlloyBatch, MaterialSpecimen, ElementComposition, PhaseDistribution, HeatTreatmentProfile, PhaseDiagramCalculator, ThermalAnalysisRun, ResearchProject, ExperimentalDataset, SpectroscopyData, MicrostructureAnalysis, StressTestRunner, PerformanceMetric, OptimizationResult, DesignConstraint, RegulatoryStandard, ComplianceArchive, QualityAssurance, and ReportGenerator. Some terminology is incomplete or less precise, such as ComplianceArchive directly associated with AlloyBatch rather than using BatchRecord, and SafetyProtocol.temperatureLimits as a single float despite “temperature limits.” Model 2 uses the same domain terminology and adds terms directly from the requirement, including BatchRecord, processingSteps, isValidated, identifyStablePhases, checkEquilibrium, principalInvestigator, integrityVerified, testType, convergence, primaryPhase, qualityStatus, inspector, isCertified, and format. Its terminology is highly consistent with the requirement. Minor naming choices such as PhaseDistribution.austenite instead of austeniteFraction are acceptable because the class context makes them clear.
5. Adherence of UML class diagram standards: Model 1 = 5, Model 2 = 5; Evidence: Model 1 is valid and understandable PlantUML class notation with classes, attributes, and associations using standard multiplicities such as "1" and "*". Model 2 is also valid and understandable PlantUML class notation with classes, attributes, operations, compositions, dependencies, directed associations, and multiplicities such as "1", "0..*", and dependency labels. Operations such as generateProfile(), filterResults(), and compileReport() are syntactically valid UML class members. No major UML notation errors make either diagram difficult to interpret.
Total: Model 1 = 16, Model 2 = 23
Choice: B
Reason:
1. Appropriate conceptual classes aligned with the domain: Model 2 is better because it includes all major classes found in Model 1 and adds important missing concepts, especially BatchRecord, which is required for the ComplianceArchive. It also captures domain concepts through class members such as validated heat treatment profiles, thermal simulation parameters, principal investigator, certified inspectors, and report formats. Model 1 identifies many core classes but is more skeletal and misses BatchRecord entirely.
2. Associations/Multiplicities between classes for domain reasoning: Model 2 is much stronger. It connects MicrostructureAnalysis to MaterialSpecimen, SpectroscopyData, and PhaseDiagramCalculator; connects StressTestRunner to specimens and metrics; connects OptimizationResult to PerformanceMetric and ElementComposition; connects ComplianceArchive to BatchRecord, AlloyBatch, and RegulatoryStandard; and connects QA/reporting/support modules to their targets. Model 1 has several correct high-level links but omits many required domain relationships.
3. Model attributes with appropriate data types: Model 2 better represents the required data: chemical makeup, processing steps, validation status, cooling rate, peak temperature, principal investigator, integrity verification, destructive/non-destructive test type, convergence, batch record phase/status, certified inspector, and report format. Model 1 includes some basic attributes but leaves many important classes empty or under-specified.
4. Consistencies of Terminology with given context: Both models mostly use correct terminology, but Model 2 more fully reflects the requirement language, especially with BatchRecord, principalInvestigator, isValidated, identifyStablePhases, checkEquilibrium, primaryPhase, qualityStatus, and isCertified.
5. Rejected or checked issues: I did not penalize Model 2 for using dependency arrows instead of plain associations, for including operations in classes, or for using Float/Decimal/Integer capitalization differences. I also did not penalize Model 1 for using "*" instead of "0..*" or lowercase primitive type aliases such as float and int.
6. Overall judgment: Model 2 is clearly better. It provides broader domain coverage, stronger relationship modeling, and more complete attributes while remaining valid UML. Model 1 is understandable and captures the broad outline, but it is too incomplete for several central workflow, compliance, analysis, QA, and reporting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</si>
  <si>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</si>
  <si>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assigns most domain concepts to cohesive classes with relevant attributes/operations, e.g. MaterialSpecimen has density and surfaceFinish, ElementComposition has chemicalMakeup, PhaseDistribution has phase fractions, HeatTreatmentProfile has name, quenchingStatus, processingSteps, and isValidated, SafetyProtocol has emergencyStop and temperatureLimit, and QualityAssurance has inspector/isCertified/approveBatch(). Its associations generally separate responsibilities: ExperimentPlanner generates HeatTreatmentProfile, ProcessController manages ThermalAnalysisRun, ThermalAnalysisRun applies HeatTreatmentProfile and uses SafetyProtocol/ThermalCycleSimulator, MicrostructureAnalysis references MaterialSpecimen, SpectroscopyData, and PhaseDiagramCalculator. Some coupling is broad and dependency-oriented, but still traceable to the requirement. Model 2 has the same broad set of classes, but many are empty or weakly cohesive: ElementComposition, ExperimentPlanner, PhaseDiagramCalculator, ProcessController, ThermalAnalysisRun, ThermalCycleSimulator, ExperimentalDataset, MicrostructureAnalysis, StressTestRunner, OptimizationResult, RegulatoryStandard, ComplianceArchive, CostEstimator, SupplierNetwork, QualityAssurance, and ReportGenerator have no attributes or methods. Several responsibilities from the requirement are therefore not located clearly in cohesive classes, such as dataset integrity verification/filtering/outcome storage, phase diagram stable-phase/equilibrium checks, cost estimation, supplier search, QA approval, and report generation.
2. Complexity: Model 1 = 4, Model 2 = 3; Evidence: Model 1 uses about 27 classes, all corresponding directly to major requirement concepts: AlloyBatch, MaterialSpecimen, ElementComposition, PhaseDistribution, ExperimentPlanner, HeatTreatmentProfile, PhaseDiagramCalculator, ProcessController, ThermalAnalysisRun, ThermalCycleSimulator, SafetyProtocol, ResearchProject, ExperimentalDataset, SpectroscopyData, MicrostructureAnalysis, StressTestRunner, PerformanceMetric, OptimizationResult, DesignConstraint, RegulatoryStandard, ComplianceArchive, BatchRecord, CostEstimator, SupplierNetwork, QualityAssurance, and ReportGenerator. It has no inheritance depth, avoiding unnecessary generalization complexity. The average method count is low and appropriate; methods such as generateProfile(), identifyStablePhases(), checkEquilibrium(), filterResults(), correlateData(), refinePhases(), performTest(), approveBatch(), and compileReport() map to required behaviors. Model 2 has a similar number of classes and no inheritance depth, so its structural complexity is not excessive. However, it is under-specified relative to the required workflow: many conceptual classes are present but empty, and important intermediate structures are missing, especially BatchRecord between ComplianceArchive, AlloyBatch, and RegulatoryStandard, and explicit links for QA/reporting/cost/supplier/project constraints. Model 2 is simpler on the surface, but that simplicity comes from omitting required semantics rather than from better abstraction.
3. Practicability: Model 1 = 4, Model 2 = 2; Evidence: Model 1 is comparatively practical for implementation and testing because it exposes clear attributes, operations, and relationships for most workflows. Examples include AlloyBatch composed of MaterialSpecimen, each MaterialSpecimen composed of ElementComposition and PhaseDistribution; HeatTreatmentProfile including processingSteps and isValidated; ThermalCycleSimulator carrying coolingRate and peakTemperature; SafetyProtocol carrying emergencyStop and temperatureLimit; ExperimentalDataset having integrityVerified and filterResults(); StressTestRunner generating PerformanceMetric; OptimizationResult depending on PerformanceMetric and recommending ElementComposition; ComplianceArchive composed of BatchRecord, with BatchRecord linked to AlloyBatch and RegulatoryStandard; and ReportGenerator compiling PerformanceMetric and QualityAssurance sources. Weaknesses remain: MaterialSpecimen lacks explicit operations for analyzing current phase, classifying grain structure, and annotating defects; ResearchProject has principalInvestigator and budget but no direct association to regulatory standards or QA; ExperimentalDataset lacks an explicit generated outcomes attribute; OptimizationResult has convergence but lacks an explicit recommendation method/attribute beyond the association to ElementComposition. Model 2 is less practical because it leaves many required behaviors unmodeled: HeatTreatmentProfile lacks processingSteps and validation state/operation; PhaseDiagramCalculator has no identifyStablePhases()/checkEquilibrium(); ThermalCycleSimulator lacks coolingRate and peakTemperature; ResearchProject lacks principalInvestigator and design constraint association; ExperimentalDataset lacks integrity verification/filtering/generated outcomes; MicrostructureAnalysis has no links to MaterialSpecimen, SpectroscopyData, or PhaseDiagramCalculator; ComplianceArchive links only to AlloyBatch and has no BatchRecord documenting primaryPhase and qualityStatus; QualityAssurance has no certified inspector or approveBatch(); ReportGenerator has no format or compileReport() link to performance metrics/QA.
Total: Model 1 = 12, Model 2 = 7
Choice: A
Reason:
1. Cohesion and Decoupling: Model 1 better localizes responsibilities in cohesive classes. For instance, PhaseDiagramCalculator contains identifyStablePhases() and checkEquilibrium(), ExperimentalDataset contains integrityVerified and filterResults(), and QualityAssurance contains inspector, isCertified, and approveBatch(). Model 2 includes many of the same named classes but leaves them empty, making responsibilities unclear and weakening cohesion.
2. Complexity: Both models have a similar class count and no inheritance tree, so neither is overcomplicated through inheritance. However, Model 1’s added attributes, methods, and BatchRecord class are traceable to stated requirements. Model 2’s lower detail is not a meaningful complexity advantage because it omits required semantics such as batch records, heat-treatment processing steps, validation, calculator behaviors, and reporting/QA details.
3. Practicability: Model 1 provides a more implementable and testable design. It supports workflows for batch/specimen composition, heat treatment planning, thermal runs, datasets, spectroscopy, microstructure analysis, stress testing, optimization, compliance archiving, QA approval, cost estimation, supplier search, and reporting. Model 2 is readable but too skeletal for real-world programming or acceptance testing of the described system.
4. Rejected or checked issues: I did not penalize Model 2 for using `float`/`int` instead of `Float`/`Integer`, or for using `*` instead of `0..*`. I also did not penalize association style differences such as plain associations versus dependencies/compositions except where the modeled domain semantics were missing or materially weaker.
5. Overall judgment: Model 1 is clearly better because it captures far more of the required domain behavior and relationships while maintaining reasonable complexity. Model 2 identifies many nouns from the requirement but omits too many key attributes, operations, and associations to be equally practical or semantically complete.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</si>
  <si>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</si>
  <si>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many recognizable cohesive domain classes such as AlloyBatch, MaterialSpecimen, ElementComposition, PhaseDistribution, HeatTreatmentProfile, ThermalAnalysisRun, ResearchProject, ExperimentalDataset, SpectroscopyData, PerformanceMetric, and QualityAssurance. However, many relationships are vague or incomplete: for example, ThermalCycleSimulator is defined but not connected to ThermalAnalysisRun or ProcessController; CostEstimator, SupplierNetwork, QualityAssurance, and ReportGenerator are defined but have no associations; OptimizationResult is only linked to ElementComposition and not to PerformanceMetric; ComplianceArchive is linked directly to AlloyBatch but lacks BatchRecord. This weakens decoupling because responsibilities and collaborations are not clearly assigned. Model 2 also uses cohesive domain classes and adds clearer responsibility-bearing methods/attributes, such as ExperimentPlanner.generateProfile(), PhaseDiagramCalculator.identifyStablePhases(), checkEquilibrium(), MicrostructureAnalysis.correlateData(), refinePhases(), StressTestRunner.performTest(), CostEstimator.calculateExpenses(), SupplierNetwork.findVendors(), and ReportGenerator.compileReport(). It also models clearer dependencies: ThermalAnalysisRun uses ThermalCycleSimulator and SafetyProtocol, MicrostructureAnalysis references MaterialSpecimen, SpectroscopyData, and PhaseDiagramCalculator, OptimizationResult is fed by PerformanceMetric and recommends ElementComposition, and ReportGenerator compiles PerformanceMetric and QualityAssurance. Coupling is somewhat broad due to many dependency links, but these mostly reflect stated requirement collaborations.
2. Complexity: Model 1 = 4, Model 2 = 4; Evidence: Model 1 has 25 classes and no inheritance hierarchy, so inheritance depth is minimal. Most classes have zero to two attributes and no methods, making average method count very low. Its complexity is simple and readable, but it may be under-modeled: for example, it lacks a BatchRecord class even though the requirement explicitly says the Compliance Archive stores Batch Records, and it does not represent processing steps, validation, principal investigator, generated outcomes, convergence, recommended compositions, or report format. Model 2 has 26 classes, adding BatchRecord, which is a traceable concept from the requirement rather than an unnecessary noun extraction. It has no inheritance hierarchy and a modest number of methods per class, usually one or two, such as generateProfile(), checkEquilibrium(), manageRun(), performTest(), and compileReport(). This added detail increases complexity slightly but remains proportionate to the requirement and improves traceability. Neither model introduces deep inheritance or excessive conceptual fragmentation.
3. Practicability: Model 1 = 2, Model 2 = 4; Evidence: Model 1 is readable, but it is less practical for implementation and testing because many required behaviors and data paths are absent. HeatTreatmentProfile has name and quenchingStatus but no processingSteps or validation flag/operation. PhaseDiagramCalculator has no identifyStablePhases() or checkEquilibrium() behavior. ThermalCycleSimulator is present but unused and lacks coolingRate or peakTemperature. ResearchProject has budget but no principalInvestigator and no association to DesignConstraint. ExperimentalDataset has no verify integrity, filter results, store outcomes behavior, and only broad links to SpectroscopyData and MicrostructureAnalysis. StressTestRunner is not linked to specimens. ReportGenerator has no link to PerformanceMetric or QualityAssurance. QualityAssurance has no inspector/certification/approval representation. Model 2 is more practical: it includes HeatTreatmentProfile.processingSteps and isValidated; PhaseDiagramCalculator operations identifyStablePhases() and checkEquilibrium(); ThermalCycleSimulator.coolingRate and peakTemperature; ProcessController manages ThermalAnalysisRun; ThermalAnalysisRun applies HeatTreatmentProfile and adheres to SafetyProtocol; ResearchProject includes principalInvestigator and budget and links to DesignConstraint; ExperimentalDataset has integrityVerified and filterResults(); MicrostructureAnalysis correlates MaterialSpecimen and SpectroscopyData and references PhaseDiagramCalculator; StressTestRunner tests MaterialSpecimen and generates PerformanceMetric; ComplianceArchive stores BatchRecord, and BatchRecord links AlloyBatch and RegulatoryStandard with primaryPhase and qualityStatus. Some practical gaps remain in Model 2: ExperimentalDataset does not explicitly store generated outcomes, DesignConstraint lacks effectiveDate if interpreted as applying to both design constraints and regulatory standards, and OptimizationResult has convergence but no explicit recommended composition attribute beyond its association to ElementComposition.
Total: Model 1 = 9, Model 2 = 12
Choice: B
Reason:
1. Cohesion and Decoupling: Model 2 better assigns collaborations to the classes that the requirement describes. For example, ThermalAnalysisRun applies HeatTreatmentProfile and utilizes ThermalCycleSimulator, MicrostructureAnalysis correlates MaterialSpecimen and SpectroscopyData, and OptimizationResult depends on PerformanceMetric and ElementComposition. Model 1 includes many of the same class names but leaves important modules isolated, including ThermalCycleSimulator, CostEstimator, SupplierNetwork, QualityAssurance, and ReportGenerator.
2. Complexity: Both models are reasonably balanced. Model 1 is simpler with very few operations, while Model 2 is slightly richer but still not over-engineered. Model 2’s added BatchRecord is justified by the requirement, and its methods mostly correspond to stated system behaviors rather than arbitrary implementation detail.
3. Practicability: Model 2 is substantially more usable for implementation and testing. It captures validation, phase diagram calculations, thermal simulation parameters, compliance records, QA approval, reporting, supplier/cost support, and stress-test-to-metric-to-optimization flow. Model 1 is readable but too skeletal for several core workflows.
4. Rejected or checked issues: I did not penalize either model for primitive type spelling differences such as float vs Float or int vs Integer. I also did not penalize association notation style or composition versus plain association by itself; the evaluation focuses on the semantic coverage and clarity of responsibilities and relationships.
5. Overall judgment: Model 2 is better because it preserves the core domain structure while adding requirement-traceable behaviors, attributes, and associations that make the design more cohesive and practical without excessive complexity.
```</t>
  </si>
  <si>
    <t>AI-AssistedDrugDiscoveryPlatform</t>
  </si>
  <si>
    <t>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</si>
  <si>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</si>
  <si>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the requirement: Model 1 = 5, Model 2 = 4; Evidence: Model 1 covers nearly all stated functions: institutions/researchers/projects, lab experiments with stage/sample count/execution date, quantitative results/logs/statistical analysis/data validators, compound classification, drug candidates with dosage/toxicity/validation, adverse event reports, safety assessments, target proteins/binding affinities/simulation models, clinical trials/cohorts/protocols, pharmacokinetic studies, regulatory reviews, publications, and compound reports. Model 2 also covers most major functions, but some requirement details are weaker or missing: `ClinicalTrial` has `studyType` but no enrollment/enrolled compound size attribute; `AssayProtocol` has `method` but lacks explicit compound-class identification; regulatory review is modeled only as `DrugCandidate "*" --&gt; "*" RegulatoryAgency : reviewed by`, with no `RegulatoryReview` class to capture review details; `PublicationRecord` exists and is linked to projects but less fully modeled. Model 2 does include most core concepts, so the gap is moderate rather than severe.
2. Conceptual classes and domain coverage: Model 1 = 5, Model 2 = 4; Evidence: Model 1 includes specific domain classes such as `RegulatoryReview`, `AdverseEventReport`, `SafetyAssessment`, `StatisticalAnalysis`, `BindingAffinity`, `PharmacokineticStudy`, `AssayProtocol`, `Protocol`, `CompoundReport`, `ChemicalLibrary`, and the compound subclasses `SmallMolecule`, `Biologic`, `Peptide`, `SyntheticCompound`. Model 2 includes the core conceptual classes too, using `MolecularCompound` instead of `Compound` and `AdverseEvent` instead of `AdverseEventReport`, which are acceptable synonyms. However, Model 2 omits a separate `RegulatoryReview` concept and a general `Protocol` class; its `StudyCohort "*" --&gt; "1" AssayProtocol : assigned` covers assigned protocols but narrows all cohort protocols to assay protocols, while the requirement separately mentions study cohorts operating under protocols and assay protocols authored by researchers.
3. Associations between classes: Model 1 = 5, Model 2 = 4; Evidence: Model 1 has rich associations matching the requirement: `Researcher --&gt; "*" ResearchProject : leads`, `ResearchProject *-- "*" LaboratoryExperiment`, `ResearchProject *-- "*" ClinicalTrial`, `LaboratoryExperiment *-- "*" QuantitativeResult`, `LaboratoryExperiment *-- "*" ExperimentLog`, `StatisticalAnalysis --&gt; "*" QuantitativeResult`, `QuantitativeResult --&gt; "1" DataValidator`, `DrugCandidate *-- "1" DosageRegimen`, `DrugCandidate *-- "1" ToxicityProfile`, `SafetyAssessment --&gt; "*" AdverseEventReport`, `SimulationModel --&gt; "*" Compound : simulates`, `ClinicalTrial --&gt; "*" Compound : enrolls`, `StudyCohort --&gt; "1..*" Protocol`, and `RegulatoryAgency --&gt; "*" RegulatoryReview`. Model 2 has many equivalent associations: `ResearchProject --&gt; "*" LaboratoryExperiment`, `LaboratoryExperiment --&gt; "*" QuantitativeResult`, `DrugCandidate --&gt; "1" DosageRegimen`, `DrugCandidate --&gt; "1" ToxicityProfile`, `SimulationModel "*" --&gt; "1" MolecularCompound : simulates`, and `StudyCohort "*" --&gt; "1" AssayProtocol : assigned`. But it is weaker for some required associations: regulatory review is direct `DrugCandidate "*" --&gt; "*" RegulatoryAgency : reviewed by` without review entity; clinical trial enrollment is represented by `DrugCandidate "*" --&gt; "*" ClinicalTrial : enrolled in` rather than directly showing trials enroll compounds/drug candidates with enrollment details; pharmacokinetic studies are linked to candidates and affinities but only with a vague `details` attribute.
4. Cardinalities and multiplicities: Model 1 = 4, Model 2 = 3; Evidence: Model 1 generally expresses multiplicities for most relationships, e.g. projects encompass many experiments/trials, experiments generate many results/logs, drug candidates have exactly one dosage regimen and toxicity profile, clinical trials include many cohorts, and study cohorts operate under `1..*` protocols. Some multiplicities are questionable: `Compound --&gt; "1..*" ChemicalLibrary : storedIn` implies each compound is stored in at least one library but from the library perspective is not explicitly constrained; `Compound &lt;|-- DrugCandidate` treats drug candidate as a subtype rather than a candidate based on a compound; `Researcher --&gt; "*" ResearchProject : leads` does not enforce that each project has a lead researcher. Model 2 also has multiplicities throughout, but several are more restrictive or weaker: `Researcher "1" --&gt; "*" ResearchProject : leads` similarly does not ensure each project has a lead; `MolecularCompound "1" --&gt; "1" DrugCandidate : basis for` implies every molecular compound has exactly one drug candidate and each candidate is based on one compound, which over-constrains the requirement; `SimulationModel "*" --&gt; "1" MolecularCompound : simulates` implies each simulation model simulates exactly one compound, while the requirement says models are linked to the compounds they simulate and could reasonably be multiple; `StudyCohort "*" --&gt; "1" AssayProtocol` allows exactly one protocol per cohort whereas the requirement says cohorts operate under protocols and can be assigned specific protocols, not necessarily only one.
5. Relationship types such as inheritance, aggregation, and composition: Model 1 = 4, Model 2 = 4; Evidence: Model 1 correctly uses inheritance for compound classifications: `Compound &lt;|-- SmallMolecule`, `Biologic`, `Peptide`, and `SyntheticCompound`, and for `Protocol &lt;|-- AssayProtocol`. It also uses composition for project-experiment/trial and candidate-dosage/toxicity relationships, which is reasonable. A debatable modeling choice is `Compound &lt;|-- DrugCandidate`, because the requirement says compounds serve as the basis for drug candidates rather than drug candidates necessarily being a subtype of compound. Model 2 also correctly uses inheritance for molecular compound classifications: `MolecularCompound &lt;|-- SmallMolecule`, `Biologic`, `Peptide`, `SyntheticCompound`. It avoids making `DrugCandidate` a subclass and instead models `MolecularCompound "1" --&gt; "1" DrugCandidate : basis for`, which is conceptually closer, though over-constrained in multiplicity. Model 2 lacks the `Protocol &lt;|-- AssayProtocol` generalization, which Model 1 captures.
6. Attributes and stated data details: Model 1 = 5, Model 2 = 4; Evidence: Model 1 includes many required attributes: `LaboratoryExperiment.stage`, `sampleCount`, `executionDate`; `QuantitativeResult.value`, `observationDate`, `unit`; `ExperimentLog.notes`, `timestamp`; `DataValidator.schemaVersion`; `Compound.weight`, `chemicalFormula`; `DrugCandidate.stage`, `isValidated`, `validationDate`; `DosageRegimen.amount`, `frequency`, `unit`; `ToxicityProfile.isCarcinogenic`; `AdverseEventReport.category`, `patientNotes`, `severity`, `isLifeThreatening`; `TargetProtein.sequence`, `sequenceIdentifier`; `BindingAffinity.constant`, `unit`; `SimulationModel.status`, `solventInclusion`, `forceFieldConfig`, `score`; `ClinicalTrial.type`, `enrollmentSize`; and `StudyCohort.size`, `targetFocus`. Model 2 also includes many key attributes: lab experiment stage/sample count/date, quantitative result value/observation date, log note/timestamp, validator schema version, compound weight/formula, dosage amount/frequency/unit, toxicity carcinogenicity, adverse event category/patient notes/severity/life-threatening flag, target protein sequence/sequenceId, binding affinity constant/unit, simulation configuration/score/status, and cohort size. However, Model 2 lacks `ClinicalTrial.enrollmentSize`, lacks explicit `AssayProtocol.compoundClass`, and has no review attributes because no `RegulatoryReview` class exists.
7. Avoidance of hallucinations and unsupported additions: Model 1 = 4, Model 2 = 5; Evidence: Model 1 adds several extra attributes not required but not harmful, such as `Institution.address`, `ResearchProject.budget`, `ChemicalLibrary.capacity`, `RegulatoryReview.decision`, and various IDs. These are plausible but not stated. Model 2 is more restrained, with fewer unstated details, such as `PublicationRecord.findings`, `PharmacokineticStudy.details`, and `CompoundReport.content`, which are broadly consistent with the requirement. Neither model introduces major contradictory external domain concepts, but Model 1 has more extra implementation/detail attributes.
8. Clarity of class names and terminology: Model 1 = 5, Model 2 = 4; Evidence: Model 1 uses names that closely match the requirement: `LaboratoryExperiment`, `QuantitativeResult`, `ExperimentLog`, `DataValidator`, `Compound`, `DrugCandidate`, `DosageRegimen`, `ToxicityProfile`, `AdverseEventReport`, `TargetProtein`, `BindingAffinity`, `SimulationModel`, `ClinicalTrial`, `StudyCohort`, `AssayProtocol`, `PharmacokineticStudy`, `RegulatoryAgency`, `PublicationRecord`, and `CompoundReport`. Model 2 is also clear, with acceptable terms like `MolecularCompound` and `AdverseEvent`, but it uses more generic string attributes such as `ClinicalTrial.studyType`, `LaboratoryExperiment.stage`, and `DrugCandidate.developmentStage` instead of shared development-stage enumeration, and `AssayProtocol` lacks explicit naming around compound class identification.
Total: Model 1 = 37, Model 2 = 32
Choice: A
Reason:
1. Strict functional alignment with the requirement: Model 1 more completely represents the end-to-end platform. It includes explicit `RegulatoryReview`, `SafetyAssessment`, `CompoundReport`, `StatisticalAnalysis`, `Protocol`, and detailed experiment/trial/candidate structures. Model 2 covers most high-level concepts but omits or weakens some required facts, especially regulatory reviews as first-class review records and clinical-trial enrollment details.
2. Associations, cardinalities, and relationship semantics: Model 1 better connects the required concepts, including project-to-experiment/trial, experiment-to-results/logs/analysis, safety assessment-to-profile/regimen/adverse reports, simulation-to-compounds, and agency-to-review-to-candidate. Model 2 has many correct associations but sometimes collapses important concepts, such as direct `DrugCandidate` to `RegulatoryAgency`, and over-constrains some multiplicities such as `MolecularCompound "1" --&gt; "1" DrugCandidate`.
3. Rejected or checked issues: I did not penalize either model for primitive type spellings such as `int`, `Float`, `Boolean`, or `String`; for comments in Model 1; or for using directed associations instead of bidirectional associations. I also treated synonymous naming such as Model 2’s `MolecularCompound` for compound and `AdverseEvent` for adverse event report as substantially valid, while noting only where semantics were weaker.
4. Overall judgment: Model 1 is better because it has broader and more precise coverage of the stated domain, especially around regulatory review, protocols, clinical trials, validation, safety assessment, and detailed attributes. Model 2 is a good high-level model, but it misses or compresses several important requirement concepts and has more questionable multiplicity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</si>
  <si>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</si>
  <si>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Model 1 = 4, Model 2 = 4; Evidence: Model 1 covers most required functions: researchers and institutions (`Researcher --&gt; Institution`), projects with lab experiments and clinical trials, experiment results/logs/statistical analysis/validators, molecular compound subclasses, chemical libraries, drug candidates with dosage/toxicity/validation, target proteins/binding affinities/simulation models, clinical trials/cohorts/protocols, pharmacokinetic studies, regulatory agencies, publication records, and compound reports. However, it weakens clinical trial enrollment by modeling `DrugCandidate "*" --&gt; "*" ClinicalTrial : enrolled in` rather than trials enrolling compounds generally, and its statistical analysis is linked directly to `LaboratoryExperiment` rather than explicitly analyzing quantitative results. Model 2 also covers most functionality and is especially strong on intermediate concepts such as `RegulatoryReview`, `AdverseEventReport`, and `Protocol`, and has `StatisticalAnalysis --&gt; QuantitativeResult : analyzes`. However, it models `Compound &lt;|-- DrugCandidate`, making drug candidates a subclass of compounds, while the requirement says compounds “serve as the basis for drug candidates,” which is better represented as an association or derivation than inheritance. It also validates `QuantitativeResult --&gt; DataValidator` rather than experiment data/input more generally.
2. Conceptual class coverage and naming clarity: Model 1 = 5, Model 2 = 5; Evidence: Model 1 includes clear classes directly matching the requirement: `Institution`, `Researcher`, `ResearchProject`, `LaboratoryExperiment`, `QuantitativeResult`, `ExperimentLog`, `StatisticalAnalysis`, `DataValidator`, `MolecularCompound`, `ChemicalLibrary`, `DrugCandidate`, `DosageRegimen`, `ToxicityProfile`, `AdverseEvent`, `SafetyAssessment`, `TargetProtein`, `BindingAffinity`, `SimulationModel`, `ClinicalTrial`, `StudyCohort`, `AssayProtocol`, `PharmacokineticStudy`, `RegulatoryAgency`, `PublicationRecord`, and `CompoundReport`. Model 2 likewise includes almost all required concepts with recognizable names: `Compound`, subclasses `SmallMolecule`, `Biologic`, `Peptide`, `SyntheticCompound`, `AdverseEventReport`, `RegulatoryReview`, `Protocol`, `AssayProtocol`, and the same core research, experiment, trial, simulation, and report entities. Both models use understandable domain names; Model 1 uses `MolecularCompound`, while Model 2 uses synonymous `Compound`.
3. Associations and relationship semantics: Model 1 = 4, Model 2 = 4; Evidence: Model 1 has many requirement-faithful associations: `ResearchProject --&gt; LaboratoryExperiment/ClinicalTrial : encompasses`, `LaboratoryExperiment --&gt; QuantitativeResult : generates`, `LaboratoryExperiment --&gt; ExperimentLog : produces`, `ChemicalLibrary --&gt; MolecularCompound : stores`, `MolecularCompound --&gt; DrugCandidate : basis for`, `DrugCandidate --&gt; DosageRegimen/ToxicityProfile`, `ToxicityProfile --&gt; AdverseEvent`, `SafetyAssessment --&gt; ToxicityProfile/DosageRegimen/AdverseEvent`, `TargetProtein --&gt; BindingAffinity`, `SimulationModel --&gt; MolecularCompound : simulates`, and `StudyCohort --&gt; AssayProtocol : assigned`. Weaknesses include binding affinity being split as `DrugCandidate --&gt; BindingAffinity` and `TargetProtein --&gt; BindingAffinity` without explicitly making affinity the association class/measurement of the candidate-target interaction, and `ClinicalTrial` not directly enrolling `MolecularCompound`. Model 2 includes strong associations: `ClinicalTrial --&gt; Compound : enrolls`, `StatisticalAnalysis --&gt; QuantitativeResult : analyzes`, `BindingAffinity --&gt; TargetProtein : targets`, `SimulationModel --&gt; Compound : simulates`, `DrugCandidate --&gt; RegulatoryReview` plus `RegulatoryAgency --&gt; RegulatoryReview`, and `StudyCohort --&gt; Protocol : operatesUnder`. Its main semantic issue is `Compound &lt;|-- DrugCandidate`, which implies every drug candidate is a compound subtype instead of a candidate based on a compound; it also has `Compound --&gt; ChemicalLibrary : storedIn` rather than the library-to-compound direction, but this still conveys storage.
4. Cardinalities and multiplicities: Model 1 = 4, Model 2 = 3; Evidence: Model 1 generally uses reasonable multiplicities: one researcher belongs to one institution, one project encompasses many experiments and trials, one experiment generates many results/logs, one drug candidate has one dosage regimen and one toxicity profile, one toxicity profile flags many adverse events, and one clinical trial includes many cohorts. Some cardinalities are over-specific or questionable: `MolecularCompound "1" --&gt; "1" DrugCandidate : basis for` requires every molecular compound to map to exactly one candidate, whereas not every compound in a library necessarily becomes a candidate; `LaboratoryExperiment "1" --&gt; "1" StatisticalAnalysis` may be too restrictive if multiple analyses can exist. Model 2 includes useful many-valued relationships such as `ClinicalTrial --&gt; "*" Compound : enrolls`, `SimulationModel --&gt; "*" Compound : simulates`, `StudyCohort --&gt; "1..*" Protocol : operatesUnder`, and `DrugCandidate --&gt; "*" PharmacokineticStudy`. However, it has more questionable multiplicities: `Compound --&gt; "1..*" ChemicalLibrary : storedIn` requires every compound to be in at least one library and reverses the stated “libraries store compounds”; `ResearchProject *-- "*" ClinicalTrial` and `ClinicalTrial *-- "*" StudyCohort` allow a trial/cohort composition with potentially multiple owning projects/trials because of `*` on the composed end semantics; `AssayProtocol --&gt; "*" DataValidator : requires` allows zero validators despite the requirement saying protocols require validators.
5. Inheritance, classification, and enumerated domains: Model 1 = 4, Model 2 = 4; Evidence: Model 1 correctly classifies `MolecularCompound` into `SmallMolecule`, `Biologic`, `Peptide`, and `SyntheticCompound` using inheritance, and uses enums for `StudyType` and `ModelStatus`. It captures validation status via `isValidated` and `validationDate`. It does not enumerate adverse event categories or development stages, using strings for `developmentStage`, `stage`, `category`, and `severityLevel`, but the requirement gives some categories as examples rather than necessarily a closed list. Model 2 also correctly subclasses `Compound` into `SmallMolecule`, `Biologic`, `Peptide`, and `SyntheticCompound`, and adds useful enums for `DevelopmentStage`, `TrialType`, `EventCategory`, `SeverityLevel`, and `SimulationStatus`. Its major classification weakness is additionally making `DrugCandidate` inherit from `Compound`, which is not directly stated and conflicts somewhat with “compounds serve as the basis for drug candidates.”
6. Attributes and required data capture: Model 1 = 5, Model 2 = 5; Evidence: Model 1 captures nearly all stated attributes: experiment `stage`, `sampleCount`, `executionDate`; result `value`, `observationDate`; log `note`, `timestamp`; statistical analysis `meanValue`; validator `schemaVersion`; compound `weight`, `chemicalFormula`; dosage `amount`, `frequency`, `unit`; toxicity `isCarcinogenic`; adverse event `category`, `patientNotes`, `severityLevel`, `isLifeThreatening`; target protein `sequence`, `sequenceId`; binding affinity `constant`, `unit`; simulation `status`, `solventInclusion`, `forceFieldConfig`, `score`; cohort `size`; drug candidate `developmentStage`, `isValidated`, `validationDate`; publication `findings`; report content/date. Model 2 also captures these well: `LaboratoryExperiment.stage/sampleCount/executionDate`, `QuantitativeResult.value/observationDate/unit`, `ExperimentLog.notes/timestamp`, `StatisticalAnalysis.meanValue`, `DataValidator.schemaVersion`, `Compound.weight/chemicalFormula`, `DrugCandidate.stage/isValidated/validationDate`, `DosageRegimen.amount/frequency/unit`, `ToxicityProfile.isCarcinogenic`, `AdverseEventReport.category/patientNotes/severity/isLifeThreatening`, `TargetProtein.sequence/sequenceIdentifier`, `BindingAffinity.constant/unit`, `SimulationModel.status/solventInclusion/forceFieldConfig/score`, `StudyCohort.size`, and publication/report fields. Model 2’s `PublicationRecord` lacks an explicit `findings` attribute, though it has publication metadata; Model 1 is slightly more direct there, but Model 2 has many other relevant attributes.
7. Avoidance of unsupported additions or hallucinations: Model 1 = 5, Model 2 = 4; Evidence: Model 1 adds only modest supporting attributes/classes that are either required or directly implied, such as names, content, and generated dates. It does not introduce many unstated business concepts beyond the requirement. Model 2 includes several extra implementation or administrative attributes not required by the prompt, such as `Institution.address`, `Researcher.email/expertise`, `ResearchProject.budget`, `ChemicalLibrary.location/capacity`, IDs on most classes, `RegulatoryReview.decision`, and `Protocol.description`. These are not necessarily harmful UML-wise, and some additions like `RegulatoryReview` improve traceability of agency reviews, but they go beyond the stated requirement more than Model 1.
8. UML semantic validity and readability: Model 1 = 5, Model 2 = 4; Evidence: Model 1’s UML is semantically straightforward: classes/enums, generalization from molecular compound subclasses, and clear associations with multiplicities. Model 2 is also readable and mostly valid, and comments are ignored. However, some composition usages are semantically questionable, such as `ResearchProject *-- "*" ClinicalTrial` and `ClinicalTrial *-- "*" StudyCohort`, because composition normally implies exclusive ownership and the multiplicity shown can suggest multiple composite owners for a part. This is a semantic concern, not a layout or comment issue.
Total: Model 1 = 36, Model 2 = 33
Choice: A
Reason:
1. Strict alignment with required functionality: Both models cover the broad end-to-end drug discovery platform. Model 1 is slightly more faithful in representing compounds as the basis for candidates through `MolecularCompound --&gt; DrugCandidate : basis for`, while Model 2’s `Compound &lt;|-- DrugCandidate` overstates this as inheritance. Model 2 is stronger in a few areas, especially `ClinicalTrial --&gt; Compound : enrolls` and `StatisticalAnalysis --&gt; QuantitativeResult : analyzes`.
2. Associations and multiplicities: Model 1 has fewer problematic multiplicities overall. Its `MolecularCompound "1" --&gt; "1" DrugCandidate` is too restrictive, but Model 2 has several questionable multiplicities and ownership choices, including composition with many-valued parts and `AssayProtocol --&gt; "*" DataValidator`, which permits no validator despite “require data validators.”
3. Rejected or checked issues: I did not penalize Model 2 for using PlantUML comments such as `'opposite ...`; those were ignored. I also did not penalize primitive type spelling such as `int`, `double`, or `boolean`, or equivalent multiplicity notation. I did not reward Model 1 merely for being shorter, and I credited Model 2 for traceable refinements such as `RegulatoryReview`, `AdverseEventReport`, and `Protocol`.
4. Overall judgment: Model 1 is better by a modest margin. Model 2 has richer detail and several strong refinements, but it introduces a more serious domain modeling issue by making `DrugCandidate` a subclass of `Compound` and has more questionable multiplicities/compositions. Model 1 more consistently follows the stated domain concepts with fewer unsupported additions, so Choice A is appropriate.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</si>
  <si>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</si>
  <si>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covers essentially all major domain concepts: Institution, Researcher, ResearchProject, LaboratoryExperiment, QuantitativeResult, ExperimentLog, DataValidator, Compound with subclasses SmallMolecule/Biologic/Peptide/SyntheticCompound, DrugCandidate, DosageRegimen, ToxicityProfile, AdverseEventReport, TargetProtein, BindingAffinity, SimulationModel, ClinicalTrial, StudyCohort, Protocol/AssayProtocol, PharmacokineticStudy, RegulatoryAgency/RegulatoryReview, PublicationRecord, CompoundReport, StatisticalAnalysis, and SafetyAssessment. Model 2 also covers most concepts, including Institution, Researcher, ResearchProject, LaboratoryExperiment, QuantitativeResult, ExperimentLog, StatisticalAnalysis, DataValidator, MolecularCompound with the four compound subclasses, DrugCandidate, DosageRegimen, ToxicityProfile, AdverseEvent, TargetProtein, BindingAffinity, SimulationModel, ClinicalTrial, StudyCohort, AssayProtocol, PharmacokineticStudy, RegulatoryAgency, PublicationRecord, CompoundReport, and SafetyAssessment. However, Model 2 omits a distinct RegulatoryReview concept even though the requirement says agencies “review drug candidates,” and it does not model a general Protocol separate from AssayProtocol, while the requirement distinguishes cohorts operating under protocols and assay protocols authored by researchers.
2. Associations/Multiplicities between classes for domain reasoning: Model 1 = 4, Model 2 = 3; Evidence: Model 1 has many required relationships: Researcher leads ResearchProject, ResearchProject encompasses LaboratoryExperiment and ClinicalTrial, experiments generate QuantitativeResult and ExperimentLog, StatisticalAnalysis analyzes QuantitativeResult, QuantitativeResult is validated by DataValidator, AssayProtocol requires DataValidator, Compound is storedIn ChemicalLibrary, DrugCandidate has DosageRegimen and ToxicityProfile, ToxicityProfile flags AdverseEventReport, SafetyAssessment links ToxicityProfile/DosageRegimen/AdverseEventReport, DrugCandidate interactsWith TargetProtein, BindingAffinity targets TargetProtein, SimulationModel is associated with TargetProtein and simulates Compound, ClinicalTrial includes StudyCohort and enrolls Compound, StudyCohort focusesOn TargetProtein and operatesUnder Protocol, Researcher authors Protocol, PharmacokineticStudy references BindingAffinity, RegulatoryAgency conducts RegulatoryReview, and ResearchProject is documentedBy PublicationRecord. Some multiplicities are questionable: `Compound --&gt; "1..*" ChemicalLibrary : storedIn` implies every compound is in at least one library and points from compound to library rather than more naturally library storing many compounds; `DrugCandidate --&gt; "*" TargetProtein` plus `DrugCandidate --&gt; "*" BindingAffinity` does not tightly associate a binding affinity with a specific candidate-target interaction; `Researcher --&gt; "*" ResearchProject : leads` lacks the project-to-lead multiplicity. Model 2 has many correct associations too: Researcher belongs to Institution/leads projects/authors AssayProtocol/generates reports, projects encompass experiments and trials and documents PublicationRecord, experiments generate results/logs and are analyzed, ChemicalLibrary stores MolecularCompound, MolecularCompound is basis for DrugCandidate, DrugCandidate has DosageRegimen/ToxicityProfile/interacts with TargetProtein/enrolled in ClinicalTrial/analyzed in PharmacokineticStudy/reviewed by RegulatoryAgency, ToxicityProfile flags AdverseEvent, SafetyAssessment evaluates profile/regimen and links events, SimulationModel simulates MolecularCompound, cohorts focus on TargetProtein and are assigned AssayProtocol, and PharmacokineticStudy references BindingAffinity. But Model 2 has more notable relationship weaknesses: `Researcher "1" --&gt; "1" Institution` implies each researcher belongs to one institution but does not show an institution having many researchers; `MolecularCompound "1" --&gt; "1" DrugCandidate` over-constrains every molecular compound to exactly one drug candidate and vice versa, whereas compounds “serve as the basis” for candidates but not all compounds need be candidates; `DrugCandidate "*" --&gt; "*" RegulatoryAgency : reviewed by` skips review records/details; `LaboratoryExperiment "*" --&gt; "1" DataValidator : validated by` validates experiments rather than the requirement’s data/results undergoing validator checks; `ClinicalTrial` enrollment uses DrugCandidate rather than “specific compounds,” and `StudyCohort "*" --&gt; "1" AssayProtocol` narrows cohort protocols to assay protocols rather than general protocols.
3. Model attributes with appropriate data types: Model 1 = 5, Model 2 = 4; Evidence: Model 1 includes detailed, typed attributes matching the requirement: LaboratoryExperiment has `stage : DevelopmentStage`, `sampleCount : int`, `executionDate : Date`; QuantitativeResult has `value : double`, `observationDate : Date`, `unit : String`; ExperimentLog has `notes : String`, `timestamp : Date`; DataValidator has `schemaVersion : String`; Compound has `weight : double`, `chemicalFormula : String`; DrugCandidate has `stage : DevelopmentStage`, `isValidated : boolean`, `validationDate : Date`; DosageRegimen has `amount : double`, `frequency : int`, `unit : String`; ToxicityProfile has `isCarcinogenic : boolean`; AdverseEventReport has `category : EventCategory`, `patientNotes : String`, `severity : SeverityLevel`, `isLifeThreatening : boolean`; TargetProtein has `sequence` and `sequenceIdentifier`; BindingAffinity has `constant` and `unit`; SimulationModel has status, solvent inclusion, force field config, and score; StudyCohort has size and target focus; PublicationRecord has publication details; StatisticalAnalysis has mean value. Model 2 also includes most important attributes: LaboratoryExperiment has `stage`, `sampleCount`, `executionDate`; QuantitativeResult has observation date and value; ExperimentLog has note/timestamp; DataValidator has schema version; MolecularCompound has weight/formula; DrugCandidate has development stage and validation fields; DosageRegimen has amount/frequency/unit; ToxicityProfile has carcinogenicity; AdverseEvent has category/patient notes/severity/life-threatening flag; TargetProtein has sequence and sequenceId; BindingAffinity has constant/unit; SimulationModel has status/solvent/force field/score; ClinicalTrial has study type; StudyCohort has size; PublicationRecord has title/findings. However, Model 2 uses several less precise String fields where enums or structured attributes would better match the requirement, such as `LaboratoryExperiment.stage: String`, `DrugCandidate.developmentStage: String`, `AdverseEvent.category: String`, and `severityLevel: String`; it lacks a unit on QuantitativeResult; `DosageRegimen.frequency: String` is arguably more flexible but less explicitly typed than Model 1’s numeric frequency; ClinicalTrial lacks an enrollment size attribute even though the requirement mentions trials enroll compounds and cohorts have defined sizes.
4. Consistencies of Terminology with given context: Model 1 = 5, Model 2 = 4; Evidence: Model 1 closely follows the requirement’s terminology: DevelopmentStage, TrialType with OBSERVATIONAL/RANDOMIZED_CONTROLLED/CROSS_SECTIONAL, EventCategory with ALLERGIC_REACTION/CARDIOVASCULAR/NEUROTOXICITY, SeverityLevel, SimulationStatus, LaboratoryExperiment, QuantitativeResult, ExperimentLog, DataValidator, ChemicalLibrary, Compound, DrugCandidate, DosageRegimen, ToxicityProfile, AdverseEventReport, TargetProtein, BindingAffinity, SimulationModel, ClinicalTrial, StudyCohort, AssayProtocol, PharmacokineticStudy, RegulatoryAgency, RegulatoryReview, PublicationRecord, CompoundReport, StatisticalAnalysis, and SafetyAssessment. Model 2 is mostly consistent as well, using MolecularCompound, DrugCandidate, DosageRegimen, ToxicityProfile, AdverseEvent, TargetProtein, BindingAffinity, SimulationModel, ClinicalTrial, StudyCohort, AssayProtocol, PharmacokineticStudy, RegulatoryAgency, PublicationRecord, and CompoundReport. Some terminology is less aligned or less specific: it uses `AdverseEvent` instead of the requirement’s “adverse event reports,” lacks “RegulatoryReview,” uses `StudyType` instead of trial type, and uses general String values for compound category/event category/severity rather than named domain terms or enums.
5. Adherence of UML class diagram standards: Model 1 = 5, Model 2 = 5; Evidence: Model 1 is valid, understandable PlantUML/UML class syntax with classes, enums, attributes with types, generalization using `&lt;|--`, composition using `*--`, and associations with multiplicities and labels. The single-quote inline comments after associations are standard PlantUML comments and are ignored. Model 2 is also valid and understandable PlantUML/UML: it defines enums, classes, typed attributes, inheritance from MolecularCompound to subclasses, and associations with multiplicities and labels. Both use acceptable primitive/type aliases such as `int`, `double`, `Float`, `Boolean`, and `String`.
Total: Model 1 = 24, Model 2 = 20
Choice: A
Reason:
1. Appropriate conceptual classes aligned with the domain: Model 1 is more complete because it includes nearly every required concept, including RegulatoryReview and both Protocol and AssayProtocol. Model 2 covers most core concepts but collapses regulatory review into a direct DrugCandidate-RegulatoryAgency association and only models AssayProtocol for cohort protocol assignment.
2. Associations/Multiplicities between classes for domain reasoning: Model 1 better captures the end-to-end workflow with explicit project, experiment, analysis, validation, safety, simulation, clinical trial, cohort, pharmacokinetic, publication, and regulatory review links. Model 2 has many correct links but more domain-significant weaknesses, such as a forced one-to-one MolecularCompound-DrugCandidate relationship, lack of a RegulatoryReview association class/entity, and assigning cohorts specifically to AssayProtocol rather than general Protocol.
3. Model attributes with appropriate data types: Model 1 provides stronger domain typing through enums for development stages, trial types, event categories, severity levels, and simulation status, and includes important attributes such as result unit, clinical trial enrollment size, adverse event life-threatening flag, and validation status/date. Model 2 includes most attributes but is less precise in several places due to String-based stage/category/severity fields and missing result unit/enrollment size.
4. Consistencies of Terminology with given context: Model 1 more directly mirrors the requirement vocabulary, especially “AdverseEventReport,” “RegulatoryReview,” “TrialType,” “DevelopmentStage,” and “Protocol/AssayProtocol.” Model 2 is generally understandable but less exact in several domain terms.
5. Rejected or checked issues: I did not penalize Model 1 for using unidirectional arrows or inline PlantUML comments, and I did not penalize either model for primitive type spelling differences such as `int` vs `Integer`, `double` vs `Float`, or `boolean` vs `Boolean`. I also did not reward Model 1 merely for being larger; the extra classes such as RegulatoryReview and Protocol improve traceability to stated requirements.
6. Overall judgment: Model 1 is better because it has broader and more precise domain coverage, stronger typed attributes, and more complete relationships for regulatory review, protocols, safety assessment, simulation, and analysis. Model 2 is a solid partial model, but its omissions and several over-constrained or less precise associations make it weaker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</si>
  <si>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</si>
  <si>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covers the main domain concepts: Institution, Researcher, ResearchProject, LaboratoryExperiment, QuantitativeResult, ExperimentLog, StatisticalAnalysis, DataValidator, MolecularCompound with subclasses SmallMolecule/Biologic/Peptide/SyntheticCompound, ChemicalLibrary, DrugCandidate, DosageRegimen, ToxicityProfile, AdverseEvent, SafetyAssessment, TargetProtein, BindingAffinity, SimulationModel, ClinicalTrial, StudyCohort, AssayProtocol, PharmacokineticStudy, RegulatoryAgency, PublicationRecord, and CompoundReport. Model 2 also covers the same core concepts, using Compound rather than MolecularCompound, AdverseEventReport rather than AdverseEvent, and adds useful domain refinements such as RegulatoryReview, Protocol, DevelopmentStage, EventCategory, SeverityLevel, and SimulationStatus. Both models represent the end-to-end platform domain well. Model 2’s choice to make DrugCandidate a subclass of Compound is a defensible interpretation of candidates being based on compounds, while Model 1 models DrugCandidate as associated with MolecularCompound; both are domain-aligned.
2. Associations/Multiplicities between classes for domain reasoning: Model 1 = 4, Model 2 = 4; Evidence: Model 1 includes most essential relationships: Researcher belongs to Institution and leads ResearchProject; ResearchProject encompasses LaboratoryExperiment and ClinicalTrial; experiments generate QuantitativeResult and ExperimentLog and are analyzed by StatisticalAnalysis; ChemicalLibrary stores MolecularCompound; MolecularCompound is basis for DrugCandidate; DrugCandidate has DosageRegimen and ToxicityProfile, interacts with TargetProtein, is enrolled in ClinicalTrial, is reviewed by RegulatoryAgency, and is analyzed in PharmacokineticStudy; ToxicityProfile flags AdverseEvent; SafetyAssessment evaluates ToxicityProfile and DosageRegimen and links to AdverseEvent; SimulationModel is associated with TargetProtein and simulates MolecularCompound; ClinicalTrial includes StudyCohort; StudyCohort focuses on TargetProtein and is assigned AssayProtocol; AssayProtocol requires DataValidator. Weaknesses include BindingAffinity being separately linked to TargetProtein and DrugCandidate rather than directly representing a candidate/compound-target measurement, ClinicalTrial enrollment modeled as DrugCandidate "*" to "*" ClinicalTrial while the requirement says trials enroll specific compounds, and StatisticalAnalysis linked only to LaboratoryExperiment rather than explicitly analyzing QuantitativeResult data. Model 2 also includes most essential relationships: Institution to Researcher, Researcher leads ResearchProject and authors Protocol, ResearchProject encompasses LaboratoryExperiment and ClinicalTrial, LaboratoryExperiment generates QuantitativeResult and ExperimentLog, StatisticalAnalysis analyzes QuantitativeResult, QuantitativeResult validated by DataValidator, AssayProtocol requires DataValidator, Compound stored in ChemicalLibrary, DrugCandidate has DosageRegimen and ToxicityProfile, ToxicityProfile flags AdverseEventReport, SafetyAssessment links to AdverseEventReport, DrugCandidate interacts with TargetProtein, BindingAffinity targets TargetProtein, SimulationModel simulates Compound, ClinicalTrial enrolls Compound and includes StudyCohort, StudyCohort focuses on TargetProtein and operates under Protocol, DrugCandidate is reviewed through RegulatoryReview by RegulatoryAgency, and ResearchProject has PublicationRecord. Weaknesses include Compound --&gt; "1..*" ChemicalLibrary : storedIn, which implies each compound is in at least one library and reverses the natural “library stores compounds” direction semantically but is still understandable; LaboratoryExperiment --&gt; "*" StatisticalAnalysis may allow many analyses though the requirement only requires analysis to compute mean values; QuantitativeResult rather than LaboratoryExperiment is directly validated, while the requirement says data/inputs undergo validation; and StudyCohort has both targetFocus attribute and focusesOn TargetProtein association. Both are mostly correct with some multiplicity/semantic issues.
3. Model attributes with appropriate data types: Model 1 = 4, Model 2 = 5; Evidence: Model 1 includes many required attributes with suitable types: Institution.name, Researcher.name, ResearchProject.name, LaboratoryExperiment.stage/sampleCount/executionDate, QuantitativeResult.observationDate/value, ExperimentLog.note/timestamp, StatisticalAnalysis.meanValue, DataValidator.schemaVersion, MolecularCompound.weight/chemicalFormula, DrugCandidate.developmentStage/isValidated/validationDate, DosageRegimen.amount/frequency/unit, ToxicityProfile.isCarcinogenic, AdverseEvent.category/patientNotes/severityLevel/isLifeThreatening, SafetyAssessment.symptoms/severity, TargetProtein.sequence/sequenceId, BindingAffinity.constant/unit, SimulationModel.status/solventInclusion/forceFieldConfig/score, ClinicalTrial.studyType, StudyCohort.size, AssayProtocol.method, CompoundReport.content/generatedDate. Minor weaknesses are that developmentStage and severity/category are plain String rather than enums, AssayProtocol lacks an explicit compoundClass-identification attribute, ClinicalTrial lacks an enrollment size attribute, and PublicationRecord has findings but little bibliographic information. Model 2 is stronger on typed attributes: LaboratoryExperiment.stage uses DevelopmentStage, DrugCandidate.stage uses DevelopmentStage, ClinicalTrial.type uses TrialType, AdverseEventReport.category uses EventCategory and severity uses SeverityLevel, SimulationModel.status uses SimulationStatus, Compound has weight/chemicalFormula, DosageRegimen has amount/frequency/unit, ToxicityProfile has isCarcinogenic, TargetProtein has sequence/sequenceIdentifier, BindingAffinity has constant/unit, StatisticalAnalysis has meanValue, DataValidator has schemaVersion, StudyCohort has size, AssayProtocol has compoundClass and methodName, and RegulatoryReview, PublicationRecord, PharmacokineticStudy, CompoundReport include useful dates/results/summary. Minor issues include ExperimentLog.timestamp as Date rather than DateTime, frequency as int which may be less flexible than String for dosage schedules, and PublicationRecord lacks an explicit findings attribute despite the requirement saying records document findings. Overall Model 2 models more required attributes and uses stronger enumerated types.
4. Consistencies of Terminology with given context: Model 1 = 5, Model 2 = 4; Evidence: Model 1 closely follows the requirement’s terms: MolecularCompound, DrugCandidate, DosageRegimen, ToxicityProfile, AdverseEvent, SafetyAssessment, TargetProtein, BindingAffinity, SimulationModel, ClinicalTrial, StudyCohort, AssayProtocol, PharmacokineticStudy, RegulatoryAgency, PublicationRecord, CompoundReport, DataValidator, and StatisticalAnalysis are all directly named. Model 2 is also mostly consistent, using Institution, Researcher, ResearchProject, LaboratoryExperiment, QuantitativeResult, DataValidator, DrugCandidate, DosageRegimen, ToxicityProfile, AdverseEventReport, TargetProtein, BindingAffinity, SimulationModel, ClinicalTrial, StudyCohort, AssayProtocol, PharmacokineticStudy, RegulatoryAgency, PublicationRecord, and CompoundReport. However, Model 2 uses Compound instead of the more specific MolecularCompound, Protocol as a superclass for AssayProtocol even though the requirement specifically names assay protocols and protocols for cohorts, and uses “type”/TrialType rather than StudyType. These are not major problems, but Model 1 is more terminologically faithful.
5. Adherence of UML class diagram standards: Model 1 = 5, Model 2 = 5; Evidence: Model 1 is valid, readable PlantUML class-diagram notation with enums, classes, attributes, inheritance using &lt;|--, and associations with multiplicities such as ResearchProject "1" --&gt; "*" LaboratoryExperiment and MolecularCompound &lt;|-- SmallMolecule. Model 2 is also valid and readable PlantUML class-diagram notation with enums, classes, attributes, inheritance, compositions such as ResearchProject *-- "*" LaboratoryExperiment, and associations with multiplicities. The single-quote inline comments in Model 2 are valid PlantUML comments and are ignored for scoring. Lowercase primitive aliases such as int, double, and boolean in Model 2 are acceptable and not penalized.
Total: Model 1 = 23, Model 2 = 23
Choice: C
Reason:
1. Appropriate conceptual classes aligned with the domain: Both models identify essentially all required domain classes. Model 1 uses direct requirement terminology such as MolecularCompound and AdverseEvent, while Model 2 adds useful refinements such as RegulatoryReview, Protocol, and enumerations. Neither has a meaningful conceptual coverage advantage.
2. Associations/Multiplicities between classes for domain reasoning: Both models capture most required associations. Model 1 clearly links projects to experiments/trials, candidates to dosage/toxicity/targets/regulators, cohorts to targets/protocols, and simulations to compounds/proteins. Model 2 additionally models StatisticalAnalysis analyzing QuantitativeResult and RegulatoryAgency reviewing through RegulatoryReview, and ClinicalTrial enrolling Compound. Both also have some imperfect relationship semantics or multiplicities, so the quality is comparable.
3. Model attributes with appropriate data types: Model 2 is stronger because it uses enumerations for DevelopmentStage, TrialType, EventCategory, SeverityLevel, and SimulationStatus, and includes AssayProtocol.compoundClass and ClinicalTrial.enrollmentSize. Model 1 still covers most required attributes but relies more on String fields and omits some details.
4. Consistencies of Terminology with given context: Model 1 is slightly stronger because it directly uses MolecularCompound, AdverseEvent, StudyType, and other requirement terms. Model 2 remains mostly consistent but uses Compound instead of MolecularCompound and introduces generic Protocol terminology.
5. Adherence of UML class diagram standards: Both are well-formed UML/PlantUML class diagrams. I did not penalize Model 2 for inline PlantUML comments or primitive type aliases, and I did not penalize either model for association arrow direction choices where the relationship remains semantically clear.
6. Overall judgment: The models have equal total scores. Model 2 has better typed attributes and some richer workflow concepts, while Model 1 has more exact terminology and equally strong conceptual coverage. The meaningful quality difference is small,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</si>
  <si>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</si>
  <si>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separates most domain concepts into cohesive classes: LaboratoryExperiment has stage/sampleCount/executionDate, QuantitativeResult has value/observationDate/unit, ExperimentLog has notes/timestamp, DosageRegimen has amount/frequency/unit, ToxicityProfile has carcinogenicity, AdverseEventReport has category/patient notes/severity/life-threatening flag, SimulationModel has status/solvent/force-field/score, and RegulatoryReview decouples RegulatoryAgency from DrugCandidate reviews. Its associations are generally traceable, e.g. SafetyAssessment links ToxicityProfile, DosageRegimen, and AdverseEventReport. However, it makes DrugCandidate inherit from Compound, while the requirement says compounds serve as the basis for drug candidates; this is a tighter “is-a” coupling than Model 2’s basis-for association and may be semantically less flexible. Model 2 is also cohesive: MolecularCompound holds weight/formula, DrugCandidate holds developmentStage/validation fields, DosageRegimen and ToxicityProfile are separate, SafetyAssessment is separate, and PharmacokineticStudy references BindingAffinity. Model 2 better decouples MolecularCompound and DrugCandidate with “MolecularCompound 1 --&gt; 1 DrugCandidate : basis for,” though the exact 1-to-1 multiplicity is likely too restrictive because not every compound necessarily becomes exactly one candidate. Model 2 is weaker in some cohesive abstractions: it omits a distinct RegulatoryReview class and directly connects DrugCandidate to RegulatoryAgency, so review details are not well encapsulated; it also puts validation at LaboratoryExperiment level rather than clearly validating QuantitativeResult inputs/statistical analysis inputs.
2. Complexity: Model 1 = 4, Model 2 = 4; Evidence: Model 1 has a larger class set, including enums for DevelopmentStage, TrialType, EventCategory, SeverityLevel, SimulationStatus, and classes such as RegulatoryReview, Protocol, StatisticalAnalysis, SafetyAssessment, CompoundReport, BindingAffinity, etc. This is more complex, but most added elements map directly to stated requirement concepts: clinical trial types, adverse-event categories/severity, active/archived simulation models, regulatory reviews, protocol hierarchy, and validation status. It has shallow inheritance trees: Compound subclasses SmallMolecule/Biologic/Peptide/SyntheticCompound/DrugCandidate and Protocol &lt;|-- AssayProtocol. The main complexity concern is that DrugCandidate as a Compound subclass conflates candidate and compound roles, and some multiplicities are broad, e.g. Compound --&gt; 1..* ChemicalLibrary and DrugCandidate --&gt; * TargetProtein. Model 2 is simpler, with fewer enums and classes. Its inheritance for MolecularCompound subclasses is shallow and clear, and the average number of attributes per class is low. However, some simplification loses important modeled concepts: no RegulatoryReview class, no general Protocol class despite cohorts operating under protocols, no explicit trial enrollment size, no explicit assay compound-class identification field, and fewer controlled enumerations for adverse categories/severity/development stage. Model 2’s lower class count is practical, but some requirement-level concepts are compressed into strings such as LaboratoryExperiment.stage: String, DrugCandidate.developmentStage: String, AdverseEvent.category: String, and severityLevel: String, reducing semantic precision.
3. Practicability: Model 1 = 5, Model 2 = 4; Evidence: Model 1 is highly implementable and testable for the stated platform. It provides clear structures for end-to-end workflows: Researcher leads ResearchProject; ResearchProject composes LaboratoryExperiment and ClinicalTrial; experiments generate QuantitativeResult and ExperimentLog; StatisticalAnalysis computes meanValue; QuantitativeResult is validated by DataValidator with schemaVersion; compounds are classified and stored; DrugCandidate has DosageRegimen, ToxicityProfile, validation status/date; SafetyAssessment connects symptoms/severity checks to profiles/regimens/adverse reports; TargetProtein, BindingAffinity, SimulationModel, ClinicalTrial, StudyCohort, Protocol/AssayProtocol, PharmacokineticStudy, RegulatoryReview, PublicationRecord, and CompoundReport are all represented. This supports unit testing around validators, mean computation records, safety assessment/report linkage, simulation scoring attributes, and regulatory review workflows. Weaknesses include the Compound/DrugCandidate inheritance choice and a potentially reversed or over-constrained storage relation “Compound --&gt; 1..* ChemicalLibrary : storedIn” where chemical libraries normally store many compounds and a compound may or may not be in multiple libraries. Model 2 is readable and implementable, with simple interfaces and recognizable modules: experiment/results/logs/analysis/validator, molecular compound/classification/library, candidate/regimen/toxicity/adverse event/safety assessment, target/binding/simulation, trial/cohort/protocol, publication/report/regulatory agency. It also models compound reports for molecules and pharmacokinetic studies referencing binding affinities. But it is less comprehensive for real-world programming and acceptance testing: ClinicalTrial lacks enrollmentSize despite the requirement; StudyCohort lacks an explicit protocol abstraction beyond AssayProtocol, while the requirement distinguishes cohorts operating under protocols and assay protocols authored by researchers; AssayProtocol has method but no compoundClass field; RegulatoryAgency is directly related to DrugCandidate without review records, dates, decisions, or status; StatisticalAnalysis is linked to experiments but not explicitly to QuantitativeResult; DataValidator validates LaboratoryExperiment rather than quantitative inputs/results or analyses; ToxicityProfile only has isCarcinogenic and relies on AdverseEvent for categories without controlled event/severity enums.
Total: Model 1 = 13, Model 2 = 12
Choice: A
Reason:
1. Cohesion and Decoupling: Both models are reasonably modular. Model 2 has a cleaner separation between MolecularCompound and DrugCandidate via a basis-for association, whereas Model 1 models DrugCandidate as a subclass of Compound. However, Model 1 has better decoupling for regulatory review by introducing RegulatoryReview between DrugCandidate and RegulatoryAgency, and it separates general Protocol from AssayProtocol. Overall this criterion is close, with both scoring 4.
2. Complexity: Model 1 is more detailed, but the extra classes and enums mostly correspond to requirement facts, such as SeverityLevel, EventCategory, TrialType, SimulationStatus, RegulatoryReview, Protocol, SafetyAssessment, and StatisticalAnalysis. Model 2 is simpler and readable, but some simplification removes or weakens stated concepts, such as trial enrollment size, regulatory review records, protocol generalization, and assay compound-class identification. Both are balanced enough to score 4, but Model 1’s complexity is more justified by domain coverage.
3. Practicability: Model 1 is stronger because it more completely supports implementation and testing of the required workflows. It has explicit mean-value analysis, data validation with schema versions, experiment logs, adverse event reports with category/severity/life-threatening flag, safety assessments tied to profiles/regimens/reports, simulation model configuration and score, clinical trial/cohort/protocol structures, pharmacokinetic studies referencing affinities, publication records, compound reports, and regulatory reviews. Model 2 is practical and clearer in places, but its missing or compressed concepts would make acceptance testing against the requirement harder.
4. Rejected or checked issues: I did not penalize either model for PlantUML comments, primitive type spelling such as int/Integer/Float, or equivalent association-direction notation. I also did not treat Model 1 as worse merely for being longer, because many of its additional classes directly represent required domain concepts.
5. Overall judgment: Model 1 is better by a small but meaningful margin. Model 2 is a solid simplified design, but Model 1 covers more required end-to-end drug discovery, safety, simulation, clinical, regulatory, and reporting structures in a form that is more directly implementable and testable.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</si>
  <si>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</si>
  <si>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cohesive domain classes such as LaboratoryExperiment with stage/sampleCount/executionDate, QuantitativeResult with observationDate/value, ToxicityProfile with isCarcinogenic, DosageRegimen with amount/frequency/unit, and SimulationModel with status/solventInclusion/forceFieldConfig/score. It separates major concerns well: validation via DataValidator, statistical analysis via StatisticalAnalysis, safety via SafetyAssessment, and reporting via CompoundReport. Coupling is mostly domain-justified, though some associations are slightly underspecified, e.g. BindingAffinity is connected separately to TargetProtein and DrugCandidate rather than clearly modeling a specific candidate-protein interaction measurement. Model 2 is also cohesive: DrugCandidate has stage/isValidated/validationDate, AdverseEventReport contains category/patientNotes/severity/isLifeThreatening, RegulatoryReview separates agency review decisions from DrugCandidate and RegulatoryAgency, and StatisticalAnalysis explicitly analyzes QuantitativeResult. It has good decoupling through intermediary classes such as RegulatoryReview and Protocol/AssayProtocol. However, Model 2 introduces some broader coupling and semantic overlap: Compound &lt;|-- DrugCandidate makes every drug candidate a subtype of compound, while the requirement says compounds serve as the basis for drug candidates, which may be better as an association; it also has both Protocol and AssayProtocol, where Researcher authors Protocol generally rather than directly AssayProtocol, making assay authorship less direct. Overall both are strong, with different tradeoffs.
2. Complexity: Model 1 = 4, Model 2 = 4; Evidence: Model 1 uses a moderate number of classes and enums, covering the core concepts without many implementation-oriented details. It has one main inheritance hierarchy for MolecularCompound subclasses SmallMolecule, Biologic, Peptide, and SyntheticCompound, and shallow inheritance depth. Average class size is small and readable. It avoids turning many operational details into extra classes, though it may be slightly too simple in places, for example RegulatoryAgency directly reviews DrugCandidate without a RegulatoryReview class to capture review details, and StatisticalAnalysis is only linked to LaboratoryExperiment, not explicitly to QuantitativeResult. Model 2 is more complex, with additional enums DevelopmentStage, EventCategory, SeverityLevel, and classes such as RegulatoryReview and Protocol. This added complexity is mostly traceable to the requirement: study type, simulation status, adverse event categories/severity, regulatory review, and protocols. It also uses shallow inheritance for Compound subclasses and Protocol &lt;|-- AssayProtocol. Some added attributes such as Institution.address, ResearchProject.budget, ChemicalLibrary.capacity, and various IDs are not required, but they do not overwhelm the diagram. Model 2’s complexity is higher but generally still appropriate.
3. Practicability: Model 1 = 4, Model 2 = 4; Evidence: Model 1 is readable and directly implementable. It clearly models end-to-end flow: Researcher belongs to Institution and leads ResearchProject; ResearchProject encompasses LaboratoryExperiment and ClinicalTrial; experiments generate QuantitativeResult and ExperimentLog and are validated by DataValidator; MolecularCompound is stored in ChemicalLibrary and is the basis for DrugCandidate; DrugCandidate has DosageRegimen, ToxicityProfile, target interactions, clinical trials, pharmacokinetic studies, regulatory agencies, and reports. This supports unit testing around validators, analyses, safety assessments, and reports. Weaknesses include some practical ambiguities: DataValidator validates LaboratoryExperiment rather than specific inputs/results, StatisticalAnalysis has meanValue but no explicit link to QuantitativeResult, ClinicalTrial enrolls DrugCandidate instead of compounds more generally, and RegulatoryAgency review lacks review outcome/date. Model 2 is also practical and in some ways more testable: QuantitativeResult is validatedBy DataValidator, StatisticalAnalysis analyzes QuantitativeResult, RegulatoryReview captures reviewDate and decision, ClinicalTrial enrolls Compound, and StudyCohort operatesUnder Protocol. It also uses enums for DevelopmentStage, EventCategory, SeverityLevel, TrialType, and SimulationStatus, which improves validation and implementation consistency. Weaknesses include possible domain ambiguity from Compound &lt;|-- DrugCandidate, since a drug candidate may be based on a compound rather than be a compound subtype, and AssayProtocol requiring validators is inherited indirectly through AssayProtocol as a Protocol while AssayProtocol-specific authorship is also indirect via Researcher --&gt; Protocol. Still, both designs are practical and understandable.
Total: Model 1 = 12, Model 2 = 12
Choice: C
Reason:
1. Cohesion and Decoupling: Both models show high cohesion and mostly domain-justified coupling. Model 1 separates core concepts cleanly with classes like DosageRegimen, ToxicityProfile, SafetyAssessment, BindingAffinity, SimulationModel, and CompoundReport. Model 2 does the same and adds useful intermediary concepts such as RegulatoryReview and Protocol. Model 1’s candidate-compound relationship is cleaner as MolecularCompound --&gt; DrugCandidate “basis for,” while Model 2’s Compound &lt;|-- DrugCandidate is more debatable. Conversely, Model 2’s RegulatoryReview decouples agencies from candidates better than Model 1’s direct DrugCandidate --&gt; RegulatoryAgency relation. These advantages balance out.
2. Complexity: Model 1 is simpler and well balanced, with fewer classes and shallow inheritance. Model 2 is more detailed, but its additional constructs are mostly traceable to the requirement, especially enums for development stage, adverse event category/severity, and classes like RegulatoryReview and Protocol. Model 2 has some extra non-required attributes, while Model 1 omits or simplifies some useful concepts. Neither is clearly superior on complexity.
3. Practicability: Model 1 is straightforward to implement and test, especially for the main research-project-to-experiment-to-candidate workflow. Model 2 has stronger practical support for validation and analysis because QuantitativeResult is linked to DataValidator and StatisticalAnalysis analyzes QuantitativeResult, and it models regulatory review outcomes explicitly. Model 1 has a clearer “compound basis for candidate” association and a direct AssayProtocol requires DataValidator association. Both would be viable in real-world implementation with minor refinements.
4. Rejected or checked issues: I did not penalize Model 2 for PlantUML comments such as `'opposite employer`, nor for using primitive aliases like int, double, or boolean. I also did not penalize either model for multiplicity literals such as "*" versus "0..*", or for use of directed associations where a bidirectional association might also be acceptable. These factors were ignored as required.
5. Overall judgment: The meaningful quality difference is small. Model 2 is somewhat richer and more explicit for regulatory review, result validation, statistical analysis, and enumerated controlled values. Model 1 is somewhat cleaner for compound-to-drug-candidate semantics and avoids some extra implementation detail. Because the strengths and weaknesses offset each other across the required criteria,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</si>
  <si>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</si>
  <si>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without hallucinated additions: Model 1 = 5, Model 2 = 2; Evidence: Model 1 covers nearly all stated platform areas: institutions/researchers/projects, experiments, results/logs/statistical analysis/validators, compounds/libraries/drug candidates/dosage/toxicity/safety/adverse events, target proteins/binding affinities/simulation models, clinical trials/cohorts/protocols, pharmacokinetic studies, regulatory reviews, publications, and compound reports. It adds minor optional details such as `budget`, `capacity`, `location`, and `jurisdiction`, but these do not contradict the requirement. Model 2 captures only a high-level subset with `Researcher`, `Project`, `Experiment`, `Result`, `Validator`, `Compound`, `DrugCandidate`, `Interaction`, `TargetProtein`, `SimulationModel`, `ClinicalTrial`, `Protocol`, and `Report`; many required concepts are collapsed into strings, such as `DrugCandidate.toxicityProfile: String` and `dosageRegimen: String`, or omitted entirely, such as chemical libraries, regulatory agencies/reviews, publication records, safety assessments, adverse event reports, study cohorts, assay protocols, and pharmacokinetic studies.
2. Conceptual classes accurately represent the essentials: Model 1 = 5, Model 2 = 2; Evidence: Model 1 includes explicit essential classes including `Institution`, `ResearchProject`, `LaboratoryExperiment`, `QuantitativeResult`, `ExperimentLog`, `StatisticalAnalysis`, `DataValidator`, `ChemicalLibrary`, `Compound`, `DrugCandidate`, `DosageRegimen`, `ToxicityProfile`, `AdverseEventReport`, `TargetProtein`, `BindingAffinity`, `SimulationModel`, `ClinicalTrial`, `StudyCohort`, `Protocol`, `AssayProtocol`, `PharmacokineticStudy`, `RegulatoryAgency`, `RegulatoryReview`, `PublicationRecord`, `CompoundReport`, and `SafetyAssessment`. Model 2 has relevant but much coarser classes: `Experiment` combines experiment and observation date, `Result` combines mean value, timestamp, and log, `Interaction` embeds binding affinity as attributes rather than modeling `BindingAffinity`, and `DrugCandidate` stores dosage and toxicity as strings rather than separate domain objects. Model 2 also defines `CompoundType` but does not connect it to `Compound`, so compound classification is not actually modeled.
3. Associations between classes: Model 1 = 5, Model 2 = 2; Evidence: Model 1 provides explicit associations for most required relationships: `Institution --&gt; "*" Researcher : employs`, `Researcher --&gt; "*" ResearchProject : leads`, `ResearchProject *-- "*" LaboratoryExperiment`, `ResearchProject *-- "*" ClinicalTrial`, `LaboratoryExperiment *-- "*" QuantitativeResult`, `LaboratoryExperiment *-- "*" ExperimentLog`, `StatisticalAnalysis --&gt; "*" QuantitativeResult`, `QuantitativeResult --&gt; "1" DataValidator`, `Compound --&gt; "1..*" ChemicalLibrary`, `DrugCandidate *-- "1" DosageRegimen`, `DrugCandidate *-- "1" ToxicityProfile`, `ToxicityProfile --&gt; "*" AdverseEventReport`, `SafetyAssessment --&gt; "*" AdverseEventReport`, `DrugCandidate --&gt; "*" TargetProtein`, `BindingAffinity --&gt; "1" TargetProtein`, `SimulationModel --&gt; "*" Compound`, `ClinicalTrial *-- "*" StudyCohort`, `StudyCohort --&gt; "*" TargetProtein`, `StudyCohort --&gt; "1..*" Protocol`, `Researcher --&gt; "*" Protocol`, `DrugCandidate --&gt; "*" PharmacokineticStudy`, and regulatory/publication links. Model 2 includes some broad associations such as `Researcher -- Project`, `Project o-- Experiment`, `Experiment o-- Result`, `Validator -- Experiment`, `Compound o-- DrugCandidate`, `DrugCandidate -- Interaction`, `TargetProtein -- Interaction`, `SimulationModel -- TargetProtein`, and `ClinicalTrial o-- DrugCandidate`, but it misses or weakly represents many required links, including project-to-clinical-trial, experiment-to-statistical-analysis, result-to-validator, compound-to-chemical-library, safety assessment-to-adverse-event-report, simulation model-to-compound, cohort-to-target/protocol, regulatory review-to-agency/candidate, publication-to-project, and pharmacokinetic-study-to-binding-affinity.
4. Cardinalities and multiplicities: Model 1 = 4, Model 2 = 1; Evidence: Model 1 includes many multiplicities, for example `ResearchProject *-- "*" LaboratoryExperiment`, `ResearchProject *-- "*" ClinicalTrial`, `DrugCandidate *-- "1" DosageRegimen`, `DrugCandidate *-- "1" ToxicityProfile`, `Compound --&gt; "1..*" ChemicalLibrary`, `StudyCohort --&gt; "1..*" Protocol`, and `BindingAffinity --&gt; "1" TargetProtein`. Some multiplicities are imperfect or debatable: `Compound --&gt; "1..*" ChemicalLibrary` may overstate that every compound must be in at least one library; `Researcher --&gt; "*" ResearchProject` does not constrain that each project has a lead; and `DrugCandidate --&gt; "*" TargetProtein` plus `DrugCandidate --&gt; "*" BindingAffinity` does not fully constrain each affinity to a specific candidate-target pair. Model 2 provides no explicit multiplicities anywhere, so requirements such as each project encompassing multiple experiments and trials, experiments generating results/logs, candidates having a regimen/profile, trials including cohorts, and cohorts having defined sizes/protocols are not formally captured.
5. Relationship types such as inheritance, aggregation, and composition: Model 1 = 5, Model 2 = 2; Evidence: Model 1 appropriately uses inheritance for compound classes, `Compound &lt;|-- SmallMolecule`, `Compound &lt;|-- Biologic`, `Compound &lt;|-- Peptide`, `Compound &lt;|-- SyntheticCompound`, and `Compound &lt;|-- DrugCandidate`, and for protocols, `Protocol &lt;|-- AssayProtocol`. It uses composition for strong part-whole relationships such as `ResearchProject *-- "*" LaboratoryExperiment`, `LaboratoryExperiment *-- "*" QuantitativeResult`, `LaboratoryExperiment *-- "*" ExperimentLog`, `DrugCandidate *-- "1" DosageRegimen`, and `DrugCandidate *-- "1" ToxicityProfile`. Model 2 uses aggregation in places such as `Project o-- Experiment`, `Experiment o-- Result`, `Compound o-- DrugCandidate`, `ClinicalTrial o-- DrugCandidate`, and `Protocol o-- ClinicalTrial`, but these are often semantically weak or questionable; for example, a protocol aggregating a clinical trial is the reverse of “trials operate under protocols,” and `ClinicalTrial o-- DrugCandidate` is a weak substitute for enrolling compounds. Model 2 has no inheritance for compound classifications despite defining `CompoundType`.
6. Clarity in class names and attributes: Model 1 = 5, Model 2 = 3; Evidence: Model 1 uses domain-specific names that closely match the requirement, such as `LaboratoryExperiment`, `QuantitativeResult`, `ExperimentLog`, `DataValidator`, `ChemicalLibrary`, `DosageRegimen`, `ToxicityProfile`, `AdverseEventReport`, `BindingAffinity`, `StudyCohort`, `AssayProtocol`, `PharmacokineticStudy`, `RegulatoryReview`, and `PublicationRecord`. Its attributes also align well, such as `sampleCount`, `executionDate`, `observationDate`, `schemaVersion`, `weight`, `chemicalFormula`, `amount`, `frequency`, `unit`, `isCarcinogenic`, `category`, `patientNotes`, `severity`, `isLifeThreatening`, `sequence`, `sequenceIdentifier`, `constant`, `solventInclusion`, `forceFieldConfig`, `score`, `size`, and `isValidated/validationDate`. Model 2 has understandable but generic names like `Project`, `Experiment`, `Result`, `Validator`, `Interaction`, and `Report`; several attributes are underspecified strings, such as `DrugCandidate.developmentStage: String`, `dosageRegimen: String`, `toxicityProfile: String`, `SimulationModel.status: String`, and `ClinicalTrial.trialType: String`. It does include useful attributes such as `Compound.weight`, `chemicalFormula`, `TargetProtein.sequence`, and `sequenceIdentifier`.
7. Coverage of laboratory experiment workflow, statistical analysis, logs, and validation: Model 1 = 5, Model 2 = 2; Evidence: Model 1 explicitly models `LaboratoryExperiment` with `stage`, `sampleCount`, and `executionDate`; `QuantitativeResult` with `value`, `observationDate`, and `unit`; `ExperimentLog` with `notes` and `timestamp`; `StatisticalAnalysis` with `meanValue`; and `DataValidator` with `schemaVersion`, linked through `QuantitativeResult --&gt; "1" DataValidator` and `AssayProtocol --&gt; "*" DataValidator`. Model 2 has `Experiment` with `numSamples`, `executionDate`, and `observationDate`, `Result` with `meanValue`, `timestamp`, and `log`, and `Validator` with an operation using `schemaVersion`; however, it lacks separate detailed logs, separate quantitative raw results versus statistical analysis, explicit development stage for experiments, and clear validator association to results or assay protocols.
8. Coverage of compounds, drug candidates, toxicity, dosage, and safety assessment: Model 1 = 5, Model 2 = 2; Evidence: Model 1 models `Compound` with `weight` and `chemicalFormula`, subclasses for `SmallMolecule`, `Biologic`, `Peptide`, and `SyntheticCompound`, `ChemicalLibrary`, `DrugCandidate` with `stage`, validation fields, `DosageRegimen` with `amount`, `frequency`, and `unit`, `ToxicityProfile` with `isCarcinogenic`, `AdverseEventReport` with category, notes, severity, and life-threatening flag, and `SafetyAssessment` linked to both profile/regimen and adverse reports. Model 2 has `Compound` with weight/formula and a disconnected `CompoundType` enum, plus `DrugCandidate` with `developmentStage`, `dosageRegimen`, and `toxicityProfile` as strings. It lacks explicit dosage amount/frequency/unit, carcinogenicity, adverse event report details, safety assessment, chemical library, validation date/status, and life-threatening incident flag.
9. Coverage of target proteins, binding affinity, simulations, trials, cohorts, protocols, and pharmacokinetics: Model 1 = 5, Model 2 = 2; Evidence: Model 1 includes `TargetProtein` with `sequence` and `sequenceIdentifier`, `BindingAffinity` with `constant` and `unit`, `SimulationModel` with `status`, `solventInclusion`, `forceFieldConfig`, and `score`, plus associations to target proteins and compounds. It also models `ClinicalTrial` with `type`, `StudyCohort` with `size` and `targetFocus`, `Protocol`, `AssayProtocol`, `Researcher --&gt; "*" Protocol : authors`, and `PharmacokineticStudy --&gt; "*" BindingAffinity`. Model 2 has `TargetProtein`, `Interaction` with `bindingAffinity` and `affinityUnit`, `SimulationModel` with `status` and `score`, `ClinicalTrial` with `trialType` and `cohortSize`, and `Protocol` with `method`, but it omits solvent inclusion and force field configuration, simulation-to-compound association, separate study cohorts focused on targets and operating under protocols, assay protocols authored by researchers requiring validators, and pharmacokinetic studies.
10. Coverage of regulatory, publication, reporting, and validation-status aspects: Model 1 = 5, Model 2 = 1; Evidence: Model 1 includes `RegulatoryAgency`, `RegulatoryReview`, `DrugCandidate --&gt; "*" RegulatoryReview`, `RegulatoryAgency --&gt; "*" RegulatoryReview`, `PublicationRecord` linked from `ResearchProject`, `CompoundReport` linked to `Compound` and `Researcher`, and validation fields `isValidated` and `validationDate` on `DrugCandidate`. Model 2 has only a generic `Report` associated with `Researcher`, and `DrugCandidate -- Validator`; it does not model regulatory agencies, regulatory reviews, publication records related to projects, reports for specific molecules, or candidate validation status/date.
Total: Model 1 = 49, Model 2 = 19
Choice: A
Reason:
1. Strict alignment with required functionality without hallucinated additions: Model 1 follows the requirement closely across discovery, experimentation, safety, simulation, clinical, regulatory, and publication areas. Model 2 is a high-level sketch that omits many required platform functions and collapses several mandatory concepts into plain string attributes.
2. Conceptual classes and relationships: Model 1 provides explicit domain classes and traceable associations such as project-to-experiments/trials, experiment-to-results/logs/analysis, candidate-to-dosage/toxicity/safety, simulation-to-target/compound, cohort-to-target/protocol, and regulatory review-to-agency/candidate. Model 2 has some correct core entities but lacks many essential intermediate classes and relationships.
3. Cardinalities and relationship types: Model 1 gives useful multiplicities and uses inheritance/composition in semantically meaningful places, though a few multiplicities could be refined. Model 2 has no multiplicities and uses only broad aggregations/associations, leaving many required business constraints unstated.
4. Rejected or checked issues: I did not penalize Model 1 for PlantUML comments after associations, for using `int`, `double`, or `boolean`, or for using directed associations rather than bidirectional ones. I also did not reward Model 1 merely for being longer; its additional classes are mostly directly traceable to stated requirement concepts.
5. Overall judgment: Model 1 is substantially better because it models nearly all required scientific, clinical, safety, validation, reporting, and regulatory concepts with clear attributes and associations. Model 2 captures only a simplified subset and misses many hard requirements, so the meaningful quality difference is large.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</si>
  <si>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</si>
  <si>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coverage of the stated drug-discovery domain: Model 1 = 2, Model 2 = 5; Evidence: Model 1 includes some core concepts such as Researcher, Project, Experiment, Result, Validator, Compound, DrugCandidate, TargetProtein, SimulationModel, ClinicalTrial, Protocol, and Report, but omits or collapses many required functions: no ChemicalLibrary, no explicit LaboratoryExperiment stage, no ClinicalTrial-to-Project association, no StudyCohort, no SafetyAssessment, no AdverseEventReport, no RegulatoryAgency/Review, no PublicationRecord, no PharmacokineticStudy, and no explicit validation status/date for DrugCandidate. Model 2 covers nearly all required areas with ResearchProject, LaboratoryExperiment, QuantitativeResult, ExperimentLog, StatisticalAnalysis, DataValidator, ChemicalLibrary, Compound subclasses, DrugCandidate, DosageRegimen, ToxicityProfile, AdverseEventReport, SafetyAssessment, BindingAffinity, SimulationModel, ClinicalTrial, StudyCohort, AssayProtocol, PharmacokineticStudy, RegulatoryAgency/RegulatoryReview, PublicationRecord, and CompoundReport.
2. Conceptual classes accurately represent essentials without inappropriate hallucination: Model 1 = 2, Model 2 = 5; Evidence: Model 1 represents several essentials only as strings, such as DrugCandidate.dosageRegimen: String and DrugCandidate.toxicityProfile: String, which weakens the domain model because dosage regimen and toxicity profile have required internal structure. Result combines meanValue, timestamp, and log into one class instead of separating quantitative results, statistical analysis, and detailed logs. Model 2 uses traceable domain classes required by the prompt: DosageRegimen with amount/frequency/unit, ToxicityProfile with isCarcinogenic, AdverseEventReport with category/patientNotes/severity/isLifeThreatening, SafetyAssessment, StatisticalAnalysis, ExperimentLog, BindingAffinity, StudyCohort, and RegulatoryReview. Extra attributes such as ids, budget, address, and capacity are not central to the requirement, but they do not obscure the core concepts.
3. Researcher, institution, and project management: Model 1 = 3, Model 2 = 5; Evidence: Model 1 has Researcher with institution: String and association Researcher -- Project, which partially captures researchers from institutions leading projects, but it does not model Institution as a class or label the association as leadership, and it does not show project encompassing clinical trials. Model 2 has Institution --&gt; "*" Researcher : employs and Researcher --&gt; "*" ResearchProject : leads, directly modeling researchers from institutions who lead projects. It also has ResearchProject *-- "*" LaboratoryExperiment and ResearchProject *-- "*" ClinicalTrial, satisfying the requirement that each project encompasses multiple laboratory experiments and clinical trials.
4. Laboratory experiments, results, logs, statistical analysis, and validation: Model 1 = 2, Model 2 = 5; Evidence: Model 1 has Experiment with numSamples, executionDate, observationDate and Result with meanValue, timestamp, log; Validator has validate(inputs, schemaVersion). However, it lacks an explicit development stage for experiments, separates neither quantitative result value from statistical mean analysis nor detailed logs with notes/timestamps, and Validator -- Experiment does not clearly express input/result validation against schema versions. Model 2 has LaboratoryExperiment with stage: DevelopmentStage, sampleCount, executionDate; QuantitativeResult with value, observationDate, unit; ExperimentLog with notes and timestamp; StatisticalAnalysis with meanValue; DataValidator with schemaVersion; QuantitativeResult --&gt; "1" DataValidator : validatedBy; and AssayProtocol --&gt; "*" DataValidator : requires. This closely matches the required workflow.
5. Compound management, libraries, classification, and drug candidates: Model 1 = 2, Model 2 = 5; Evidence: Model 1 has Compound with weight and chemicalFormula and an enum CompoundType, but CompoundType is not associated with Compound, and there is no ChemicalLibrary. It has Compound o-- DrugCandidate, but DrugCandidate is not clearly modeled as based on or derived from Compound beyond that relation. Model 2 has ChemicalLibrary and Compound --&gt; "1..*" ChemicalLibrary : storedIn, Compound with weight and chemicalFormula, and inheritance from Compound to SmallMolecule, Biologic, Peptide, SyntheticCompound, and DrugCandidate. This captures compound classification and drug candidates as compound-based entities.
6. Dosage regimen, toxicity profile, adverse events, and safety assessment: Model 1 = 1, Model 2 = 5; Evidence: Model 1 only has DrugCandidate.dosageRegimen: String and DrugCandidate.toxicityProfile: String, with no amount, frequency, unit, carcinogenicity, adverse event categories, patient notes, severity levels, life-threatening flag, or safety assessment. Model 2 explicitly models DosageRegimen with amount, frequency, unit; ToxicityProfile with isCarcinogenic; AdverseEventReport with category, patientNotes, severity, and isLifeThreatening; EventCategory includes ALLERGIC_REACTION, CARDIOVASCULAR, NEUROTOXICITY, OTHER; SeverityLevel includes LIFE_THREATENING; SafetyAssessment has symptomEvaluation and severityCheck and links to ToxicityProfile, DosageRegimen, and AdverseEventReport.
7. Target proteins, binding affinity, and compound interactions: Model 1 = 3, Model 2 = 5; Evidence: Model 1 has TargetProtein with sequence and sequenceIdentifier, Interaction with bindingAffinity and affinityUnit, and associations DrugCandidate -- Interaction and TargetProtein -- Interaction. This partially captures interactions and affinity but only for DrugCandidate, not general compounds, and does not name binding affinity as a separate measurement with constant/unit. Model 2 has TargetProtein with sequence and sequenceIdentifier, BindingAffinity with constant and unit, DrugCandidate --&gt; "*" TargetProtein : interactsWith, DrugCandidate --&gt; "*" BindingAffinity : measures, and BindingAffinity --&gt; "1" TargetProtein : targets. This more directly captures the required interaction and quantified measurement.
8. Simulation models and simulation configuration: Model 1 = 2, Model 2 = 5; Evidence: Model 1 has SimulationModel with status and score and association SimulationModel -- TargetProtein, but it lacks active/archived status enumeration, solvent inclusion, force field configuration, and an association to the compounds simulated. Model 2 has SimulationModel with status: SimulationStatus, solventInclusion, forceFieldConfig, and score; SimulationStatus includes ACTIVE and ARCHIVED; TargetProtein --&gt; "*" SimulationModel : associatedWith; and SimulationModel --&gt; "*" Compound : simulates. This satisfies the requirement that models are associated with proteins and simulate specific compounds with solvent and force-field-based scoring.
9. Clinical trials, trial types, compound enrollment, cohorts, targets, and protocols: Model 1 = 2, Model 2 = 5; Evidence: Model 1 has ClinicalTrial with trialType and cohortSize and ClinicalTrial o-- DrugCandidate, plus Protocol o-- ClinicalTrial. This only partially covers trials and does not include trial type enumeration, StudyCohort as a separate entity, cohort target focus, or project-to-trial containment. Model 2 has ClinicalTrial with type: TrialType and enrollmentSize; TrialType includes OBSERVATIONAL, RANDOMIZED_CONTROLLED, CROSS_SECTIONAL; ClinicalTrial --&gt; "*" Compound : enrolls; ClinicalTrial *-- "*" StudyCohort : includes; StudyCohort has size and targetFocus; StudyCohort --&gt; "*" TargetProtein : focusesOn; and StudyCohort --&gt; "1..*" Protocol : operatesUnder.
10. Assay protocols and researcher authorship with validators: Model 1 = 1, Model 2 = 5; Evidence: Model 1 has Protocol with method and Protocol o-- ClinicalTrial, but no AssayProtocol, no researcher authorship of protocols, no compound-class identification method, and no validator requirement on protocols. Model 2 has Protocol &lt;|-- AssayProtocol, AssayProtocol with compoundClass and methodName, Researcher --&gt; "*" Protocol : authors, and AssayProtocol --&gt; "*" DataValidator : requires. This directly addresses the requirement.
11. Pharmacokinetic studies and binding affinity references: Model 1 = 1, Model 2 = 5; Evidence: Model 1 has no PharmacokineticStudy class and no association from such studies to drug candidates or binding affinities. Model 2 has PharmacokineticStudy with studyId, analysisDate, results; DrugCandidate --&gt; "*" PharmacokineticStudy : analyzedBy; and PharmacokineticStudy --&gt; "*" BindingAffinity : references, matching the requirement.
12. Regulatory review, publications, validation status, and compound reports: Model 1 = 2, Model 2 = 5; Evidence: Model 1 has Report and Researcher -- Report, but it does not tie reports to specific compounds, lacks RegulatoryAgency and RegulatoryReview, lacks PublicationRecord for project findings, and lacks DrugCandidate validation status/date. Model 2 has RegulatoryAgency and RegulatoryReview with DrugCandidate --&gt; "*" RegulatoryReview and RegulatoryAgency --&gt; "*" RegulatoryReview; PublicationRecord linked from ResearchProject; DrugCandidate has isValidated and validationDate; CompoundReport is linked to Compound via Compound --&gt; "*" CompoundReport and generated by Researcher via Researcher --&gt; "*" CompoundReport.
13. Associations, multiplicities, and relationship types: Model 1 = 2, Model 2 = 4; Evidence: Model 1 has many unlabeled associations without multiplicities, such as Researcher -- Project, Validator -- Experiment, DrugCandidate -- Interaction, TargetProtein -- Interaction, SimulationModel -- TargetProtein, and Researcher -- Report. It uses aggregation/composition-like relations such as Project o-- Experiment, Experiment o-- Result, Compound o-- DrugCandidate, and ClinicalTrial o-- DrugCandidate, but many required cardinalities are not expressed and some ownership semantics are vague. Model 2 provides many role labels and multiplicities, e.g., ResearchProject *-- "*" LaboratoryExperiment, ResearchProject *-- "*" ClinicalTrial, LaboratoryExperiment *-- "*" QuantitativeResult, DrugCandidate *-- "1" DosageRegimen, DrugCandidate *-- "1" ToxicityProfile, ClinicalTrial *-- "*" StudyCohort, and StudyCohort --&gt; "1..*" Protocol. Some multiplicities may be debatable, such as Compound --&gt; "1..*" ChemicalLibrary implying each compound is in at least one library and StudyCohort --&gt; "1..*" Protocol implying one or more protocols, but the overall association coverage is much stronger.
14. Clarity of class names and optional attributes: Model 1 = 3, Model 2 = 5; Evidence: Model 1 class names are generally clear but sometimes overly generic: Project instead of ResearchProject, Experiment instead of LaboratoryExperiment, Result instead of QuantitativeResult/StatisticalAnalysis, Protocol instead of AssayProtocol, and Report instead of CompoundReport or PublicationRecord. Some required structures are compressed into string attributes, such as dosageRegimen and toxicityProfile. Model 2 uses precise names aligned with the requirement: ResearchProject, LaboratoryExperiment, QuantitativeResult, ExperimentLog, DataValidator, ChemicalLibrary, DosageRegimen, ToxicityProfile, AdverseEventReport, BindingAffinity, StudyCohort, AssayProtocol, PharmacokineticStudy, RegulatoryReview, PublicationRecord, and CompoundReport. Its attributes also capture many stated details.
Total: Model 1 = 28, Model 2 = 69
Choice: B
Reason:
1. Strict functional coverage of the stated drug-discovery domain: Model 2 covers the end-to-end platform much more completely. It includes experiments, trials, validators, compound libraries, classifications, candidates, toxicity/safety, simulations, clinical cohorts, protocols, pharmacokinetic studies, regulatory reviews, publications, and compound reports. Model 1 captures only a simplified subset and omits several major required areas.
2. Associations and cardinalities: Model 2 provides explicit associations and many multiplicities, such as projects encompassing experiments and trials, candidates owning dosage regimens and toxicity profiles, clinical trials including cohorts, and simulation models simulating compounds. Model 1 mostly uses unlabeled associations without multiplicities and leaves many relationships semantically underspecified.
3. Rejected or checked issues: I did not penalize Model 2 for PlantUML comments after relationship lines, because those are tooling comments and do not affect semantics. I also did not penalize primitive type spelling such as int, double, or boolean. I did not reward Model 1 merely for being shorter, because the more detailed intermediate classes in Model 2, such as SafetyAssessment, StatisticalAnalysis, StudyCohort, BindingAffinity, and RegulatoryReview, are traceable to explicit requirement concepts.
4. Overall judgment: Model 2 is clearly better. It is substantially more faithful to the requirement, models the required domain concepts as separate conceptual classes where appropriate, includes key enumerations and attributes, and represents many important relationships that Model 1 either omits or collapses into vague strings.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</si>
  <si>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</si>
  <si>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identifies nearly all major domain concepts as explicit classes/enums, including Institution, Researcher, ResearchProject, LaboratoryExperiment, QuantitativeResult, ExperimentLog, DataValidator, ChemicalLibrary, Compound and its subclasses SmallMolecule/Biologic/Peptide/SyntheticCompound, DrugCandidate, DosageRegimen, ToxicityProfile, AdverseEventReport, TargetProtein, BindingAffinity, SimulationModel, ClinicalTrial, StudyCohort, Protocol/AssayProtocol, PharmacokineticStudy, RegulatoryAgency/RegulatoryReview, PublicationRecord, CompoundReport, StatisticalAnalysis, and SafetyAssessment. These map closely to the requirement’s end-to-end drug discovery platform concepts. Model 2 includes some central concepts such as Researcher, Project, Experiment, Result, Validator, Compound, DrugCandidate, Interaction, TargetProtein, SimulationModel, ClinicalTrial, Protocol, and Report, but omits or collapses many important concepts: Institution is only an attribute, LaboratoryExperiment/ClinicalTrial details are simplified, no ChemicalLibrary, no DosageRegimen class, no ToxicityProfile class, no AdverseEventReport, no SafetyAssessment, no StudyCohort, no AssayProtocol, no PharmacokineticStudy, no RegulatoryAgency/RegulatoryReview, no PublicationRecord, and CompoundType enum is not connected to Compound.
2. Associations/Multiplicities between classes for domain reasoning: Model 1 = 4, Model 2 = 2; Evidence: Model 1 models most essential relationships: Institution to Researcher, Researcher to ResearchProject, ResearchProject composition to LaboratoryExperiment and ClinicalTrial, LaboratoryExperiment to QuantitativeResult and ExperimentLog, QuantitativeResult to DataValidator, AssayProtocol to DataValidator, Compound to ChemicalLibrary, DrugCandidate to DosageRegimen and ToxicityProfile, ToxicityProfile/SafetyAssessment/AdverseEventReport links, DrugCandidate to TargetProtein and BindingAffinity, TargetProtein to SimulationModel, SimulationModel to Compound, ClinicalTrial to StudyCohort and Compound, StudyCohort to TargetProtein and Protocol, Researcher to Protocol and CompoundReport, DrugCandidate to PharmacokineticStudy and RegulatoryReview, RegulatoryAgency to RegulatoryReview, and ResearchProject to PublicationRecord. Some multiplicities are debatable or weak: Compound --&gt; "1..*" ChemicalLibrary suggests each compound is stored in one or more libraries rather than libraries storing many compounds with clearer library-side multiplicity; QuantitativeResult --&gt; "1" DataValidator implies each result has exactly one validator, while the requirement says experiment data undergoes validation; ClinicalTrial --&gt; "*" Compound uses “enrolls” compounds, which is acceptable but clinical trials usually enroll candidates/participants; DrugCandidate --&gt; "*" TargetProtein plus DrugCandidate --&gt; "*" BindingAffinity and BindingAffinity --&gt; "1" TargetProtein does not fully tie each affinity to both a specific candidate/compound and target interaction with precise multiplicity. Model 2 has basic associations such as Researcher -- Project, Project o-- Experiment, Experiment o-- Result, Validator -- Experiment, Compound o-- DrugCandidate, DrugCandidate -- Interaction, TargetProtein -- Interaction, SimulationModel -- TargetProtein, ClinicalTrial o-- DrugCandidate, Protocol o-- ClinicalTrial, Researcher -- Report, and DrugCandidate -- Validator. However, it provides no multiplicities at all and misses many required relationships: projects to clinical trials, experiments to logs/statistical analysis, compounds to chemical libraries, toxicity profiles to adverse events/safety assessments, simulation models to simulated compounds, cohorts to targets/protocols, assay protocols to validators, pharmacokinetic studies to binding affinities, regulatory agencies to reviews, and publication records to projects.
3. Model attributes with appropriate data types: Model 1 = 4, Model 2 = 2; Evidence: Model 1 includes many required attributes with reasonable types: LaboratoryExperiment has stage: DevelopmentStage, sampleCount: int, executionDate: Date; QuantitativeResult has value: double, observationDate: Date, unit: String; ExperimentLog has notes: String and timestamp: Date; DataValidator has schemaVersion: String; Compound has weight: double and chemicalFormula: String; DrugCandidate has stage: DevelopmentStage, isValidated: boolean, validationDate: Date; DosageRegimen has amount: double, frequency: int, unit: String; ToxicityProfile has isCarcinogenic: boolean; AdverseEventReport has category: EventCategory, patientNotes: String, severity: SeverityLevel, isLifeThreatening: boolean; TargetProtein has sequence and sequenceIdentifier; BindingAffinity has constant and unit; SimulationModel has status, solventInclusion, forceFieldConfig, and score; ClinicalTrial has type; StudyCohort has size; PublicationRecord has title/journal/publishDate; StatisticalAnalysis has meanValue. Minor gaps include SafetyAssessment storing symptomEvaluation and severityCheck as strings rather than structured severity/symptoms, AssayProtocol using compoundClass: String rather than a clearer enum/reference, Protocol lacking richer protocol details, and ClinicalTrial using enrollmentSize while cohorts also have size, which is slightly redundant. Model 2 has some correct attributes: Researcher name/institution, Project title/startDate/endDate, Experiment numSamples/executionDate/observationDate, Compound weight/chemicalFormula, Interaction bindingAffinity/affinityUnit, TargetProtein sequence/sequenceIdentifier, SimulationModel status/score, ClinicalTrial trialType/cohortSize, and Protocol method. But many attributes are collapsed into strings or missing: DrugCandidate has dosageRegimen: String and toxicityProfile: String rather than amount/frequency/unit and carcinogenicity/adverse events; SimulationModel lacks solventInclusion and forceFieldConfig; Validator has schemaVersion only as an operation parameter rather than persistent attribute; Result combines meanValue, timestamp, and log but lacks individual quantitative result value/unit and separate experiment log notes; no validation status/date on DrugCandidate; no adverse event category, patient notes, severity level, or life-threatening flag; no regulatory/publication attributes.
4. Consistencies of Terminology with given context: Model 1 = 5, Model 2 = 3; Evidence: Model 1 uses terminology highly consistent with the requirement: ResearchProject, LaboratoryExperiment, ClinicalTrial, QuantitativeResult, ExperimentLog, DataValidator, ChemicalLibrary, Compound, DrugCandidate, DosageRegimen, ToxicityProfile, AdverseEventReport, TargetProtein, BindingAffinity, SimulationModel, StudyCohort, AssayProtocol, PharmacokineticStudy, RegulatoryAgency, RegulatoryReview, PublicationRecord, CompoundReport, StatisticalAnalysis, and SafetyAssessment. Its enums DevelopmentStage, TrialType, EventCategory, SeverityLevel, and SimulationStatus also directly reflect the requirement. Model 2 uses some recognizable but more generic terms: Project instead of ResearchProject, Experiment instead of LaboratoryExperiment, Result instead of QuantitativeResult/StatisticalAnalysis/ExperimentLog, Validator instead of DataValidator, Protocol instead of AssayProtocol, Report instead of CompoundReport or PublicationRecord. It also uses trialType and CompoundType terms aligned with the requirement, but many domain-specific terms are missing or reduced to strings, such as toxicityProfile, dosageRegimen, and developmentStage.
5. Adherence of UML class diagram standards: Model 1 = 5, Model 2 = 4; Evidence: Model 1 is valid and understandable PlantUML/UML class notation with classes, enums, attributes, generalization using &lt;|--, composition using *--, and associations with multiplicities such as "*" and "1..*". End-of-line single-quote annotations are PlantUML comments and do not affect scoring. Model 2 is also mostly valid PlantUML with classes, enum, attributes, associations, and aggregations. It includes an operation in Validator, `+validate(inputs: List&lt;String&gt;, schemaVersion: String): Boolean`, which is valid UML class notation though operations are less central for the requested class semantics. Its main UML weakness is not syntax but sparse use of multiplicities and domain semantics; notation remains understandable.
Total: Model 1 = 23, Model 2 = 13
Choice: A
Reason:
1. Appropriate conceptual classes aligned with the domain: Model 1 covers the stated platform concepts comprehensively, including regulatory review, publication records, pharmacokinetic studies, safety assessments, adverse event reports, dosage regimens, toxicity profiles, chemical libraries, study cohorts, assay protocols, validators, simulations, binding affinities, target proteins, experiments, and trials. Model 2 captures only a small core subset and collapses many required concepts into generic classes or string attributes.
2. Associations/Multiplicities between classes for domain reasoning: Model 1 provides many traceable domain relationships with multiplicities, such as projects encompassing experiments and clinical trials, experiments generating results/logs, candidates including regimens/profiles, profiles linking to adverse reports/safety assessments, simulations linked to proteins and compounds, cohorts linked to targets/protocols, and agencies conducting reviews. Model 2 has only broad associations and no multiplicities, leaving much of the required domain reasoning unsupported.
3. Model attributes with appropriate data types: Model 1 represents most required attributes directly and with suitable types/enums, including stage, sample count, dates, mean values, schema version, compound formula/weight, dosage amount/frequency/unit, carcinogenicity, severity, life-threatening flag, binding constants/units, simulation status/configuration/score, and validation status/date. Model 2 has some useful attributes but loses important structure by modeling dosage regimen and toxicity profile as strings and omitting many required fields.
4. Consistencies of Terminology with given context: Model 1 closely follows the requirement’s vocabulary. Model 2 uses several generic substitutes such as Project, Experiment, Result, Validator, and Report, and omits many important domain terms.
5. Adherence of UML class diagram standards: Both are understandable UML/PlantUML diagrams, but Model 1 uses richer UML constructs including enums, inheritance, composition, and multiplicities. Model 2 is syntactically acceptable but less complete in multiplicity notation.
6. Rejected or checked issues: I did not penalize Model 1 for using PlantUML single-quote comments, for using lowercase primitive types such as int/double/boolean, or for using `*` as equivalent to `0..*`. I also did not reward Model 2 merely for being shorter.
7. Overall judgment: Model 1 is clearly better because it models the domain concepts, relationships, multiplicities, and attributes far more completely and faithfully to the requirement, while Model 2 is a high-level partial sketch with many missing or collapsed domain elements.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</si>
  <si>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</si>
  <si>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includes some core classes such as Researcher, Project, Experiment, Result, Validator, Compound, DrugCandidate, TargetProtein, SimulationModel, ClinicalTrial, Protocol, and Report. However, many required domain concepts are missing or collapsed into strings, including ChemicalLibrary, DosageRegimen, ToxicityProfile as a distinct concept, AdverseEventReport, SafetyAssessment, BindingAffinity as a separate measurement concept, StudyCohort, AssayProtocol, PharmacokineticStudy, RegulatoryAgency, RegulatoryReview, PublicationRecord, StatisticalAnalysis, and ExperimentLog. Model 2 identifies nearly all major concepts from the requirement: Institution, Researcher, ResearchProject, LaboratoryExperiment, QuantitativeResult, ExperimentLog, DataValidator, ChemicalLibrary, Compound and its subclasses SmallMolecule/Biologic/Peptide/SyntheticCompound, DrugCandidate, DosageRegimen, ToxicityProfile, AdverseEventReport, TargetProtein, BindingAffinity, SimulationModel, ClinicalTrial, StudyCohort, Protocol/AssayProtocol, PharmacokineticStudy, RegulatoryAgency/RegulatoryReview, PublicationRecord, CompoundReport, StatisticalAnalysis, and SafetyAssessment.
2. Associations/Multiplicities between classes for domain reasoning: Model 1 = 2, Model 2 = 4; Evidence: Model 1 has several broad associations, such as Researcher -- Project, Project o-- Experiment, Experiment o-- Result, Validator -- Experiment, Compound o-- DrugCandidate, DrugCandidate -- Interaction, TargetProtein -- Interaction, SimulationModel -- TargetProtein, ClinicalTrial o-- DrugCandidate, Protocol o-- ClinicalTrial, Researcher -- Report, and DrugCandidate -- Validator. However, it lacks multiplicities entirely, omits important relationships such as Project to ClinicalTrial, Experiment to logs/statistical analysis, Compound to ChemicalLibrary, DrugCandidate to DosageRegimen/ToxicityProfile/SafetyAssessment/RegulatoryReview, ClinicalTrial to StudyCohort, AssayProtocol to Validator, PharmacokineticStudy to BindingAffinity, and PublicationRecord to Project. Model 2 provides extensive relationships with multiplicities: ResearchProject encompasses LaboratoryExperiment and ClinicalTrial, LaboratoryExperiment generates QuantitativeResult and produces ExperimentLog, QuantitativeResult is validated by DataValidator, AssayProtocol requires DataValidator, Compound is stored in ChemicalLibrary, DrugCandidate composes DosageRegimen and ToxicityProfile, ToxicityProfile flags AdverseEventReport, SafetyAssessment links profiles/regimens/reports, DrugCandidate interacts with TargetProtein and has BindingAffinity, SimulationModel is associated with TargetProtein and simulates Compound, ClinicalTrial includes StudyCohort and enrolls Compound, StudyCohort focuses on TargetProtein and operates under Protocol, RegulatoryAgency conducts RegulatoryReview, and ResearchProject has PublicationRecord. Some multiplicities are debatable, such as Compound --&gt; "1..*" ChemicalLibrary, since a compound may be in zero or more libraries, and DrugCandidate --&gt; "*" TargetProtein plus separate BindingAffinity is less precise than an interaction association class tying candidate, target, and affinity together. Still, most essential domain relationships are present.
3. Model attributes with appropriate data types: Model 1 = 2, Model 2 = 4; Evidence: Model 1 includes some relevant attributes with types: Researcher.name/institution, Project.title/startDate/endDate, Experiment.numSamples/executionDate/observationDate, Result.meanValue/timestamp/log, Compound.weight/chemicalFormula, Interaction.bindingAffinity/affinityUnit, TargetProtein.sequence/sequenceIdentifier, SimulationModel.status/score, ClinicalTrial.trialType/cohortSize, and Protocol.method. But important attributes are missing or under-modeled: Experiment lacks explicit development stage; Result merges quantitative result, mean value, logs, and observation date; Validator has schemaVersion only as an operation parameter rather than state; DrugCandidate stores dosageRegimen and toxicityProfile as String instead of modeled amount/frequency/unit and adverse-event/carcinogenicity details; SimulationModel lacks solvent inclusion and force field configuration; ClinicalTrial lacks enumerated trial type; validation status/date are missing; AdverseEventReport details are absent. Model 2 has much stronger attribute coverage: LaboratoryExperiment.stage/sampleCount/executionDate, QuantitativeResult.value/observationDate/unit, ExperimentLog.notes/timestamp, DataValidator.schemaVersion/isActive, Compound.weight/chemicalFormula, DrugCandidate.stage/isValidated/validationDate, DosageRegimen.amount/frequency/unit, ToxicityProfile.isCarcinogenic, AdverseEventReport.category/patientNotes/severity/isLifeThreatening, TargetProtein.sequence/sequenceIdentifier, BindingAffinity.constant/unit, SimulationModel.status/solventInclusion/forceFieldConfig/score, ClinicalTrial.type/enrollmentSize, StudyCohort.size/targetFocus, and RegulatoryReview.decision. Minor weaknesses include Protocol being generic with description while AssayProtocol has compoundClass/methodName, SafetyAssessment using symptomEvaluation and severityCheck as strings, and some extra identifiers/budget/address that are not required but do not harm much.
4. Consistencies of Terminology with given context: Model 1 = 3, Model 2 = 5; Evidence: Model 1 uses some recognizable terminology, including Researcher, Project, Experiment, Result, Validator, Compound, DrugCandidate, TargetProtein, SimulationModel, ClinicalTrial, Protocol, and Report. However, several terms are too generic or inconsistent with the requirement: Project instead of ResearchProject is acceptable but less precise; Experiment rather than LaboratoryExperiment loses specificity; Result conflates quantitative results, statistical mean, and logs; Protocol does not distinguish AssayProtocol; Report is generic rather than CompoundReport or PublicationRecord; toxicityProfile and dosageRegimen are string attributes instead of named domain concepts. Model 2 closely follows the requirement’s terminology with ResearchProject, LaboratoryExperiment, QuantitativeResult, ExperimentLog, DataValidator, ChemicalLibrary, DrugCandidate, DosageRegimen, ToxicityProfile, AdverseEventReport, BindingAffinity, SimulationModel, ClinicalTrial, StudyCohort, AssayProtocol, PharmacokineticStudy, RegulatoryAgency, RegulatoryReview, PublicationRecord, CompoundReport, StatisticalAnalysis, and SafetyAssessment. Its enums also match stated categories such as TrialType, EventCategory, SeverityLevel, SimulationStatus, and DevelopmentStage.
5. Adherence of UML class diagram standards: Model 1 = 5, Model 2 = 5; Evidence: Model 1 is valid and understandable PlantUML class-diagram notation, with classes, attributes, an enum CompoundType, associations, aggregations, and operations such as Validator.validate(...). It does not show multiplicities, but that is a domain modeling omission rather than a UML syntax violation. Model 2 also uses valid PlantUML class-diagram notation, with enums, classes, attributes, inheritance such as Compound &lt;|-- SmallMolecule and Protocol &lt;|-- AssayProtocol, compositions, navigable associations, labels, and multiplicities. The single-quote line-end annotations are PlantUML comments and do not reduce the UML standards score.
Total: Model 1 = 14, Model 2 = 23
Choice: B
Reason:
1. Appropriate conceptual classes aligned with the domain: Model 2 is substantially stronger because it includes most required domain concepts as first-class classes, including ChemicalLibrary, DosageRegimen, ToxicityProfile, AdverseEventReport, SafetyAssessment, BindingAffinity, StudyCohort, AssayProtocol, PharmacokineticStudy, RegulatoryAgency, RegulatoryReview, PublicationRecord, CompoundReport, StatisticalAnalysis, and ExperimentLog. Model 1 captures only a small core and collapses many required concepts into generic classes or strings.
2. Associations/Multiplicities between classes for domain reasoning: Model 2 models most of the essential domain relationships with multiplicities, such as projects encompassing experiments and clinical trials, experiments generating results/logs, candidates having dosage regimens and toxicity profiles, safety assessments linking to adverse event reports, trials including cohorts, cohorts using protocols, agencies reviewing candidates, and projects having publication records. Model 1 has broad associations but no multiplicities and misses many critical relationships.
3. Model attributes with appropriate data types: Model 2 provides detailed typed attributes matching the requirement, including schemaVersion, amount/frequency/unit, isCarcinogenic, event category, patient notes, severity, life-threatening flag, solventInclusion, forceFieldConfig, validation status/date, and binding affinity constant/unit. Model 1 has some useful attributes but under-models major structures, especially dosage regimen, toxicity profile, adverse events, safety assessments, validation status, and simulation configuration.
4. Consistencies of Terminology with given context: Model 2 consistently uses requirement-aligned names such as LaboratoryExperiment, QuantitativeResult, ExperimentLog, DataValidator, ChemicalLibrary, StudyCohort, AssayProtocol, PharmacokineticStudy, RegulatoryReview, and PublicationRecord. Model 1 uses several generic terms such as Experiment, Result, Protocol, and Report, and therefore loses domain specificity.
5. Rejected or checked issues: I did not penalize Model 2 for using unidirectional arrows, quoted end-of-line PlantUML comments, lowercase primitive aliases such as int/double/boolean, or multiplicity shorthand such as "*", because these are acceptable under the instructions. I also did not reward Model 2 merely for being larger; the higher score is based on traceable coverage of stated domain requirements.
6. Overall judgment: Model 2 is clearly better. It provides much more complete domain coverage, stronger relationship modeling, more appropriate typed attributes, and terminology closely aligned with the AI-assisted drug discovery platform requirement, while both models are acceptable from a UML notation perspective.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</si>
  <si>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</si>
  <si>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separates major domain concepts into cohesive classes: LaboratoryExperiment has stage/sampleCount/executionDate, QuantitativeResult has value/observationDate/unit, ExperimentLog has notes/timestamp, StatisticalAnalysis has meanValue, DataValidator has schemaVersion, DosageRegimen has amount/frequency/unit, ToxicityProfile has isCarcinogenic, and AdverseEventReport has category/patientNotes/severity/isLifeThreatening. It also decouples review, publication, simulation, safety, and pharmacokinetic concerns through separate classes such as RegulatoryReview, PublicationRecord, SimulationModel, SafetyAssessment, and PharmacokineticStudy. Model 2 collapses several distinct concepts into broad or string attributes: DrugCandidate contains dosageRegimen: String and toxicityProfile: String instead of separate regimen/profile structures; Result combines meanValue, timestamp, and log rather than distinguishing quantitative results, statistical analysis, and experiment logs; Researcher has institution: String rather than a separate Institution relationship. Model 2’s Validator is associated with Experiment and DrugCandidate, but the requirement specifically discusses validators checking experiment data/schema versions and assay protocols requiring validators, which is only weakly represented.
2. Complexity: Model 1 = 4, Model 2 = 3; Evidence: Model 1 is more complex, with many classes and enumerations, including DevelopmentStage, TrialType, EventCategory, SeverityLevel, SimulationStatus, and domain classes for RegulatoryAgency, RegulatoryReview, PublicationRecord, CompoundReport, SafetyAssessment, BindingAffinity, StudyCohort, Protocol/AssayProtocol, and others. This complexity is mostly justified because these concepts are explicitly present in the requirement. Its inheritance tree is shallow and appropriate: Compound is specialized by SmallMolecule, Biologic, Peptide, SyntheticCompound, and DrugCandidate; Protocol is specialized by AssayProtocol. However, making DrugCandidate inherit from Compound may be debatable because the requirement says compounds serve as the basis for drug candidates, not necessarily that every drug candidate is a subtype of Compound. Model 2 is much simpler, with fewer classes such as Researcher, Project, Experiment, Result, Validator, Compound, DrugCandidate, Interaction, TargetProtein, SimulationModel, ClinicalTrial, Protocol, and Report. This reduced size improves surface simplicity but omits or flattens many required concepts: no explicit LaboratoryExperiment stage, ClinicalTrial study type is just a String, no StudyCohort class, no RegulatoryAgency/RegulatoryReview, no PublicationRecord tied to projects, no SafetyAssessment, no AdverseEventReport, no PharmacokineticStudy, no ChemicalLibrary, and CompoundType enum is not linked to Compound. Therefore Model 2 is under-modeled rather than appropriately simple.
3. Practicability: Model 1 = 5, Model 2 = 2; Evidence: Model 1 provides a practical, testable domain structure with traceable associations: Researcher leads ResearchProject; ResearchProject encompasses LaboratoryExperiment and ClinicalTrial; experiments generate QuantitativeResult and ExperimentLog; QuantitativeResult is validated by DataValidator; AssayProtocol requires DataValidator; DrugCandidate has one DosageRegimen and one ToxicityProfile; SafetyAssessment links ToxicityProfile, DosageRegimen, and AdverseEventReport; TargetProtein, BindingAffinity, SimulationModel, Compound, ClinicalTrial, StudyCohort, Protocol, PharmacokineticStudy, RegulatoryReview, and PublicationRecord are all represented with usable attributes and associations. This would support unit tests around validation, safety assessment, simulation, trial/cohort assignment, regulatory review, and reporting. Model 2 is readable but much less practical for implementing the described platform: dosage and toxicity are unstructured strings, SimulationModel lacks solvent inclusion and force field configuration, Interaction has bindingAffinity/affinityUnit but no association showing which compound is simulated or interacted with except indirectly through DrugCandidate, ClinicalTrial has cohortSize but no StudyCohort or target-focused cohorts, Protocol has only method and is not modeled as an AssayProtocol authored by researchers or requiring validators, and Report is generated by Researcher but is not linked to a specific Compound or Project publication record. These gaps would make testing and implementation of the stated workflows difficult.
Total: Model 1 = 14, Model 2 = 7
Choice: A
Reason:
1. Cohesion and Decoupling: Model 1 has stronger separation of responsibilities. For example, it models DosageRegimen, ToxicityProfile, AdverseEventReport, and SafetyAssessment separately, matching the safety domain. Model 2 stores dosageRegimen and toxicityProfile as strings inside DrugCandidate and uses a broad Result class for mean value, timestamp, and log, reducing cohesion and making the domain behavior less clear.
2. Complexity: Model 1 is larger, but most of its classes correspond directly to required concepts such as ChemicalLibrary, BindingAffinity, SimulationModel, StudyCohort, RegulatoryReview, PublicationRecord, and PharmacokineticStudy. Model 2 is simpler, but its simplicity comes from omitting or flattening required concepts rather than from an appropriately balanced abstraction.
3. Practicability: Model 1 is much more implementable for the stated end-to-end drug discovery platform because it supports concrete workflows for experiments, validation, analysis, safety assessment, simulation, trials, protocols, regulatory review, and reporting. Model 2 would require substantial redesign to support adverse event reports, validators with schema versions, assay protocols, chemical libraries, compound reports, regulatory agencies, publication records, pharmacokinetic studies, and cohort-target-protocol relationships.
4. Rejected or checked issues: I did not penalize either model for association direction/style, use of PlantUML comments, lowercase primitive type aliases such as int/boolean, or equivalent multiplicity spelling. These presentation or notation choices were not used in the scoring.
5. Overall judgment: Model 1 is clearly better. It is more complete, more cohesive, and more practical for the required domain, while its added complexity is largely justified by explicit requirement coverage.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</si>
  <si>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</si>
  <si>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groups several distinct concepts into broad attributes: `DrugCandidate` has `dosageRegimen: String` and `toxicityProfile: String`, and `Result` combines `meanValue`, `timestamp`, and `log: String`, even though the requirement distinguishes quantitative results, detailed logs, statistical analysis, dosage regimen, toxicity profile, adverse event reports, and safety assessments. Model 1 also has vague associations such as `Validator -- Experiment` and `DrugCandidate -- Validator`, which do not clearly express whether validators validate experimental inputs, assay protocols, or candidate validation status. Model 2 has higher cohesion by separating `DosageRegimen { amount, frequency, unit }`, `ToxicityProfile { isCarcinogenic }`, `AdverseEventReport { category, patientNotes, severity, isLifeThreatening }`, `SafetyAssessment`, `QuantitativeResult`, `ExperimentLog`, and `StatisticalAnalysis`. Model 2’s associations are more decoupled around domain concepts, e.g. `ToxicityProfile --&gt; "*" AdverseEventReport : flags`, `SafetyAssessment --&gt; "*" AdverseEventReport : linksTo`, `QuantitativeResult --&gt; "1" DataValidator : validatedBy`, and `AssayProtocol --&gt; "*" DataValidator : requires`. Some Model 2 coupling/multiplicity choices are imperfect, such as `Compound --&gt; "1..*" ChemicalLibrary : storedIn`, which could imply each compound must be in at least one library, and `DrugCandidate --&gt; "*" TargetProtein` plus separate `BindingAffinity --&gt; "1" TargetProtein` without an explicit ternary/association class tying one candidate-target pair to one affinity. Still, its decomposition is substantially more cohesive than Model 1.
2. Complexity: Model 1 = 3, Model 2 = 4; Evidence: Model 1 is simple, with about 15 classes/enums and shallow/no inheritance except no real specialization use. This keeps complexity low, but it under-models many required concepts: no `ChemicalLibrary`, no separate `DosageRegimen`, no `ToxicityProfile`, no `AdverseEventReport`, no `SafetyAssessment`, no `StudyCohort`, no `RegulatoryAgency`/review, no `PublicationRecord`, no `PharmacokineticStudy`, and no explicit `StatisticalAnalysis`. Its simplicity comes partly from collapsing required domain objects into strings or broad classes, such as `dosageRegimen: String`, `toxicityProfile: String`, and `trialType: String`. Model 2 is much larger, with many classes and enums, including `Institution`, `ResearchProject`, `LaboratoryExperiment`, `QuantitativeResult`, `ExperimentLog`, `DataValidator`, `ChemicalLibrary`, compound subclasses, `DrugCandidate`, `DosageRegimen`, `ToxicityProfile`, `AdverseEventReport`, `BindingAffinity`, `SimulationModel`, `ClinicalTrial`, `StudyCohort`, `AssayProtocol`, `PharmacokineticStudy`, `RegulatoryReview`, `PublicationRecord`, `StatisticalAnalysis`, and `SafetyAssessment`. This adds complexity, but most added classes correspond directly to stated requirement concepts. Its inheritance depth is shallow: `Compound &lt;|-- SmallMolecule`, `Compound &lt;|-- Biologic`, `Compound &lt;|-- Peptide`, `Compound &lt;|-- SyntheticCompound`, `Compound &lt;|-- DrugCandidate`, and `Protocol &lt;|-- AssayProtocol`. The main complexity weakness in Model 2 is that it may over-specify implementation/detail attributes not required, such as `budget`, `capacity`, `address`, and various IDs; however, these do not obscure the domain model significantly. Overall, Model 2’s higher complexity is better justified by requirement coverage.
3. Practicability: Model 1 = 2, Model 2 = 4; Evidence: Model 1 is readable, but its practical usefulness for implementation, testing, and maintenance is limited because key required behaviors and data structures are not represented in testable form. For example, dosage cannot be validated against `amount`, `frequency`, and `unit` because it is only `dosageRegimen: String`; toxicity cannot independently flag adverse event categories or carcinogenicity because it is only `toxicityProfile: String`; experiment logs are only `log: String` on `Result` rather than a separate log with `notes` and `timestamp`; simulation lacks `solventInclusion` and `forceFieldConfig`; clinical trials have `cohortSize` directly instead of `StudyCohort` with targets and protocols; regulatory reviews and publication records are absent. Model 2 is more practical for real-world implementation because it exposes independently testable modules: `DataValidator` with `schemaVersion`, `StatisticalAnalysis` with `meanValue`, `DosageRegimen` with amount/frequency/unit, `ToxicityProfile` and `AdverseEventReport`, `SafetyAssessment`, `SimulationModel` with status/solvent/force field/score, `ClinicalTrial` with `StudyCohort`, `RegulatoryReview`, and `PublicationRecord`. It also provides enums for constrained values: `DevelopmentStage`, `TrialType`, `EventCategory`, `SeverityLevel`, and `SimulationStatus`, which support validation and acceptance testing. Practical weaknesses in Model 2 include some multiplicities that may be over-broad or questionable, such as `ResearchProject *-- "*" LaboratoryExperiment` not enforcing at least multiple experiments, `ClinicalTrial --&gt; "*" Compound : enrolls`, and the affinity relationship not fully modeling a unique candidate-target-compound measurement. Still, Model 2 is far more directly implementable and testable against the requirement.
Total: Model 1 = 7, Model 2 = 12
Choice: B
Reason:
1. Cohesion and Decoupling: Model 2 separates major domain responsibilities into cohesive classes such as `DosageRegimen`, `ToxicityProfile`, `AdverseEventReport`, `SafetyAssessment`, `QuantitativeResult`, `ExperimentLog`, and `StatisticalAnalysis`. Model 1 collapses many of these into strings or broad classes, such as `DrugCandidate.toxicityProfile: String`, `DrugCandidate.dosageRegimen: String`, and `Result.log: String`, making the design less cohesive and less useful for independent evolution.
2. Complexity: Model 1 is simpler, but its low class count is achieved by omitting or flattening many required concepts. Model 2 is more complex, but most of its added elements map directly to the requirement: clinical trial types, cohorts, protocols, chemical libraries, safety assessments, regulatory reviews, publications, pharmacokinetic studies, and simulation configuration. Its inheritance is shallow and understandable.
3. Practicability: Model 2 better supports implementation and testing because key fields are explicit and structured: `DosageRegimen.amount/frequency/unit`, `ToxicityProfile.isCarcinogenic`, `AdverseEventReport.category/patientNotes/severity/isLifeThreatening`, `SimulationModel.solventInclusion/forceFieldConfig/score`, and `DrugCandidate.isValidated/validationDate`. Model 1 is readable but would require substantial redesign or hidden parsing of strings to satisfy the platform requirements.
4. Rejected or checked issues: I did not penalize Model 2 for PlantUML comments such as `'opposite employer`, nor for using unidirectional arrows rather than bidirectional associations. I also did not penalize primitive type spellings like `int`, `double`, or `boolean`, or multiplicity shorthand such as `"*"`. These are not scoring factors under the instructions.
5. Overall judgment: Model 2 is clearly better. Although it is larger and has some imperfect multiplicities and relationship semantics, it captures the end-to-end drug discovery domain far more completely and with better modularity than Model 1. Model 1 is too coarse and omits many central concepts required by the specification.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</si>
  <si>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</si>
  <si>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coverage of required domain concepts: Model 1 = 5, Model 2 = 2; Evidence: Model 1 covers nearly all named requirement concepts with explicit classes/enums: Institution, Researcher, ResearchProject, LaboratoryExperiment, ClinicalTrial, QuantitativeResult, ExperimentLog, StatisticalAnalysis, DataValidator, MolecularCompound and its subtypes SmallMolecule/Biologic/Peptide/SyntheticCompound, ChemicalLibrary, DrugCandidate, DosageRegimen, ToxicityProfile, AdverseEvent, SafetyAssessment, TargetProtein, BindingAffinity, SimulationModel, StudyCohort, AssayProtocol, PharmacokineticStudy, RegulatoryAgency, PublicationRecord, CompoundReport, and validation fields on DrugCandidate. Model 2 includes some core concepts such as Researcher, Project, Experiment, Result, Validator, Compound, DrugCandidate, TargetProtein, SimulationModel, ClinicalTrial, Protocol, and Report, but omits or weakly collapses many required concepts: no Institution class, no laboratory stage, no separate quantitative results versus logs, no StatisticalAnalysis class, no ChemicalLibrary, no explicit ToxicityProfile, AdverseEvent, SafetyAssessment, DosageRegimen structure, StudyCohort, AssayProtocol authorship/validator requirement, PharmacokineticStudy, RegulatoryAgency, PublicationRecord, or validation status/date for drug candidates.
2. Accuracy of conceptual classes and avoidance of hallucinated/additional unsupported concepts: Model 1 = 5, Model 2 = 3; Evidence: Model 1’s classes closely trace requirement terms, including transparent refinements such as DosageRegimen, ToxicityProfile, BindingAffinity, and StudyCohort. Its additions are mostly attributes directly supported by the requirement, such as isCarcinogenic, isLifeThreatening, schemaVersion, and score. Model 2 is less faithful because it collapses rich concepts into strings, e.g. DrugCandidate has dosageRegimen: String and toxicityProfile: String rather than the specified regimen amount/frequency/unit and toxicity profile with adverse events/carcinogenicity. It also adds Project startDate/endDate not stated in the requirement, though this is a minor unsupported addition compared with its omissions.
3. Associations between classes and relationship semantics: Model 1 = 5, Model 2 = 2; Evidence: Model 1 explicitly represents key associations: Researcher belongs to Institution, Researcher leads ResearchProject, ResearchProject encompasses LaboratoryExperiment and ClinicalTrial, experiments generate QuantitativeResult and ExperimentLog and are validated by DataValidator, ChemicalLibrary stores MolecularCompound, MolecularCompound is basis for DrugCandidate, DrugCandidate has DosageRegimen and ToxicityProfile, ToxicityProfile flags AdverseEvent, SafetyAssessment evaluates ToxicityProfile and DosageRegimen and links AdverseEvent, DrugCandidate interacts with TargetProtein, TargetProtein and DrugCandidate connect to BindingAffinity, SimulationModel is associated with TargetProtein and simulates MolecularCompound, ClinicalTrial includes StudyCohort, StudyCohort focuses on TargetProtein and is assigned AssayProtocol, AssayProtocol requires DataValidator, PharmacokineticStudy references BindingAffinity, RegulatoryAgency reviews DrugCandidate, and CompoundReport is for MolecularCompound. Model 2 includes only broad associations such as Researcher--Project, Project o--Experiment, Experiment o--Result, Validator--Experiment, Compound o--DrugCandidate, DrugCandidate--Interaction, TargetProtein--Interaction, SimulationModel--TargetProtein, ClinicalTrial o--DrugCandidate, Protocol o--ClinicalTrial, Researcher--Report, and DrugCandidate--Validator. These miss many required semantic links, including project-publication, clinical trial cohorts/targets, regulatory review, safety assessment/adverse event reports, assay protocol authoring and validator requirement, pharmacokinetic study to binding affinity, and simulation model to simulated compounds.
4. Cardinalities and multiplicities: Model 1 = 4, Model 2 = 1; Evidence: Model 1 provides multiplicities on essentially all associations, such as ResearchProject "1" --&gt; "*" LaboratoryExperiment, ResearchProject "1" --&gt; "*" ClinicalTrial, LaboratoryExperiment "1" --&gt; "*" QuantitativeResult, LaboratoryExperiment "1" --&gt; "*" ExperimentLog, ChemicalLibrary "1" --&gt; "*" MolecularCompound, DrugCandidate "1" --&gt; "1" DosageRegimen, DrugCandidate "1" --&gt; "1" ToxicityProfile, ClinicalTrial "1" --&gt; "*" StudyCohort, and StudyCohort "*" --&gt; "1" AssayProtocol. Some multiplicities may be somewhat over-specific, such as MolecularCompound "1" --&gt; "1" DrugCandidate even though a compound serving as a basis for candidates could plausibly be zero/many, but the model still captures the requirement’s plurality in most places. Model 2 provides no explicit multiplicities on associations, so requirements such as each project encompasses multiple experiments and trials, experiments generate results/logs, trials include cohorts, and libraries store compounds are not cardinality-modeled. It has cohortSize as an attribute on ClinicalTrial rather than a StudyCohort association, which weakly represents one required quantity but not the cohort structure.
5. Inheritance, classification, aggregation/composition appropriateness: Model 1 = 5, Model 2 = 2; Evidence: Model 1 models compound classification with inheritance: MolecularCompound &lt;|-- SmallMolecule, Biologic, Peptide, and SyntheticCompound, matching the requirement that compounds can be classified as those types. It uses ordinary associations for most domain links and does not inappropriately force composition where lifecycle ownership is unclear. Model 2 defines enum CompoundType with smallMolecule, biologic, peptide, synthetic, which is an acceptable but less integrated classification because Compound is not associated with or attributed by CompoundType in the diagram. Model 2 also uses aggregation/composition-like notation such as Project o-- Experiment, Experiment o-- Result, Compound o-- DrugCandidate, ClinicalTrial o-- DrugCandidate, and Protocol o-- ClinicalTrial without multiplicities or clear lifecycle semantics; some are plausible, but others are semantically weak, especially ClinicalTrial aggregating DrugCandidate instead of enrolling compounds/candidates and Protocol aggregating ClinicalTrial instead of cohorts operating under protocols.
6. Attributes and data details aligned with requirement: Model 1 = 5, Model 2 = 2; Evidence: Model 1 includes required attributes such as LaboratoryExperiment stage/sampleCount/executionDate, QuantitativeResult observationDate/value, ExperimentLog note/timestamp, StatisticalAnalysis meanValue, DataValidator schemaVersion, MolecularCompound weight/chemicalFormula, DrugCandidate developmentStage/isValidated/validationDate, DosageRegimen amount/frequency/unit, ToxicityProfile isCarcinogenic, AdverseEvent category/patientNotes/severityLevel/isLifeThreatening, SafetyAssessment symptoms/severity, TargetProtein sequence/sequenceId, BindingAffinity constant/unit, SimulationModel status/solventInclusion/forceFieldConfig/score, ClinicalTrial studyType, StudyCohort size, and AssayProtocol method. Model 2 has some relevant attributes, including Experiment numSamples/executionDate/observationDate, Compound weight/chemicalFormula, Interaction bindingAffinity/affinityUnit, TargetProtein sequence/sequenceIdentifier, SimulationModel status/score, ClinicalTrial trialType/cohortSize, and Protocol method. However, it omits or collapses important details: no experiment stage, no separate result value and log note/timestamp structure beyond Result log/timestamp, no dosage amount/frequency/unit, no carcinogenicity/adverse event fields, no life-threatening flag, no validation date/status, no solvent inclusion or force field configuration, and no schemaVersion as persistent validator data except as an operation parameter.
7. Clarity of class names and traceability to requirement terminology: Model 1 = 5, Model 2 = 3; Evidence: Model 1 uses requirement-aligned names such as ResearchProject, LaboratoryExperiment, QuantitativeResult, ExperimentLog, StatisticalAnalysis, DataValidator, MolecularCompound, ChemicalLibrary, DrugCandidate, DosageRegimen, ToxicityProfile, AdverseEvent, SafetyAssessment, TargetProtein, BindingAffinity, SimulationModel, ClinicalTrial, StudyCohort, AssayProtocol, PharmacokineticStudy, RegulatoryAgency, PublicationRecord, and CompoundReport. Model 2 uses more generic names such as Project, Experiment, Result, Validator, Compound, Protocol, and Report. These are understandable synonyms for some concepts, but they reduce traceability and do not distinguish publication records from compound reports or assay protocols from clinical trial protocols.
8. UML class diagram semantic readability and validity: Model 1 = 5, Model 2 = 4; Evidence: Model 1 is semantically readable UML with classes, attributes, enums, inheritance, associations, and multiplicities. The association directions are not penalized, and the notation is generally clear. Model 2 is also readable UML with classes, attributes, an enum, and associations/aggregations. However, its CompoundType enum is not connected to Compound, and operation-style Validator.validate(...) is more behavioral than structural for a class diagram, though still understandable. The larger issue is domain incompleteness, not notation invalidity.
Total: Model 1 = 39, Model 2 = 19
Choice: A
Reason:
1. Strict functional coverage of required domain concepts: Model 1 covers the end-to-end platform much more completely, including experiments, analyses, validators, compounds, drug candidates, toxicity/safety, targets, binding affinity, simulations, trials/cohorts/protocols, pharmacokinetics, regulatory review, publications, and reports. Model 2 covers only a simplified subset and omits many required entities.
2. Associations, multiplicities, and relationship semantics: Model 1 explicitly models most required relationships with multiplicities, such as projects encompassing multiple experiments/trials, experiments producing results/logs, protocols requiring validators, cohorts focusing on targets, and agencies reviewing candidates. Model 2 mostly has unlabeled, multiplicity-free broad associations and misses several critical relationships.
3. Rejected or checked issues: I did not penalize Model 1 for using directed associations rather than bidirectional lines, nor for using `*` as equivalent to `0..*`. I also did not penalize primitive type spellings or absence of abstract markings. Model 2 was not penalized for being shorter by itself; it was scored lower because required domain concepts and relationships are missing or collapsed into vague attributes.
4. Overall judgment: Model 1 is clearly better because it is far more faithful to the requirement, has explicit domain classes, detailed required attributes, meaningful associations, and multiplicities. Model 2 is understandable but too high-level and omits many mandatory elements of the drug discovery platform.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</si>
  <si>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</si>
  <si>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the requirement: Model 1 = 2, Model 2 = 5; Evidence: Model 1 covers some core entities such as Researcher, Project, Experiment, Result, Validator, Compound, DrugCandidate, TargetProtein, SimulationModel, ClinicalTrial, Protocol, and Report, but omits many required functions: chemical libraries, toxicity profile structure, adverse event reports, safety assessments, regulatory agencies, publication records, validation status/date, study cohorts, pharmacokinetic studies, assay protocol authorship/validators, simulation solvent/force-field configuration, and clinical trial study types beyond a free-text `trialType`. Model 2 directly represents most required functionality with classes/enums such as `Institution`, `ResearchProject`, `PublicationRecord`, `LaboratoryExperiment`, `QuantitativeResult`, `ExperimentLog`, `StatisticalAnalysis`, `DataValidator`, `ChemicalLibrary`, `DosageRegimen`, `ToxicityProfile`, `AdverseEvent`, `SafetyAssessment`, `StudyType`, `ModelStatus`, `StudyCohort`, `AssayProtocol`, `PharmacokineticStudy`, `RegulatoryAgency`, and `CompoundReport`.
2. Conceptual class coverage and naming clarity: Model 1 = 2, Model 2 = 5; Evidence: Model 1 uses broad or collapsed concepts: `Result` combines mean value, timestamp, and log into one class; `DrugCandidate` stores `dosageRegimen` and `toxicityProfile` as strings rather than modeling their required internal structure; `Protocol` is generic and not clearly an assay protocol; `Report` is generic and not tied to compounds. Model 2 uses clear domain classes matching the requirement: `LaboratoryExperiment`, `QuantitativeResult`, `ExperimentLog`, `StatisticalAnalysis`, `MolecularCompound`, `ChemicalLibrary`, `DrugCandidate`, `DosageRegimen`, `ToxicityProfile`, `AdverseEvent`, `SafetyAssessment`, `BindingAffinity`, `ClinicalTrial`, `StudyCohort`, `AssayProtocol`, `PharmacokineticStudy`, `RegulatoryAgency`, and `CompoundReport`.
3. Associations between classes and relationship semantics: Model 1 = 2, Model 2 = 4; Evidence: Model 1 has some relevant associations, for example `Researcher -- Project`, `Project o-- Experiment`, `Experiment o-- Result`, `Compound o-- DrugCandidate`, `DrugCandidate -- Interaction`, `TargetProtein -- Interaction`, and `SimulationModel -- TargetProtein`. However, many required associations are absent or weak: no Project-to-ClinicalTrial association, no Compound-to-ChemicalLibrary because `ChemicalLibrary` is missing, no DrugCandidate-to-DosageRegimen/ToxicityProfile structured associations, no RegulatoryAgency review relation, no PublicationRecord relation, no StudyCohort-to-Target/Protocol relation, and no SimulationModel-to-Compound relation. Model 2 provides most required associations, including `ResearchProject --&gt; LaboratoryExperiment`, `ResearchProject --&gt; ClinicalTrial`, `ResearchProject --&gt; PublicationRecord`, `ChemicalLibrary --&gt; MolecularCompound`, `MolecularCompound --&gt; DrugCandidate`, `DrugCandidate --&gt; DosageRegimen`, `DrugCandidate --&gt; ToxicityProfile`, `ToxicityProfile --&gt; AdverseEvent`, `SafetyAssessment --&gt; ToxicityProfile/DosageRegimen/AdverseEvent`, `DrugCandidate --&gt; RegulatoryAgency`, `ClinicalTrial --&gt; StudyCohort`, `StudyCohort --&gt; TargetProtein`, `StudyCohort --&gt; AssayProtocol`, `AssayProtocol --&gt; DataValidator`, and `SimulationModel --&gt; MolecularCompound`. One semantic weakness is that binding affinity is modeled as separately associated to `TargetProtein` and `DrugCandidate`, rather than as an interaction/association object explicitly connecting a specific candidate-compound to a specific target.
4. Cardinalities and multiplicities: Model 1 = 1, Model 2 = 4; Evidence: Model 1 gives no multiplicities on any association, so required quantities such as projects having multiple experiments/trials, experiments generating multiple results/logs, libraries storing compounds, trials including cohorts, and cohorts having defined sizes are mostly not expressed. Model 2 includes multiplicities throughout, such as `ResearchProject "1" --&gt; "*" LaboratoryExperiment`, `ResearchProject "1" --&gt; "*" ClinicalTrial`, `LaboratoryExperiment "1" --&gt; "*" QuantitativeResult`, `LaboratoryExperiment "1" --&gt; "*" ExperimentLog`, `ChemicalLibrary "1" --&gt; "*" MolecularCompound`, `ClinicalTrial "1" --&gt; "*" StudyCohort`, and `StudyCohort "*" --&gt; "1" TargetProtein`. Some multiplicities are debatable or over-specific, for example `MolecularCompound "1" --&gt; "1" DrugCandidate : basis for`, where one compound might plausibly support multiple candidates, but the requirement does not strictly define this.
5. Use of inheritance, aggregation, composition, and classification: Model 1 = 3, Model 2 = 5; Evidence: Model 1 represents compound classification through `enum CompoundType` with values `smallMolecule`, `biologic`, `peptide`, and `synthetic`, but the enum is not associated with `Compound`, so the classification is semantically incomplete. It also uses aggregation such as `Project o-- Experiment`, `Experiment o-- Result`, `Compound o-- DrugCandidate`, and `ClinicalTrial o-- DrugCandidate`, though some are weak or questionable. Model 2 models the compound categories using inheritance: `MolecularCompound &lt;|-- SmallMolecule`, `Biologic`, `Peptide`, and `SyntheticCompound`, which directly captures the requirement that compounds can be classified as those types. It also uses enums for closed requirement categories: `StudyType` with `OBSERVATIONAL`, `RANDOMIZED_CONTROLLED`, `CROSS_SECTIONAL`, and `ModelStatus` with `ACTIVE`, `ARCHIVED`.
6. Attribute coverage and required data details: Model 1 = 2, Model 2 = 5; Evidence: Model 1 includes some attributes: `Experiment` has `numSamples`, `executionDate`, and `observationDate`; `Result` has `meanValue`, `timestamp`, and `log`; `Compound` has `weight` and `chemicalFormula`; `TargetProtein` has `sequence` and `sequenceIdentifier`; `Interaction` has `bindingAffinity` and `affinityUnit`; `SimulationModel` has `status` and `score`; `ClinicalTrial` has `trialType` and `cohortSize`. However, it misses or collapses dosage amount/frequency/unit, toxicity carcinogenicity, adverse event category/patient notes/severity/life-threatening flag, validator schema version as stored state, validation status/date, solvent inclusion, force field configuration, study cohort target/protocol, and publication/regulatory details. Model 2 includes these details explicitly: `DosageRegimen.amount/frequency/unit`, `ToxicityProfile.isCarcinogenic`, `AdverseEvent.category/patientNotes/severityLevel/isLifeThreatening`, `DrugCandidate.isValidated/validationDate`, `SimulationModel.solventInclusion/forceFieldConfig/score`, `StudyCohort.size`, `DataValidator.schemaVersion`, `BindingAffinity.constant/unit`, and `PublicationRecord.title/findings`.
7. Avoidance of hallucinated or unsupported additions: Model 1 = 4, Model 2 = 4; Evidence: Model 1 is mostly conservative, with few unsupported additions; attributes such as `Project.startDate/endDate` and `Report.content` are reasonable but not explicitly required. Model 2 adds some extra but plausible details, such as `Institution` as a separate class rather than just a researcher attribute, `ChemicalLibrary.name`, `CompoundReport.generatedDate`, and `PharmacokineticStudy.details`. These do not contradict the requirement and mostly support stated concepts. Neither model introduces a major contradictory domain concept. Model 2’s additional structure is largely traceable to the requirement rather than hallucinated.
8. UML semantic readability and validity: Model 1 = 4, Model 2 = 5; Evidence: Model 1 is syntactically readable UML/PlantUML with classes, enum, attributes, and associations. Its main UML-semantic weakness is the unconnected `CompoundType` enum, making the classification unused, and several associations are unlabeled and lack multiplicity, reducing semantic precision. Model 2 is also readable UML/PlantUML and provides clearer role labels and multiplicities, such as `: leads`, `: authors`, `: encompasses`, `: stores`, `: evaluates`, and `: reviewed by`. Its notation is semantically clear overall.
Total: Model 1 = 20, Model 2 = 37
Choice: B
Reason:
1. Strict functional alignment with the requirement: Model 2 is much more complete. It models laboratory experiments, clinical trials, statistical analysis, validators, libraries, candidates, dosage regimens, toxicity profiles, adverse events, safety assessments, targets, binding affinities, simulations, cohorts, protocols, pharmacokinetic studies, regulatory agencies, publications, validation status, and compound reports. Model 1 captures only a smaller subset and collapses many central concepts into strings or omits them entirely.
2. Associations, multiplicities, and domain semantics: Model 2 provides explicit multiplicities and traceable associations such as projects encompassing experiments/trials, laboratories producing results/logs, libraries storing compounds, trials including cohorts, cohorts focusing on targets and using protocols, and agencies reviewing candidates. Model 1 has mostly unlabeled, multiplicity-free associations and misses many required links, including Project-to-ClinicalTrial, SimulationModel-to-Compound, RegulatoryAgency-to-DrugCandidate, and StudyCohort-to-Protocol/Target.
3. Rejected or checked issues: I did not penalize either model for presentation style, visibility markers, or PlantUML formatting. I also did not penalize primitive type choices such as `Float`, `String`, or `DateTime`. I treated extra classes in Model 2, such as `Institution`, `PublicationRecord`, and `CompoundReport`, as valid because they are directly traceable to the requirement.
4. Overall judgment: Model 2 is clearly better because it captures the end-to-end drug discovery domain with substantially higher fidelity, including required subclasses/enums, structured candidate safety information, study cohorts, protocol validation, regulatory/publication aspects, and validation/reporting workflows. Model 1 is understandable but too incomplete and under-specified for the stated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</si>
  <si>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</si>
  <si>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identifies nearly all major domain concepts: Institution, Researcher, ResearchProject, PublicationRecord, LaboratoryExperiment, QuantitativeResult, ExperimentLog, StatisticalAnalysis, DataValidator, MolecularCompound and its subclasses SmallMolecule/Biologic/Peptide/SyntheticCompound, ChemicalLibrary, DrugCandidate, DosageRegimen, ToxicityProfile, AdverseEvent, SafetyAssessment, TargetProtein, BindingAffinity, SimulationModel, ClinicalTrial, StudyCohort, AssayProtocol, PharmacokineticStudy, RegulatoryAgency, and CompoundReport. These directly match the requirement. Model 2 includes some core concepts such as Researcher, Project, Experiment, Result, Validator, Compound, CompoundType, DrugCandidate, Interaction, TargetProtein, SimulationModel, ClinicalTrial, Protocol, and Report, but omits or collapses many important domain classes: Institution is only an attribute, no ChemicalLibrary, no LaboratoryExperiment-specific stage, no ExperimentLog as a class, no StatisticalAnalysis as a separate concept, no DosageRegimen class, no ToxicityProfile class, no AdverseEvent or SafetyAssessment, no BindingAffinity class, no StudyCohort, no AssayProtocol distinction, no PharmacokineticStudy, no RegulatoryAgency, no PublicationRecord, and no validation status concept.
2. Associations/Multiplicities between classes for domain reasoning: Model 1 = 4, Model 2 = 2; Evidence: Model 1 models most essential relationships with multiplicities: Researcher belongs to Institution, leads ResearchProject, authors AssayProtocol, and generates CompoundReport; ResearchProject encompasses LaboratoryExperiment and ClinicalTrial and has PublicationRecord; LaboratoryExperiment generates QuantitativeResult and ExperimentLog and is analyzed by StatisticalAnalysis and validated by DataValidator; ChemicalLibrary stores MolecularCompound; MolecularCompound is basis for DrugCandidate; DrugCandidate has DosageRegimen and ToxicityProfile, interacts with TargetProtein, is enrolled in ClinicalTrial, is analyzed in PharmacokineticStudy, and is reviewed by RegulatoryAgency; ToxicityProfile flags AdverseEvent; SafetyAssessment evaluates ToxicityProfile and DosageRegimen and links to AdverseEvent; TargetProtein and DrugCandidate link to BindingAffinity; SimulationModel links to TargetProtein and MolecularCompound; ClinicalTrial includes StudyCohort; StudyCohort focuses on TargetProtein and is assigned AssayProtocol; AssayProtocol requires DataValidator; PharmacokineticStudy references BindingAffinity. Minor weaknesses include questionable exact multiplicity for MolecularCompound "1" --&gt; "1" DrugCandidate as basis for, since one compound might support multiple candidates or not all compounds become candidates, and BindingAffinity is modeled separately from a specific compound-target interaction rather than as an association class between DrugCandidate/Compound and TargetProtein. Model 2 has broad associations such as Researcher -- Project, Project o-- Experiment, Experiment o-- Result, Validator -- Experiment, Compound o-- DrugCandidate, DrugCandidate -- Interaction, TargetProtein -- Interaction, SimulationModel -- TargetProtein, ClinicalTrial o-- DrugCandidate, Protocol o-- ClinicalTrial, Researcher -- Report, and DrugCandidate -- Validator. However, it has no multiplicities anywhere and misses many essential relationships such as projects to clinical trials/publications, institutions to researchers, chemical libraries to compounds, safety assessments to toxicity profiles/regimens/adverse event reports, cohorts to targets/protocols, regulatory agencies to candidates, pharmacokinetic studies to candidates/binding affinities, and simulation models to the compounds simulated.
3. Model attributes with appropriate data types: Model 1 = 5, Model 2 = 2; Evidence: Model 1 provides appropriate attributes and types for nearly all required facts: LaboratoryExperiment has stage:String, sampleCount:Integer, executionDate:Date; QuantitativeResult has observationDate:Date and value:Float; ExperimentLog has note:String and timestamp:DateTime; StatisticalAnalysis has meanValue:Float; DataValidator has schemaVersion:String; MolecularCompound has weight:Float and chemicalFormula:String; DrugCandidate has developmentStage:String, isValidated:Boolean, validationDate:Date; DosageRegimen has amount:Float, frequency:String, unit:String; ToxicityProfile has isCarcinogenic:Boolean; AdverseEvent has category:String, patientNotes:String, severityLevel:String, isLifeThreatening:Boolean; SafetyAssessment has symptoms:String and severity:String; TargetProtein has sequence:String and sequenceId:String; BindingAffinity has constant:Float and unit:String; SimulationModel has status:ModelStatus, solventInclusion:Boolean, forceFieldConfig:String, score:Float; ClinicalTrial has studyType:StudyType; StudyCohort has size:Integer; AssayProtocol has method:String; CompoundReport has content:String and generatedDate:Date. Model 2 includes some correct attributes, such as Compound.weight and chemicalFormula, TargetProtein.sequence and sequenceIdentifier, Interaction.bindingAffinity and affinityUnit, Experiment.numSamples and executionDate, Result.meanValue, timestamp, and log. But it collapses structured data into strings, e.g. DrugCandidate.dosageRegimen:String and toxicityProfile:String instead of amount/frequency/unit and carcinogenicity/adverse events; SimulationModel.status:String lacks the active/archived enum and omits solvent inclusion and force field configuration; ClinicalTrial.trialType:String and cohortSize:Integer collapse trial type and cohort; Validator only has an operation with schemaVersion as a parameter rather than a persistent attribute; Experiment lacks stage; Result mixes meanValue/log/timestamp but does not clearly represent quantitative results with observation dates plus separate logs; validation status and date are missing.
4. Consistencies of Terminology with given context: Model 1 = 5, Model 2 = 3; Evidence: Model 1 uses terminology very close to the requirement: ResearchProject, LaboratoryExperiment, QuantitativeResult, ExperimentLog, StatisticalAnalysis, DataValidator, MolecularCompound, ChemicalLibrary, DrugCandidate, DosageRegimen, ToxicityProfile, AdverseEvent, SafetyAssessment, TargetProtein, BindingAffinity, SimulationModel, ClinicalTrial, StudyCohort, AssayProtocol, PharmacokineticStudy, RegulatoryAgency, PublicationRecord, and CompoundReport. Model 2 uses more generic or inconsistent terms: Project instead of ResearchProject, Experiment instead of LaboratoryExperiment, Result instead of QuantitativeResult/StatisticalAnalysis/ExperimentLog, Validator instead of DataValidator, Compound instead of MolecularCompound, Protocol instead of AssayProtocol, Report instead of CompoundReport/PublicationRecord, Interaction instead of explicit BindingAffinity, and trialType:String instead of the specified observational/randomized controlled/cross-sectional study type. Some terms are still recognizable and related, but the terminology is less faithful to the given context.
5. Adherence of UML class diagram standards: Model 1 = 5, Model 2 = 4; Evidence: Model 1 is valid and understandable PlantUML/UML class notation, using classes, enums, attributes, inheritance for compound subtypes, and associations with multiplicities. Model 2 is also largely valid PlantUML/UML, with classes, an enum, attributes, an operation in Validator, associations, and aggregations/compositions. Minor UML/domain-notation weaknesses in Model 2 include the CompoundType enum being declared but not associated with Compound and many associations lacking multiplicities, but the syntax remains understandable. No penalty is applied for acceptable primitive type aliases or visibility markers.
Total: Model 1 = 24, Model 2 = 13
Choice: A
Reason:
1. Appropriate conceptual classes aligned with the domain: Model 1 is substantially more complete, covering the full drug discovery lifecycle with specialized classes such as ChemicalLibrary, DosageRegimen, ToxicityProfile, AdverseEvent, SafetyAssessment, BindingAffinity, StudyCohort, PharmacokineticStudy, RegulatoryAgency, PublicationRecord, and CompoundReport. Model 2 captures only a simplified core and collapses or omits many required concepts.
2. Associations/Multiplicities between classes for domain reasoning: Model 1 provides explicit multiplicities and most required relationships, including project-to-experiments/trials/publications, experiment-to-results/logs/analysis/validator, candidate-to-regimen/profile/trials/regulators, safety assessment links, cohort-to-target/protocol, and simulation model links. Model 2 has generic associations without multiplicities and omits many domain-critical relationships.
3. Model attributes with appropriate data types: Model 1 models required data with suitable types, including dosage amount/frequency/unit, carcinogenicity, adverse event severity and life-threatening flag, simulation solvent/force field/score, schema version, validation status/date, and quantitative result dates/values. Model 2 uses several strings for structured concepts and lacks many required attributes.
4. Consistencies of Terminology with given context: Model 1 closely follows the requirement vocabulary. Model 2 uses broader terms like Project, Experiment, Result, Protocol, Report, and Compound, which are understandable but less precise and sometimes conflate distinct requirement concepts.
5. Rejected or checked issues: I did not penalize Model 2 for using visibility markers, lowercase enum literals, or common primitive type names, and I did not penalize either model for association direction/style. The decision is based on semantic coverage, attributes, relationships, terminology, and UML validity.
6. Overall judgment: Model 1 is clearly better because it captures the domain concepts, relationships, multiplicities, and required attributes far more completely and accurately than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</si>
  <si>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</si>
  <si>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includes some core concepts such as Researcher, Project, Experiment, Result, Validator, Compound, DrugCandidate, Interaction, TargetProtein, SimulationModel, ClinicalTrial, Protocol, and Report. However, it omits or collapses many required domain concepts: no ChemicalLibrary, LaboratoryExperiment as a staged concept is only generic Experiment, no ExperimentLog as a separate log with notes/timestamps, no StatisticalAnalysis, no DosageRegimen class, no ToxicityProfile class, no AdverseEvent or SafetyAssessment, no BindingAffinity class, no StudyCohort, no AssayProtocol distinct from protocol, no PharmacokineticStudy, no RegulatoryAgency, no PublicationRecord, and no validation status concept. Model 2 captures almost all major concepts explicitly: Institution, Researcher, ResearchProject, PublicationRecord, LaboratoryExperiment, QuantitativeResult, ExperimentLog, StatisticalAnalysis, DataValidator, MolecularCompound with subclasses SmallMolecule/Biologic/Peptide/SyntheticCompound, ChemicalLibrary, DrugCandidate, DosageRegimen, ToxicityProfile, AdverseEvent, SafetyAssessment, TargetProtein, BindingAffinity, SimulationModel, ClinicalTrial, StudyCohort, AssayProtocol, PharmacokineticStudy, RegulatoryAgency, and CompoundReport.
2. Associations/Multiplicities between classes for domain reasoning: Model 1 = 2, Model 2 = 4; Evidence: Model 1 has broad associations such as Researcher -- Project, Project o-- Experiment, Experiment o-- Result, Validator -- Experiment, Compound o-- DrugCandidate, DrugCandidate -- Interaction, TargetProtein -- Interaction, SimulationModel -- TargetProtein, ClinicalTrial o-- DrugCandidate, Protocol o-- ClinicalTrial, Researcher -- Report, and DrugCandidate -- Validator. These lack multiplicities almost everywhere and miss many essential relationships, such as projects to clinical trials, projects to publication records, compound libraries storing compounds, drug candidates to dosage regimens/toxicity profiles/adverse events/safety assessments/regulatory agencies/pharmacokinetic studies, clinical trials to cohorts, cohorts to targets/protocols, assay protocols to validators, and simulation models to compounds. Model 2 provides many domain-relevant multiplicities and associations: Researcher "1" --&gt; "*" ResearchProject leads, ResearchProject "1" --&gt; "*" LaboratoryExperiment and ClinicalTrial encompasses, LaboratoryExperiment "1" --&gt; "*" QuantitativeResult and ExperimentLog, ChemicalLibrary "1" --&gt; "*" MolecularCompound stores, DrugCandidate "1" --&gt; "1" DosageRegimen and ToxicityProfile, ToxicityProfile "1" --&gt; "*" AdverseEvent, SafetyAssessment links to ToxicityProfile/DosageRegimen/AdverseEvent, ClinicalTrial "1" --&gt; "*" StudyCohort, StudyCohort to TargetProtein and AssayProtocol, AssayProtocol to DataValidator, PharmacokineticStudy to BindingAffinity, and RegulatoryAgency to DrugCandidate. Some multiplicities are debatable, e.g. MolecularCompound "1" --&gt; "1" DrugCandidate may be too restrictive because compounds “serve as the basis for drug candidates” but not necessarily one-to-one; TargetProtein "1" --&gt; "*" BindingAffinity and DrugCandidate "1" --&gt; "*" BindingAffinity do not directly model BindingAffinity as an association/measurement of a specific drug candidate-target pair as cleanly as an association class would; Researcher "1" --&gt; "1" Institution assumes exactly one institution per researcher. Still, Model 2 covers most essential associations.
3. Model attributes with appropriate data types: Model 1 = 2, Model 2 = 5; Evidence: Model 1 includes some correct attributes, such as Researcher.name/institution, Project.title/startDate/endDate, Experiment.numSamples/executionDate/observationDate, Result.meanValue/timestamp/log, Compound.weight/chemicalFormula, TargetProtein.sequence/sequenceIdentifier, SimulationModel.status/score, and ClinicalTrial.trialType/cohortSize. But many attributes are collapsed into strings or missing: DrugCandidate.dosageRegimen and toxicityProfile are String rather than structured amount/frequency/unit and carcinogenicity/adverse event data; no validation status/date; no adverse event category/patient notes/severity/life-threatening flag; no safety assessment symptoms/severity; no binding affinity constant class; no simulation solvent inclusion or force field configuration; no cohort size as its own cohort concept; no protocol author or validator requirement; no regulatory/publication attributes. Model 2 models required attributes with appropriate types: LaboratoryExperiment.stage/sampleCount/executionDate, QuantitativeResult.observationDate/value, ExperimentLog.note/timestamp, StatisticalAnalysis.meanValue, DataValidator.schemaVersion, MolecularCompound.weight/chemicalFormula, DrugCandidate.developmentStage/isValidated/validationDate, DosageRegimen.amount/frequency/unit, ToxicityProfile.isCarcinogenic, AdverseEvent.category/patientNotes/severityLevel/isLifeThreatening, SafetyAssessment.symptoms/severity, TargetProtein.sequence/sequenceId, BindingAffinity.constant/unit, SimulationModel.status/solventInclusion/forceFieldConfig/score, ClinicalTrial.studyType, StudyCohort.size, PublicationRecord.title/findings, RegulatoryAgency.name, and CompoundReport.content/generatedDate. Minor gaps include AssayProtocol only having method and PharmacokineticStudy.details being vague, but the main required attributes are represented.
4. Consistencies of Terminology with given context: Model 1 = 3, Model 2 = 5; Evidence: Model 1 uses some recognizable terms from the requirement: Researcher, Project, Experiment, Result, Validator, Compound, DrugCandidate, TargetProtein, SimulationModel, ClinicalTrial, Protocol, and Report. However, terminology is often generic or inconsistent with the requirement’s more specific concepts: Experiment instead of LaboratoryExperiment, Result instead of QuantitativeResult, Validator instead of DataValidator, Compound instead of MolecularCompound, Protocol instead of AssayProtocol, Report instead of CompoundReport, and Interaction with bindingAffinity instead of BindingAffinity measurement. It also uses generic String fields for toxicityProfile and dosageRegimen where the requirement names those as substantive concepts. Model 2 closely follows the requirement terminology: ResearchProject, PublicationRecord, LaboratoryExperiment, QuantitativeResult, ExperimentLog, StatisticalAnalysis, DataValidator, MolecularCompound, ChemicalLibrary, DrugCandidate, DosageRegimen, ToxicityProfile, AdverseEvent, SafetyAssessment, TargetProtein, BindingAffinity, SimulationModel, ClinicalTrial, StudyCohort, AssayProtocol, PharmacokineticStudy, RegulatoryAgency, and CompoundReport. Its enums StudyType and ModelStatus match observational/randomized controlled/cross-sectional and active/archived. The only minor terminology issue is sequenceId instead of sequence identifier, which is equivalent.
5. Adherence of UML class diagram standards: Model 1 = 4, Model 2 = 5; Evidence: Model 1 is valid and understandable PlantUML class notation with classes, an enum CompoundType, attributes, an operation on Validator, associations, and aggregations. Minor UML/domain-notation weaknesses include declaring enum CompoundType but not associating it with Compound, and representing several rich domain concepts as plain String attributes rather than classes; however, the diagram remains syntactically clear. Model 2 uses valid PlantUML class diagram syntax with enums, classes, attributes, inheritance from MolecularCompound to SmallMolecule/Biologic/Peptide/SyntheticCompound, labeled associations, and multiplicities. Its notation is consistently readable and adheres well to UML class diagram conventions.
Total: Model 1 = 13, Model 2 = 24
Choice: B
Reason:
1. Appropriate conceptual classes aligned with the domain: Model 2 is substantially stronger because it represents nearly the full end-to-end drug discovery domain, including regulatory, publication, safety, pharmacokinetic, cohort, library, validator, and reporting concepts. Model 1 captures only a small core and collapses many required entities into generic classes or string attributes.
2. Associations/Multiplicities between classes for domain reasoning: Model 2 provides explicit multiplicities and relationships for researchers leading projects, projects encompassing experiments/trials, experiments generating results/logs, libraries storing compounds, candidates having dosage/toxicity profiles, toxicity profiles flagging adverse events, assessments linking to events, trials including cohorts, and protocols requiring validators. Model 1 has mostly unlabeled, multiplicity-free, high-level associations and misses many required domain relationships.
3. Model attributes with appropriate data types: Model 2 models most required attributes directly and with suitable primitive or enum types, including validation status/date, dosage amount/frequency/unit, carcinogenicity, adverse event details, life-threatening flag, simulation solvent/force-field/score, cohort size, and binding affinity constant/unit. Model 1 includes some basic attributes but omits many critical ones and uses broad String attributes for complex concepts like dosageRegimen and toxicityProfile.
4. Consistencies of Terminology with given context: Model 2 closely mirrors the requirement’s terminology, while Model 1 uses more generic terms such as Experiment, Result, Validator, Protocol, and Report, and lacks many named concepts from the context.
5. Adherence of UML class diagram standards: Both are understandable UML/PlantUML class diagrams, but Model 2 is more complete and consistently uses multiplicities, enum types, and inheritance. Model 1 is still syntactically understandable, but its unused CompoundType enum and less expressive modeling make it slightly weaker.
6. Rejected or checked issues: I did not penalize either model for styling, layout, visibility markers, or use of primitive aliases such as Float/Integer/String. I also did not treat the use of directed associations in Model 2 as worse than bidirectional associations; the evaluation is based on the semantic relationships and multiplicities.
7. Overall judgment: Model 2 is clearly better. It covers the required domain concepts, relationships, multiplicities, and attributes far more completely than Model 1, with only minor debatable multiplicity choices.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</si>
  <si>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</si>
  <si>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major domain concepts into cohesive classes: LaboratoryExperiment has stage/sampleCount/executionDate, QuantitativeResult has observationDate/value, ExperimentLog has note/timestamp, StatisticalAnalysis has meanValue, DataValidator has schemaVersion, DosageRegimen has amount/frequency/unit, ToxicityProfile has isCarcinogenic, AdverseEvent has category/patientNotes/severityLevel/isLifeThreatening, BindingAffinity has constant/unit, and StudyCohort has size. These classes are connected through explicit associations such as LaboratoryExperiment -&gt; QuantitativeResult, LaboratoryExperiment -&gt; ExperimentLog, SafetyAssessment -&gt; ToxicityProfile/DosageRegimen/AdverseEvent, and PharmacokineticStudy -&gt; BindingAffinity. This gives high cohesion and relatively clear separation of responsibilities, though some associations are broad many-to-many, such as DrugCandidate "*" --&gt; "*" TargetProtein and DrugCandidate "*" --&gt; "*" ClinicalTrial, where an intermediate interaction/enrollment entity could improve decoupling. Model 2 collapses several distinct concepts into less cohesive attributes: Researcher has institution as a String instead of an Institution class, DrugCandidate has dosageRegimen and toxicityProfile as String attributes, ClinicalTrial has cohortSize as an attribute rather than modeling StudyCohort, and Result combines meanValue, timestamp, and log. It does have an Interaction class connecting DrugCandidate and TargetProtein, which is a reasonable decoupling point for binding affinity, but many required domain responsibilities are merged into generic classes.
2. Complexity: Model 1 = 4, Model 2 = 3; Evidence: Model 1 has a larger class set, including Institution, Researcher, ResearchProject, LaboratoryExperiment, QuantitativeResult, ExperimentLog, StatisticalAnalysis, DataValidator, MolecularCompound and its four subclasses, ChemicalLibrary, DrugCandidate, DosageRegimen, ToxicityProfile, AdverseEvent, SafetyAssessment, TargetProtein, BindingAffinity, SimulationModel, ClinicalTrial, StudyCohort, AssayProtocol, PharmacokineticStudy, RegulatoryAgency, PublicationRecord, and CompoundReport. This is more complex, but most of the additional classes correspond directly to stated requirement concepts rather than arbitrary nouns. Its inheritance depth is shallow: MolecularCompound is the only superclass with SmallMolecule, Biologic, Peptide, and SyntheticCompound subclasses. Average attributes/methods per class are modest, and no method-heavy classes appear. Model 2 is simpler with fewer classes: Researcher, Project, Experiment, Result, Validator, Compound, DrugCandidate, Interaction, TargetProtein, SimulationModel, ClinicalTrial, Protocol, Report, plus CompoundType enum. However, this lower class count is partly achieved by flattening required concepts into strings or attributes, such as dosageRegimen: String, toxicityProfile: String, trialType: String, status: String, and cohortSize: Integer. Model 2’s simplicity makes it easier to read but under-models several required concepts, so its complexity is not as well balanced to the requirement.
3. Practicability: Model 1 = 4, Model 2 = 2; Evidence: Model 1 provides a practical and testable representation of most platform structures. It explicitly models projects encompassing experiments and clinical trials, experiments generating QuantitativeResult and ExperimentLog, DataValidator with schemaVersion, StatisticalAnalysis with meanValue, compound classification through subclasses, chemical libraries storing compounds, candidates with DosageRegimen and ToxicityProfile, adverse events with severity and life-threatening flag, SafetyAssessment evaluating profiles/regimens and linking adverse events, TargetProtein with sequence/sequenceId, BindingAffinity with constant/unit, SimulationModel with status/solventInclusion/forceFieldConfig/score, ClinicalTrial with StudyType, StudyCohort with size and protocol assignment, AssayProtocol authored by Researcher and requiring DataValidator, PharmacokineticStudy referencing BindingAffinity, RegulatoryAgency reviewing candidates, PublicationRecord documenting project findings, and CompoundReport for a MolecularCompound. These structures support unit tests around validators, safety assessment, simulation configuration, candidate validation status, and trial/cohort/protocol relationships. Weaknesses include some imprecise multiplicities and semantics: MolecularCompound "1" --&gt; "1" DrugCandidate implies every compound has exactly one candidate, which may be too restrictive; TargetProtein "1" --&gt; "*" BindingAffinity plus DrugCandidate "1" --&gt; "*" BindingAffinity does not explicitly tie each affinity measurement to a specific candidate-target interaction; and ClinicalTrial enrollment is modeled through DrugCandidate "*" --&gt; "*" ClinicalTrial without a separate enrollment/cohort membership concept. Model 2 is readable but much less comprehensive for implementation and testing. It omits or weakly represents specific required structures: no Institution class, no PublicationRecord, no ChemicalLibrary, no DosageRegimen amount/frequency/unit, no ToxicityProfile carcinogenicity/adverse-event structure, no SafetyAssessment, no AdverseEvent report with patient notes/severity/life-threatening flag, no StudyCohort with target focus, no PharmacokineticStudy, no RegulatoryAgency, no validation status/date on DrugCandidate, no solvent inclusion or force field configuration on SimulationModel, and no assay protocol authoring/requiring validators. It includes Validator.validate(inputs, schemaVersion), Compound weight/chemicalFormula, Interaction bindingAffinity/affinityUnit, TargetProtein sequence/sequenceIdentifier, and basic Project/Experiment/ClinicalTrial/Protocol/Report relations, but many platform behaviors would have to be inferred from strings.
Total: Model 1 = 12, Model 2 = 7
Choice: A
Reason:
1. Cohesion and Decoupling: Model 1 is substantially more cohesive because it separates dosage regimen, toxicity profile, adverse event reports, quantitative results, experiment logs, statistical analysis, binding affinity, study cohorts, and validators into distinct domain classes. Model 2 merges several of these into generic attributes such as DrugCandidate.dosageRegimen: String, DrugCandidate.toxicityProfile: String, Result.log: String, and ClinicalTrial.cohortSize: Integer, reducing cohesion and making responsibilities less explicit. Model 2’s Interaction class is a good design point for compound-target affinity, but it does not compensate for the broader flattening of required concepts.
2. Complexity: Model 1 is more complex, but its complexity is mostly justified by the requirement’s broad end-to-end drug discovery scope. Its shallow inheritance under MolecularCompound is appropriate for the specified compound classifications. Model 2 is simpler, but the simplicity comes from under-modeling stated requirements rather than from a better abstraction strategy.
3. Practicability: Model 1 is more practical for real implementation because it provides concrete entities and relationships for experiments, logs, results, validation, safety assessment, clinical cohorts, protocols, simulations, publications, reports, and regulatory review. Model 2 would be easier to sketch quickly, but it lacks many required classes and structured fields needed for testing and maintenance, especially around toxicity/adverse events, dosage regimen, validation status, chemical libraries, pharmacokinetic studies, and regulatory/publication workflows.
4. Rejected or checked issues: I did not penalize either model for PlantUML style, visibility markers, primitive type spellings, or association notation choices. I also did not reward Model 2 merely for being shorter, because the missing or flattened concepts are central to the requirement. Model 1 was not penalized simply for having more classes where those classes correspond to stated domain concepts.
5. Overall judgment: Model 1 is clearly better. It covers far more of the required domain with cohesive, traceable classes and practical associations, while maintaining manageable complexity. Model 2 captures only a high-level subset and leaves many critical platform requirements implicit or absent.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</si>
  <si>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</si>
  <si>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has several low-cohesion string-based catch-all attributes, such as DrugCandidate.dosageRegimen: String and DrugCandidate.toxicityProfile: String, even though the requirement describes dosage amount/frequency/unit and toxicity profile details including adverse events and carcinogenicity. Result also combines meanValue, timestamp, and log: String, blurring quantitative result, statistical analysis, and experiment log concepts. Model 1 uses broad associations such as Validator -- Experiment and DrugCandidate -- Validator without clearly separating data validation, assay protocol validation, and candidate validation status. Model 2 separates major domain concepts into cohesive classes: DosageRegimen has amount, frequency, unit; ToxicityProfile has isCarcinogenic; AdverseEvent has category, patientNotes, severityLevel, isLifeThreatening; SafetyAssessment evaluates ToxicityProfile, DosageRegimen, and AdverseEvent; QuantitativeResult, ExperimentLog, StatisticalAnalysis, and DataValidator are distinct. Coupling in Model 2 is higher because many domain concepts are connected, but most links are traceable to stated requirements, such as ResearchProject --&gt; LaboratoryExperiment/ClinicalTrial/PublicationRecord, DrugCandidate --&gt; RegulatoryAgency, and PharmacokineticStudy --&gt; BindingAffinity.
2. Complexity: Model 1 = 3, Model 2 = 4; Evidence: Model 1 has a smaller class set: Researcher, Project, Experiment, Result, Validator, Compound, DrugCandidate, Interaction, TargetProtein, SimulationModel, ClinicalTrial, Protocol, Report, plus CompoundType. This is easy to read but under-models many requirement concepts by collapsing them into attributes, for example dosageRegimen and toxicityProfile as strings, ClinicalTrial.trialType as String, and SimulationModel.status as String. It also defines CompoundType enum but does not associate it with Compound, making classification incomplete. Model 2 has more classes, including Institution, PublicationRecord, LaboratoryExperiment, QuantitativeResult, ExperimentLog, StatisticalAnalysis, DataValidator, ChemicalLibrary, DosageRegimen, ToxicityProfile, AdverseEvent, SafetyAssessment, BindingAffinity, StudyCohort, AssayProtocol, PharmacokineticStudy, RegulatoryAgency, and CompoundReport. This is more complex, but the complexity largely reflects explicit requirement concepts. Inheritance depth is shallow: MolecularCompound &lt;|-- SmallMolecule/Biologic/Peptide/SyntheticCompound. Model 2 avoids excessive inheritance and uses enums for StudyType and ModelStatus, matching closed categories in the requirement. Its complexity is somewhat high, but appropriate for the end-to-end platform described.
3. Practicability: Model 1 = 2, Model 2 = 4; Evidence: Model 1 is readable but less practical for implementation and testing because many required behaviors and data structures are vague or missing. For example, Validator has validate(inputs: List&lt;String&gt;, schemaVersion: String): Boolean, but there is no schemaVersion attribute or association to protocols, while the requirement says validators check inputs against schema versions and assay protocols require validators. Model 1 has no explicit LaboratoryExperiment stage, no separate ExperimentLog with notes and timestamps, no ChemicalLibrary, no RegulatoryAgency, no PublicationRecord, no PharmacokineticStudy, no StudyCohort, no SafetyAssessment, no AdverseEvent report details, no validation status/date on DrugCandidate, and no dosage amount/frequency/unit structure. ClinicalTrial only has trialType: String and cohortSize: Integer, so cohorts, protocols, targets, and enrolled compounds are not modeled in a testable way. Model 2 is more practical because it provides implementable and testable modules: LaboratoryExperiment.stage/sampleCount/executionDate, QuantitativeResult.observationDate/value, ExperimentLog.note/timestamp, StatisticalAnalysis.meanValue, DataValidator.schemaVersion, DosageRegimen.amount/frequency/unit, ToxicityProfile.isCarcinogenic, AdverseEvent event details, SimulationModel.solventInclusion/forceFieldConfig/score/status, ClinicalTrial.studyType, StudyCohort.size, AssayProtocol.method, and DrugCandidate.isValidated/validationDate. Its associations support acceptance-test scenarios such as a researcher leading projects, projects encompassing experiments/trials, trials including cohorts, cohorts assigned protocols and focusing on targets, regulatory agencies reviewing candidates, and compound reports generated for molecules. Some multiplicities may be debatable, such as MolecularCompound "1" --&gt; "1" DrugCandidate as basis for, because one compound could plausibly support multiple candidates, but this is less severe than Model 1’s omissions.
Total: Model 1 = 7, Model 2 = 12
Choice: B
Reason:
1. Cohesion and Decoupling: Model 2 is stronger because it decomposes requirement-heavy concepts into cohesive classes. DosageRegimen, ToxicityProfile, AdverseEvent, SafetyAssessment, BindingAffinity, ExperimentLog, QuantitativeResult, StatisticalAnalysis, and DataValidator each represent focused responsibilities. Model 1 collapses several of these into strings or broad classes, such as DrugCandidate.toxicityProfile: String, DrugCandidate.dosageRegimen: String, and Result.log: String, which reduces cohesion and semantic precision.
2. Complexity: Model 1 is simpler in class count, but the simplicity comes from omitting or flattening important requirement concepts. Model 2 is more complex, but its additional classes are mostly justified by the requirement’s scope: regulatory review, publications, chemical libraries, adverse event reporting, simulation configuration, cohorts, protocols, pharmacokinetic studies, and validators. Its inheritance hierarchy for compound classes is shallow and understandable.
3. Practicability: Model 2 is much more directly implementable and testable. It includes concrete attributes and associations needed for real workflows: validation date/status, schema versions, cohort size, study type enum, model status enum, adverse-event severity and life-threatening flag, carcinogenicity, dosage amount/frequency/unit, and simulation solvent/force-field configuration. Model 1 lacks many of these structures or represents them too vaguely to support robust unit or acceptance tests.
4. Rejected or checked issues: I did not penalize either model for presentation details, visibility markers, primitive type spellings such as Float/String/Integer, or association drawing style. I also did not reward Model 1 merely for being shorter, since the requirement explicitly calls for many distinct domain concepts that Model 2 models transparently.
5. Overall judgment: Model 2 is better. It has higher domain coverage, more cohesive classes, and more practical associations for the AI-assisted drug discovery platform, while keeping complexity mostly aligned with the stated requirements.
```</t>
  </si>
  <si>
    <t>AirTrafficControlNavigationSystem</t>
  </si>
  <si>
    <t>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</si>
  <si>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</si>
  <si>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coverage of required concepts: Model 1 = 5, Model 2 = 4; Evidence: Model 1 includes essentially all major required concepts: FlightInstance, AircraftStatus, CrewMember, PassengerManifest, EventLog, FlightPlan, RouteSegment, Waypoint, WeatherReport, NavigationAid, AirspaceSector, SubSector, Runway, AirportTerminal, ControlTower, AirTrafficController, ControllerDashboard, RadarSystem, CommunicationChannel, MaintenanceRecord, and FlightLog. Model 2 also covers most major concepts, including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However, Model 2 does not define a distinct SubSector class; it models `AirspaceSector "1" --&gt; "0..*" AirspaceSector : contains sub-sectors`, which is a reasonable recursive approximation but less explicit than the requirement’s “contain multiple sub-sectors.” Model 2 also omits a direct CrewMember-to-AirportTerminal access association and CrewMember-to-MaintenanceRecord reporting association, despite listing operations.
2. Flight instance and aircraft status modeling: Model 1 = 5, Model 2 = 4; Evidence: Model 1’s `FlightInstance` has `flightNumber`, `airlineCode`, `departureCity`, and `scheduledTime`, and is associated with exactly one `AircraftStatus`; `AircraftStatus` has `registrationNumber`, `operationalState`, and `systemHealthScore`. This cleanly supports the requirement that the flight’s current operational status is derived from the associated aircraft status record, even though `FlightInstance` does not duplicate an operational status attribute. Model 2’s `FlightInstance` includes the same identifying fields and additionally has `operationalStatus: String`, while also linking `FlightInstance "1" --&gt; "1" AircraftStatus : derives status from`. The extra operationalStatus attribute is not fatal, but it is somewhat redundant because the requirement says the current status is derived from the associated aircraft status record. Model 2’s `AircraftStatus` has the required fields, though `operationalState` is just `String` rather than an enum.
3. Crew member responsibilities and relationships: Model 1 = 5, Model 2 = 3; Evidence: Model 1 defines `CrewMember` with `employeeId`, `name`, `certificationStatus`, and `role`, plus operations `verifyCertification()`, `maintainFlightLog()`, `accessTerminal(terminal: AirportTerminal)`, and `reportMaintenanceIssue()`. It also models `FlightInstance --&gt; "1..*" CrewMember : assignedCrew`, `CrewMember --&gt; "0..*" FlightLog : authoredLogs`, `CrewMember --&gt; "0..*" AirportTerminal : accessibleTerminals`, and `CrewMember --&gt; "0..*" MaintenanceRecord : reportedMaintenance`, matching certification, logs, terminal access, and maintenance issue reporting. Model 2 defines the required CrewMember attributes and operations, and has `FlightInstance "*" --&gt; "*" CrewMember : assigned` plus `CrewMember "1" --&gt; "*" FlightLog : maintains`. However, it lacks associations from CrewMember to AirportTerminal for terminal access and to MaintenanceRecord for reporting maintenance issues; these are only represented as parameterless operations `accessTerminal()` and `reportMaintenanceIssue()`.
4. Passenger manifest, event logs, and flight logs: Model 1 = 5, Model 2 = 5; Evidence: Model 1 has `PassengerManifest -totalCount`, `EventLog` with `description`, `timestamp`, and `severity`, and `FlightLog` with event-related fields, associated as `FlightInstance --&gt; "1" PassengerManifest`, `FlightInstance --&gt; "0..*" EventLog`, and `FlightInstance --&gt; "0..*" FlightLog`; it also links `CrewMember --&gt; "0..*" FlightLog : authoredLogs`. Model 2 has `PassengerManifest totalPassengerCount`, `EventLog description/timestamp/severityLevel`, `FlightLog eventDetails/timestamp`, and associations `FlightInstance "1" --&gt; "1" PassengerManifest`, `FlightInstance "1" --&gt; "*" EventLog`, `FlightInstance "1" --&gt; "*" FlightLog`, and `CrewMember "1" --&gt; "*" FlightLog : maintains`. Both adequately represent passenger count, generated event logs, flight-related logs, and crew-maintained logs.
5. Flight plan, route segment, waypoint, weather, and navigation aid modeling: Model 1 = 5, Model 2 = 5; Evidence: Model 1’s `FlightPlan` has `altitudeLevel`, `clearanceLevel`, `computeAltitudeAdjustment(emergencyStatus: boolean)`, and `verifyClearanceValidity()`, is composed of `1..* RouteSegment`, links to `WeatherReport`, and has a `FlightPlan --&gt; "1" FlightInstance : governs` association. `RouteSegment` has `distance` and `estimatedTime`, connects `"2" Waypoint`, and links to weather. `Waypoint` has latitude/longitude and references `NavigationAid`, whose type/frequency/coordinates are modeled. Model 2 similarly defines `FlightPlan altitudeLevels`, `requiredClearanceLevel`, `calculateAltitude(emergencyStatus: boolean)`, `verifyClearanceValidity()`, `FlightInstance "1" --&gt; "1" FlightPlan : governed by`, `FlightPlan "1" --&gt; "*" RouteSegment : composed of`, weather influence, `RouteSegment` distance/estimatedTime, two exact waypoint associations `startWaypoint` and `endWaypoint`, and waypoint navigation aid references. Both satisfy the requirement well; Model 1 is slightly more explicit about composition, but Model 2’s two waypoint associations also clearly represent exactly two waypoints.
6. Airspace sectors, sub-sectors, runways, terminals, and navigation aids: Model 1 = 5, Model 2 = 4; Evidence: Model 1 defines `AirspaceSector` with `altitudeFloor` and `altitudeCeiling`, composition to `SubSector`, associations to managed `Runway` and equipped `NavigationAid`, `Runway` with identifier/dimensions/surface/allocate operation, `Runway --&gt; "1" ControlTower`, and `AirportTerminal` with `gateCount` plus `AirportTerminal --&gt; "0..*" Runway : providesAccessTo`. Model 2 defines `AirspaceSector` altitude floor/ceiling, recursive sub-sector containment, management of runways and navigation aids, `Runway` with identifier/dimensions/surface/allocate operation, `Runway "*" --&gt; "1" ControlTower`, and terminal-runway access via `Runway "*" --&gt; "*" AirportTerminal : accessed by`. Model 2 is mostly correct but less precise on sub-sectors because it does not model a dedicated SubSector class; it also puts runway-terminal access from Runway to AirportTerminal, which is semantically acceptable, but Model 1 names it more directly as terminal providing access to runways.
7. Control tower, controllers, dashboards, radar, and communication channels: Model 1 = 5, Model 2 = 5; Evidence: Model 1 has `ControlTower` with `site`, employs `1..* AirTrafficController`, and houses `1..* CommunicationChannel`. `AirTrafficController` has name, dutyStatus, clearanceLevel, availability/authorization/clearance message operations, and uses one `ControllerDashboard` and one `CommunicationChannel`; it also monitors flight plans. `ControllerDashboard` has display mode, refresh/display alert operations, integrates radar data, and displays traffic for flight instances. `RadarSystem` has scan range/resolution/active status and monitors one sector. `CommunicationChannel` has frequencyBand/encryptionStatus/establishConnection. Model 2 has the same core entities and relationships: `ControlTower designatedSite`, employs controllers and houses channels, controller attributes and operations, `SystemDashboard`, radar systems, communication channels, and dashboard-to-radar and dashboard-to-flight traffic associations. Model 2 also links `FlightPlan "*" --&gt; "*" AirTrafficController : monitored by`, covering monitored flight plans.
8. Maintenance records for aircraft statuses and runways: Model 1 = 5, Model 2 = 5; Evidence: Model 1 defines `MaintenanceRecord` with `description`, `date`, `criticality`, and `targetComponent`, and links `AircraftStatus --&gt; "0..*" MaintenanceRecord` and `Runway --&gt; "0..*" MaintenanceRecord`. Model 2 defines the same required fields and links `AircraftStatus "1" --&gt; "*" MaintenanceRecord : tracked by` and `Runway "1" --&gt; "*" MaintenanceRecord : tracked by`. Both satisfy maintenance tracking for both aircraft statuses and runways.
9. Association multiplicities and relationship types: Model 1 = 5, Model 2 = 4; Evidence: Model 1 generally uses strong and appropriate multiplicities: each FlightInstance has one AircraftStatus, one PassengerManifest, one departure AirportTerminal, one FlightPlan, one-or-more CrewMembers, and zero-or-more EventLogs/FlightLogs; FlightPlan composition to one-or-more RouteSegments; RouteSegment to exactly two Waypoints; Runway to one ControlTower; RadarSystem to one AirspaceSector. Model 2 also uses many correct multiplicities, such as one AircraftStatus per FlightInstance, one PassengerManifest, one FlightPlan, route segments, two waypoint roles, and each Runway controlled by one ControlTower. However, some multiplicities are looser or less aligned: `FlightInstance "*" --&gt; "*" CrewMember : assigned` allows a flight with no crew unless interpreted only from the opposite end, while the requirement says each flight is assigned a crew; `FlightPlan "*" --&gt; "*" WeatherReport` and `FlightPlan "*" --&gt; "*" AirTrafficController` are acceptable many-to-many but less constrained; recursive `AirspaceSector` for sub-sectors is less structurally precise than Model 1’s composition to `SubSector`.
10. Avoidance of hallucinated or unjustified additions: Model 1 = 4, Model 2 = 4; Evidence: Model 1 adds several enums and minor attributes such as `ControlTower -name`, `SubSector -sectorCode`, `ControllerDashboard -alertsActive`, and enum values for surface, duty status, display mode, severity, and criticality. These are mostly reasonable refinements of stated concepts and do not contradict the requirement. Model 2 adds fewer enumerations but includes `FlightInstance operationalStatus: String` while also saying it derives status from AircraftStatus, which is somewhat redundant rather than contradictory. It also adds `AirportTerminal provideAccessToRunway()` as an operation, which is traceable to “provide access to these runways.” Neither model contains major unsupported domain inventions.
11. Clarity of class names and attributes: Model 1 = 5, Model 2 = 4; Evidence: Model 1 uses clear, requirement-aligned class names and typed attributes, including `OperationalState`, `CrewRole`, `ClearanceLevel`, `WeatherConditionType`, `NavAidType`, `SeverityLevel`, `Criticality`, and `DutyStatus`. Model 2 also uses clear class names, but some attributes are less semantically precise, such as `Waypoint geographicCoordinates: String` instead of separate coordinates, several important statuses/roles as `String`, and `FlightPlan altitudeLevels: String` instead of a numeric level or structured altitude information. These are still understandable but less precise than Model 1.
Total: Model 1 = 54, Model 2 = 47
Choice: A
Reason:
1. Functional coverage of required concepts: Model 1 more completely covers the requirement because it includes all major required classes plus an explicit `SubSector` and explicit CrewMember relationships to terminals and maintenance records. Model 2 covers most concepts but uses recursive `AirspaceSector` for sub-sectors and omits direct CrewMember-to-AirportTerminal and CrewMember-to-MaintenanceRecord associations.
2. Relationship accuracy and multiplicities: Model 1 better captures required business constraints such as `FlightInstance --&gt; "1..*" CrewMember`, `FlightPlan *-- "1..*" RouteSegment`, `RouteSegment --&gt; "2" Waypoint`, and one runway controlled by one tower. Model 2 has many correct associations too, but some are weaker, especially `FlightInstance "*" --&gt; "*" CrewMember`, which does not clearly enforce each flight having a crew.
3. Rejected or checked issues: I did not penalize Model 1 for using comments such as `'opposite governs`, for using `int`/`double` primitive types, or for having two directional associations between FlightInstance and FlightPlan, because those are acceptable under the instructions. I also did not penalize Model 2 for using `*` rather than `0..*`, or for using a different dashboard class name `SystemDashboard`, which is synonymous with the required system/controller dashboard concept.
4. Overall judgment: Model 1 is better. Both diagrams are strong and cover the core ATC/navigation system, but Model 1 is more faithful to the detailed requirement, especially in crew responsibilities, explicit sub-sector modeling, typed domain concepts, and multiplicities. Model 2 remains generally correct but is less complete and less precise in several required relationships.
```</t>
  </si>
  <si>
    <t>D(平局)</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</si>
  <si>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</si>
  <si>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the requirement: Model 1 = 4, Model 2 = 4; Evidence: Both models cover most required functional concepts. Model 1 includes FlightInstance with flight number, airline code, departure city, scheduled time, and operationalStatus, linked to AircraftStatus; CrewMember operations verifyCertification(), maintainFlightLog(), accessTerminal(), reportMaintenanceIssue(); FlightPlan operations calculateAltitude(emergencyStatus) and verifyClearanceValidity(); Runway allocate(requestTime); controller operations determineAvailability(), authorizeManeuver(), generateClearanceMessage(); dashboard refresh/display alerts; radar processScanData(); communication establishConnection(). Model 2 similarly includes these functions with stronger typed returns and parameters, e.g. CrewMember.accessTerminal(terminal), Runway.allocate(requestTime): boolean, AirTrafficController.authorizeManeuver(clearanceLevel), ControllerDashboard.refreshData()/displayAlert(), RadarSystem.processScanData(), CommunicationChannel.establishConnection(). However, Model 2 omits operationalStatus directly on FlightInstance, whereas the requirement says each flight instance is identified by current operational status derived from the associated aircraft status record. Model 1 includes operationalStatus but does not type or constrain it as derived from AircraftStatus beyond an association label “derives status from.” Both substantially align, with minor weaknesses.
2. Conceptual class coverage: Model 1 = 5, Model 2 = 5; Evidence: Model 1 includes all major required classes: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Model 2 also includes these concepts, with ControllerDashboard corresponding to SystemDashboard, WeatherConditionType corresponding to ConditionType, and an additional SubSector class to represent the requirement that sectors contain sub-sectors. Both cover the essential domain classes.
3. Attribute and operation coverage: Model 1 = 4, Model 2 = 5; Evidence: Model 1 captures most required attributes: FlightInstance.flightNumber/airlineCode/departureCity/scheduledTime/operationalStatus; AircraftStatus.registrationNumber/operationalState/systemHealthScore; CrewMember.employeeId/name/certificationStatus/role; PassengerManifest.totalPassengerCount; EventLog.description/timestamp/severityLevel; FlightPlan.altitudeLevels/requiredClearanceLevel; RouteSegment.distance/estimatedTime; Waypoint.geographicCoordinates; NavigationAid.type/frequency/locationCoordinates; WeatherReport.conditionType/visibility/windSpeed/timestamp/locationCode; AirspaceSector altitudeFloor/altitudeCeiling; Runway identifier/length/width/surfaceType; AirportTerminal.gateCount; ControlTower.designatedSite; AirTrafficController name/dutyStatus/assignedClearanceLevel; RadarSystem scanRange/resolution/activeStatus; CommunicationChannel frequencyBand/encryptionStatus; MaintenanceRecord description/date/criticality/targetComponent; FlightLog eventDetails/timestamp. Model 2 also captures these and often uses stronger domain-specific types/enums: AircraftStatus.operationalState: OperationalState, CrewMember.role: CrewRole, EventLog.severity: SeverityLevel, Runway.surfaceType: SurfaceType, MaintenanceRecord.criticality: Criticality, AirTrafficController.dutyStatus: DutyStatus, ControllerDashboard.displayMode: DisplayMode. Model 2’s main attribute weakness is missing FlightInstance.operationalStatus, while Model 1 uses more generic strings for several enumerated concepts and has less precise waypoint coordinates as a single String.
4. Association coverage and multiplicities: Model 1 = 4, Model 2 = 4; Evidence: Model 1 models FlightInstance-to-AircraftStatus as 1-to-1, FlightInstance-to-PassengerManifest as 1-to-1, FlightInstance-to-EventLog as 1-to-*, FlightInstance-to-AirportTerminal as many flights to one terminal, FlightInstance-to-FlightPlan as 1-to-1, FlightInstance-to-CrewMember as many-to-many, FlightPlan-to-RouteSegment as 1-to-*, RouteSegment-to-Waypoint using two separate 1-to-1 associations for startWaypoint and endWaypoint, FlightPlan/RouteSegment to WeatherReport, AirspaceSector self-containment for sub-sectors, sector to runways/navigation aids, Runway to ControlTower, ControlTower to controllers/channels, controller to dashboard/channel, dashboard to radar/flight instances, radar to sector, and maintenance records to runways and aircraft statuses. Model 2 models the same major associations, including FlightInstance-to-CrewMember as 1..*, FlightInstance-to-terminal/manifest/status/flight plan, FlightPlan composition to 1..* RouteSegment, RouteSegment to exactly “2” Waypoint, AirspaceSector composition to SubSector, sector to runways/navigation aids, Runway to ControlTower, ControlTower to controllers/channels, controller to dashboard/channel/monitored plans, dashboard to radar/flight instances, radar to sector, and terminal to runway. Model 1 explicitly associates FlightPlan with AirTrafficController as monitored by, while Model 2 does so from AirTrafficController to FlightPlan; these are semantically acceptable. Model 1 has an arguably weak Runway "*" --&gt; "*" AirportTerminal : accessed by association, while the requirement says airport terminals provide access to runways; Model 2 states AirportTerminal --&gt; Runway : providesAccessTo. Model 2 omits runway maintenance from aircraft? No, it includes Runway --&gt; MaintenanceRecord and AircraftStatus --&gt; MaintenanceRecord. Both are strong, with minor multiplicity ambiguities.
5. Correct use of relationship types such as composition, aggregation, inheritance, and association: Model 1 = 4, Model 2 = 5; Evidence: Model 1 uses simple associations throughout, including FlightPlan "1" --&gt; "*" RouteSegment : composed of and AirspaceSector "1" --&gt; "0..*" AirspaceSector : contains sub-sectors, but it does not use UML composition for “composed of” route segments or sector sub-sectors. This is still semantically understandable but less precise. Model 2 uses composition for FlightPlan *-- "1..*" RouteSegment and AirspaceSector *-- "0..*" SubSector, matching “composed of multiple route segments” and “sectors contain multiple sub-sectors.” Model 2 also uses normal associations appropriately for controllers, channels, radar, towers, terminals, maintenance records, and weather reports. Neither model misuses inheritance.
6. Cardinality fidelity to stated domain constraints: Model 1 = 4, Model 2 = 4; Evidence: Model 1 correctly has one AircraftStatus per FlightInstance, one PassengerManifest per FlightInstance, one FlightPlan per FlightInstance, one departure terminal per FlightInstance, multiple route segments per plan, each route segment connected to two waypoints via startWaypoint and endWaypoint each with multiplicity 1, each runway controlled by one ControlTower, and maintenance records multiple per runway/aircraft status. It uses FlightInstance "*" --&gt; "*" CrewMember, which allows a flight with zero crew depending on interpretation of “assigned a crew of members,” so it is less strict than Model 2’s FlightInstance --&gt; "1..*" CrewMember. Model 2 correctly uses 1..* crew, 1 manifest, 1 terminal, 1 plan, 1..* route segments, exactly 2 waypoints, one control tower per runway, and maintenance records. However, Model 2’s FlightPlan --&gt; "1" FlightInstance plus FlightInstance --&gt; "1" FlightPlan creates bidirectional representation with both ends individually marked as 1, which is acceptable as equivalent rather than penalized. Model 2’s RadarSystem --&gt; "1" AirspaceSector means each radar monitors one sector, while the requirement says radar systems monitor specific sectors and could allow multiple; Model 1 uses AirspaceSector "*" --&gt; "*" RadarSystem, more flexible. Overall both are good.
7. Clarity and naming consistency: Model 1 = 4, Model 2 = 5; Evidence: Model 1 uses clear names matching the requirement: FlightInstance, AircraftStatus, CrewMember, PassengerManifest, EventLog, FlightPlan, RouteSegment, Waypoint, NavigationAid, WeatherReport, AirspaceSector, Runway, AirportTerminal, ControlTower, AirTrafficController, SystemDashboard, RadarSystem, CommunicationChannel, MaintenanceRecord, FlightLog. Some attributes are generic strings, such as operationalStatus, severityLevel, criticality, targetComponent, geographicCoordinates. Model 2 also uses clear names and refines several concepts with expressive enums and attributes: OperationalState, CrewRole, SeverityLevel, Criticality, DutyStatus, DisplayMode, SurfaceType, WeatherConditionType. ControllerDashboard is a clear synonym for SystemDashboard. Model 2’s SubSector is an explicit and clear representation of sub-sectors.
8. Avoidance of unsupported hallucinations or additions: Model 1 = 5, Model 2 = 4; Evidence: Model 1 mostly stays within the requirement and adds little beyond stated concepts. Its method provideAccessToRunway() on AirportTerminal is directly traceable to terminals providing access to runways. Model 2 adds several enums with closed-looking values not specified by the requirement, such as OperationalState values SCHEDULED, BOARDING, TAXIING, AIRBORNE, LANDED, EMERGENCY; CrewRole values CAPTAIN, FIRST_OFFICER, FLIGHT_ATTENDANT, ENGINEER; SurfaceType values ASPHALT, CONCRETE, GRASS; SeverityLevel and Criticality enumerations; DutyStatus values; DisplayMode values. These are plausible domain refinements, but the requirement only explicitly enumerates clearance levels, weather condition types, and navigation aid types. Model 2 also adds attributes such as AirportTerminal.name, ControlTower.name, Waypoint.name, alertsActive, which are not harmful but not required. Model 1 is more conservative.
Total: Model 1 = 34, Model 2 = 36
Choice: B
Reason:
1. Strict functional alignment with the requirement: Both models satisfy most required behavior and lifecycle concepts. Model 1 includes FlightInstance.operationalStatus and a labeled association to AircraftStatus, while Model 2 omits operationalStatus on FlightInstance but captures AircraftStatus.operationalState. Model 2’s operations are often more precisely typed, such as allocate(requestTime): boolean and generateClearanceMessage(flightPlan): String.
2. Conceptual class and attribute coverage: Both include all key domain classes. Model 2 has slightly stronger attribute typing through enums for operational state, crew role, severity, criticality, duty status, display mode, and surface type, while Model 1 uses more generic String attributes. Model 1 is stronger only on explicitly including FlightInstance.operationalStatus.
3. Associations, multiplicities, and relationship types: Both are strong. Model 1 models route segment endpoints clearly as startWaypoint and endWaypoint, and includes sector self-containment. Model 2 more directly models composition for FlightPlan-to-RouteSegment and AirspaceSector-to-SubSector, and uses exactly 2 waypoints for a route segment. Model 2 also more directly expresses terminals providing access to runways.
4. Rejected or checked issues: I did not penalize Model 2 for using comments such as `'opposite governs`, nor did I penalize opposite-direction associations between FlightInstance and FlightPlan. I did not penalize primitive type choices such as int versus double or Date versus DateTime. I also did not reward Model 2 merely for being more detailed; its extra enums were only credited where they improved traceability to stated domain concepts and were mildly discounted where they introduced unstated closed lists.
5. Overall judgment: Model 2 is slightly better because it provides more precise relationship semantics, especially composition and exact waypoint cardinality, and has clearer domain typing. Model 1 is very close and more conservative, but Model 2’s stronger UML semantics and typed domain attributes give it a small meaningful advantage.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</si>
  <si>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</si>
  <si>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essentially all major domain concepts: FlightInstance, AircraftStatus, CrewMember, PassengerManifest, EventLog, FlightLog, FlightPlan, RouteSegment, Waypoint, WeatherReport, NavigationAid, AirspaceSector, SubSector, Runway, ControlTower, AirTrafficController, ControllerDashboard, RadarSystem, CommunicationChannel, MaintenanceRecord, plus relevant enums such as ClearanceLevel, WeatherConditionType, NavAidType, SurfaceType, SeverityLevel, Criticality, DutyStatus, and DisplayMode. It explicitly models “sub-sectors” as a separate SubSector class. Model 2 also includes most required classes, including FlightInstance, AircraftStatus, CrewMember, PassengerManifest, EventLog, FlightLog, FlightPlan, RouteSegment, Waypoint, NavigationAid, WeatherReport, AirspaceSector, Runway, AirportTerminal, ControlTower, AirTrafficController, SystemDashboard, RadarSystem, CommunicationChannel, and MaintenanceRecord. However, it does not model SubSector as a distinct concept, instead using recursive AirspaceSector containment; this is plausible but less directly aligned with “contain multiple sub-sectors.” Model 2 also omits some supporting domain enums/classes for severity, duty status, surface type, crew role, and criticality, using strings instead.
2. Associations/Multiplicities between classes for domain reasoning: Model 1 = 5, Model 2 = 4; Evidence: Model 1 captures the essential relationships with strong multiplicities: FlightInstance --&gt; "1" AircraftStatus, --&gt; "1..*" CrewMember, --&gt; "1" PassengerManifest, --&gt; "0..*" EventLog, --&gt; "1" AirportTerminal, --&gt; "1" FlightPlan, and --&gt; "0..*" FlightLog. FlightPlan *-- "1..*" RouteSegment and RouteSegment --&gt; "2" Waypoint correctly reflect multiple route segments and exactly two waypoints. Weather influences both FlightPlan and RouteSegment. AirspaceSector composes SubSector and manages Runway/equipped NavigationAid. Runway --&gt; "1" ControlTower, ControlTower --&gt; controllers/channels, AirTrafficController --&gt; dashboard/channel/monitored FlightPlan, Dashboard --&gt; RadarSystem and FlightInstance, RadarSystem --&gt; AirspaceSector, and maintenance records attach to AircraftStatus and Runway. Model 2 also captures many key associations: FlightInstance to AircraftStatus, PassengerManifest, EventLog, AirportTerminal, FlightPlan, FlightLog, and CrewMember; FlightPlan to RouteSegment and WeatherReport; RouteSegment to startWaypoint and endWaypoint; Waypoint to NavigationAid; AirspaceSector to sub-sectors, Runway, NavigationAid, and RadarSystem; Runway to ControlTower, AirportTerminal, and MaintenanceRecord; ControlTower to controllers and channels; controllers to dashboard/channel; dashboard to radar and flights; AircraftStatus to MaintenanceRecord. Weaknesses include FlightInstance "*" --&gt; "*" CrewMember rather than each flight having a required crew, FlightPlan "*" --&gt; "*" AirTrafficController which is less precise than controllers generating messages for monitored plans, AirspaceSector recursive sub-sector modeling without a separate SubSector class, and less precise dashboard/radar multiplicities. Still, the essential domain graph is mostly present.
3. Model attributes with appropriate data types: Model 1 = 5, Model 2 = 4; Evidence: Model 1 uses appropriate attributes and types for the required facts: FlightInstance has flightNumber, airlineCode, departureCity, scheduledTime; AircraftStatus has registrationNumber, operationalState, systemHealthScore; CrewMember has employeeId, name, certificationStatus, role; PassengerManifest has totalCount; EventLog has description, timestamp, severity; FlightPlan has altitudeLevel and clearanceLevel; RouteSegment has distance and estimatedTime; Waypoint has latitude/longitude; WeatherReport has conditionType, visibility, windSpeed, timestamp, locationCode; NavigationAid has aidType, frequency, latitude/longitude; Runway has identifier, length, width, surfaceType; AirspaceSector has altitudeFloor/altitudeCeiling; CommunicationChannel has frequencyBand/encryptionStatus; MaintenanceRecord has description/date/criticality/targetComponent. One minor gap is FlightInstance does not explicitly store current operationalStatus as an attribute, but it is represented through the associated AircraftStatus.operationalState as required. Model 2 includes most attributes: FlightInstance has flightNumber, airlineCode, departureCity, scheduledTime, operationalStatus; AircraftStatus has registrationNumber, operationalState, systemHealthScore; CrewMember has employeeId, name, certificationStatus, role; WeatherReport and Runway attributes are present. However, several types are weaker or less domain-specific: operationalState, certificationStatus, role, severityLevel, surfaceType, dutyStatus, displayMode, criticality are String instead of enumerated/domain types; Waypoint uses geographicCoordinates: String rather than coordinate fields; NavigationAid uses locationCoordinates: String; FlightPlan.altitudeLevels is String rather than numeric altitude level(s); AircraftStatus.systemHealthScore is int, which may be acceptable but less flexible than numeric/double.
4. Consistencies of Terminology with given context: Model 1 = 5, Model 2 = 4; Evidence: Model 1 closely follows the requirement terminology: FlightInstance, AircraftStatus, CrewMember, PassengerManifest, EventLog, FlightPlan, RouteSegment, Waypoint, WeatherReport, NavigationAid, AirspaceSector, SubSector, Runway, ControlTower, AirTrafficController, ControllerDashboard, RadarSystem, CommunicationChannel, MaintenanceRecord, FlightLog. Relationship labels such as aircraftStatus, assignedCrew, passengerManifest, departureTerminal, governs, routeSegments, monitoredFlightPlans, displayedTraffic, and housedChannels align well with the text. Model 2 also uses mostly consistent terms: FlightInstance, AircraftStatus, CrewMember, PassengerManifest, EventLog, FlightPlan, RouteSegment, Waypoint, NavigationAid, WeatherReport, AirspaceSector, Runway, AirportTerminal, ControlTower, AirTrafficController, RadarSystem, CommunicationChannel, MaintenanceRecord, FlightLog. Minor terminology inconsistencies include SystemDashboard instead of system/controller dashboard, ConditionType instead of WeatherConditionType, “altitudeLevels” as a String while requirement says altitude levels, and “operationalStatus” on FlightInstance while the requirement says current operational status is derived from AircraftStatus. These are not severe, but Model 1 is more consistently aligned.
5. Adherence of UML class diagram standards: Model 1 = 5, Model 2 = 5; Evidence: Model 1 is valid, readable PlantUML class diagram notation with classes, enums, attributes, operations, associations, multiplicities, composition, and labels. Comments are standard PlantUML annotations and do not affect semantics. Model 2 is also valid and understandable PlantUML class diagram notation with classes, enums, attributes, operations, associations, multiplicities, and labels. Its use of bidirectional-looking multiplicities and separate associations such as startWaypoint/endWaypoint is valid UML/PlantUML. Neither model has meaningful UML syntax problems.
Total: Model 1 = 25, Model 2 = 21
Choice: A
Reason:
1. Appropriate conceptual classes aligned with the domain: Model 1 covers the domain more completely, including a distinct SubSector class and richer enumerations for operational states, crew roles, weather types, navigation aid types, surface types, severity, criticality, duty status, and display modes. Model 2 covers most main concepts but is less explicit for sub-sectors and relies more heavily on generic strings.
2. Associations/Multiplicities between classes for domain reasoning: Model 1 more accurately models required multiplicities and relationships, such as each FlightInstance having 1..* CrewMember, each RouteSegment connecting exactly 2 Waypoint instances, FlightPlan composed of 1..* RouteSegment, and RadarSystem monitoring an AirspaceSector. Model 2 captures many essential links but has weaker multiplicities, especially many-to-many CrewMember assignment and less precise controller/flight-plan monitoring.
3. Rejected or checked issues: I did not penalize either model for using common primitive aliases such as int, float, double, boolean, or DateTime; these are acceptable. I also did not penalize Model 1 for comments such as `'opposite governs`, nor for using directed associations instead of bidirectional lines. I treated Model 2’s two waypoint associations as semantically equivalent to “exactly two waypoints.”
4. Overall judgment: Model 1 is better because it is more complete, more domain-faithful, and more precise in attributes, enums, associations, and multiplicities. Model 2 is a good diagram and covers most required concepts, but it is less precise and omits or weakens several domain details.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</si>
  <si>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</si>
  <si>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essentially all required domain concepts: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It also models required enumerated concepts such as ClearanceLevel, ConditionType, and NavAidType. Model 2 also includes the same core concepts: FlightInstance, AircraftStatus, CrewMember, PassengerManifest, EventLog, FlightLog, FlightPlan, RouteSegment, Waypoint, WeatherReport, NavigationAid, AirportTerminal, AirspaceSector, Runway, ControlTower, AirTrafficController, ControllerDashboard, RadarSystem, CommunicationChannel, and MaintenanceRecord. Model 2 additionally introduces SubSector as a separate class and several enums such as OperationalState, CrewRole, SurfaceType, SeverityLevel, Criticality, DutyStatus, and DisplayMode. Both models are well aligned conceptually with the air traffic control and navigation domain.
2. Associations/Multiplicities between classes for domain reasoning: Model 1 = 4, Model 2 = 5; Evidence: Model 1 captures most essential associations: FlightInstance to AircraftStatus as "1" to "1", PassengerManifest, EventLog, AirportTerminal, FlightPlan, FlightLog, and CrewMember; FlightPlan to RouteSegment and WeatherReport; RouteSegment to two Waypoint associations via startWaypoint and endWaypoint; Waypoint to NavigationAid; AirspaceSector to sub-sectors, Runway, NavigationAid, and RadarSystem; Runway to ControlTower and MaintenanceRecord; ControlTower to AirTrafficController and CommunicationChannel; AirTrafficController to SystemDashboard and CommunicationChannel; SystemDashboard to RadarSystem and FlightInstance; AircraftStatus to MaintenanceRecord. Minor weaknesses include CrewMember assignment as many-to-many `FlightInstance "*" --&gt; "*" CrewMember`, whereas the requirement says every flight instance is assigned a crew, better represented as at least one crew member per flight; EventLog and FlightLog are modeled as `*`, which permits none despite the requirement saying each flight instance generates event logs and flight logs record events; and runway-terminal access is modeled bidirectionally/indirectly but with `Runway "*" --&gt; "*" AirportTerminal : accessed by`, which is broad. Model 2 is stronger on multiplicities and domain constraints: FlightInstance to CrewMember is `"1..*"`, PassengerManifest `"1"`, AirportTerminal `"1"`, FlightPlan `"1"`, EventLog `"0..*"`, FlightLog `"0..*"`, FlightPlan composition to RouteSegment `"1..*"`, RouteSegment to Waypoint `"2"`, ControlTower to AirTrafficController `"1..*"`, ControlTower to CommunicationChannel `"1..*"`, and Runway to ControlTower `"1"`. It also explicitly associates CrewMember to AirportTerminal and MaintenanceRecord, and AirTrafficController to monitored FlightPlans. Some optional multiplicities such as EventLog `"0..*"` and FlightLog `"0..*"` are slightly looser than the wording "generates event logs" / "record events", but overall Model 2 is more precise.
3. Model attributes with appropriate data types: Model 1 = 4, Model 2 = 5; Evidence: Model 1 provides most required attributes with reasonable types: FlightInstance has flightNumber, airlineCode, departureCity, scheduledTime, operationalStatus; AircraftStatus has registrationNumber, operationalState, systemHealthScore; CrewMember has employeeId, name, certificationStatus, role; PassengerManifest has totalPassengerCount; EventLog has description, timestamp, severityLevel; FlightPlan has altitudeLevels and requiredClearanceLevel; RouteSegment has distance and estimatedTime; WeatherReport has conditionType, visibility, windSpeed, timestamp, locationCode; Runway has identifier, length, width, surfaceType; ControlTower has designatedSite; RadarSystem has scanRange, resolution, activeStatus; CommunicationChannel has frequencyBand and encryptionStatus; MaintenanceRecord has description, date, criticality, targetComponent. Weaknesses include several important values modeled as generic String where stronger domain types/enums would be preferable, such as FlightInstance.operationalStatus, AircraftStatus.operationalState, CrewMember.certificationStatus, CrewMember.role, EventLog.severityLevel, Runway.surfaceType, MaintenanceRecord.criticality, and SystemDashboard.displayMode. Waypoint and NavigationAid coordinates are represented as single String fields rather than latitude/longitude or a coordinate type. Model 2 has more precise attributes and types: AircraftStatus.operationalState uses OperationalState, CrewMember.certificationStatus is boolean and role is CrewRole, EventLog.severity is SeverityLevel, Runway.surfaceType is SurfaceType, AirTrafficController.dutyStatus is DutyStatus, ControllerDashboard.displayMode is DisplayMode, MaintenanceRecord.criticality is Criticality, Waypoint has latitude and longitude, and NavigationAid has latitude and longitude. It omits FlightInstance.operationalStatus as a direct attribute, but the requirement says status is derived from AircraftStatus, and Model 2 has a mandatory AircraftStatus with operationalState, so the semantics are still covered. Overall Model 2 has more complete and strongly typed attributes.
4. Consistencies of Terminology with given context: Model 1 = 5, Model 2 = 4; Evidence: Model 1 closely follows requirement terminology: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Attribute and association labels such as `derives status from`, `departs from`, `composed of`, `influenced by`, `contains sub-sectors`, `controlled by`, `employs`, and `housed` also align well with the wording. Model 2 is also mostly consistent, using FlightInstance, AircraftStatus, CrewMember, PassengerManifest, EventLog, FlightPlan, RouteSegment, Waypoint, WeatherReport, NavigationAid, AirportTerminal, AirspaceSector, Runway, ControlTower, AirTrafficController, RadarSystem, CommunicationChannel, MaintenanceRecord, and FlightLog. Minor terminology deviations include `ControllerDashboard` instead of the requirement’s "system dashboard", `WeatherConditionType` instead of "condition types", `totalCount` instead of "total count of passengers", `clearanceLevel` instead of "required clearance level", and `site` instead of "designated site". These are understandable but slightly less directly aligned than Model 1.
5. Adherence of UML class diagram standards: Model 1 = 5, Model 2 = 5; Evidence: Model 1 is valid, understandable PlantUML/UML class diagram notation with classes, enums, attributes, operations, associations, multiplicities, and labels. It uses acceptable multiplicity literals such as `"*"` and `"0..*"`, and the two separate waypoint associations for start and end are valid UML-style associations. Model 2 is also valid PlantUML/UML class diagram notation, with classes, enums, attributes, operations with return types, associations, multiplicities, composition where appropriate for FlightPlan to RouteSegment and AirspaceSector to SubSector, and comments that do not affect UML semantics. Both diagrams are syntactically and notationally clear.
Total: Model 1 = 23, Model 2 = 24
Choice: B
Reason:
1. Appropriate conceptual classes aligned with the domain: Both models are excellent. Model 1 covers all major required classes directly, including SystemDashboard and self-contained AirspaceSector sub-sector modeling. Model 2 also covers all major classes and adds a separate SubSector class plus more domain enums. There is no meaningful deficit in either model for conceptual class coverage.
2. Associations/Multiplicities between classes for domain reasoning: Model 2 is stronger. It models `FlightInstance --&gt; "1..*" CrewMember`, `FlightPlan *-- "1..*" RouteSegment`, `RouteSegment --&gt; "2" Waypoint`, `ControlTower --&gt; "1..*" AirTrafficController`, and `ControlTower --&gt; "1..*" CommunicationChannel`, which better express required domain constraints. Model 1 captures most relationships but uses broader multiplicities such as `FlightInstance "*" --&gt; "*" CrewMember` and `FlightInstance "1" --&gt; "*" EventLog`, and its crew assignment does not guarantee every flight instance has at least one crew member.
3. Model attributes with appropriate data types: Model 2 is better because it uses more domain-specific data types and enums, such as OperationalState, CrewRole, SeverityLevel, SurfaceType, Criticality, DutyStatus, DisplayMode, latitude/longitude for Waypoint and NavigationAid, and boolean certificationStatus. Model 1 has the required attributes but relies more on generic String fields for status, role, severity, surface type, criticality, display mode, and coordinates.
4. Consistencies of Terminology with given context: Model 1 is slightly stronger because it uses terms almost exactly from the requirement, including SystemDashboard, designatedSite, totalPassengerCount, requiredClearanceLevel, and ConditionType. Model 2 is still understandable but uses some renamed terms, such as ControllerDashboard, site, totalCount, and clearanceLevel.
5. Rejected or checked issues: I did not penalize Model 2 for PlantUML comments such as `'opposite governs`, nor did I penalize either model for using `*` versus `0..*`, lowercase primitive types such as `int`/`boolean`, visibility markers, or association direction choices. I also did not penalize Model 2 for being more detailed with enums or an explicit SubSector class, because those are traceable refinements of the requirement.
6. Overall judgment: Model 2 wins by a small but meaningful margin. Both models are strong, but Model 2 has more precise multiplicities and substantially better typed attributes, while Model 1’s main advantage is closer wording alignment. The total score favors Model 2, so the choice is B.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</si>
  <si>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</si>
  <si>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has cohesive domain classes with responsibilities close to the requirement: FlightInstance holds flight identity attributes and links to AircraftStatus, PassengerManifest, EventLog, AirportTerminal, FlightPlan, and FlightLog; FlightPlan owns RouteSegment instances and has clearance/altitude behavior; Runway owns allocation behavior; AirTrafficController owns availability, maneuver authorization, and clearance-message generation. It also separates infrastructure concepts such as ControllerDashboard, RadarSystem, CommunicationChannel, ControlTower, AirportTerminal, Runway, NavigationAid, and AirspaceSector. Model 2 is also mostly cohesive and includes equivalent major domain classes such as FlightInstance, AircraftStatus, CrewMember, FlightPlan, RouteSegment, AirspaceSector, Runway, ControlTower, SystemDashboard, RadarSystem, CommunicationChannel, MaintenanceRecord, and FlightLog. However, some responsibilities are weaker or less cohesive: FlightInstance includes operationalStatus as a String while also linking to AircraftStatus “derives status from,” which duplicates status rather than clearly deriving it; AirportTerminal has provideAccessToRunway() behavior in addition to an association to Runway, which is acceptable but less cleanly modeled than Model 1’s explicit AirportTerminal --&gt; Runway association only. Model 2 also omits CrewMember associations to AirportTerminal and MaintenanceRecord, even though crew members “access specific airport terminals” and “report maintenance issues,” making cross-class collaboration less complete. Model 1 explicitly models CrewMember --&gt; AirportTerminal : accessibleTerminals and CrewMember --&gt; MaintenanceRecord : reportedMaintenance.
2. Complexity: Model 1 = 5, Model 2 = 4; Evidence: Model 1 has more classes and enumerations, but the added elements are traceable to requirement concepts: OperationalState, CrewRole, ClearanceLevel, WeatherConditionType, NavAidType, SurfaceType, SeverityLevel, Criticality, DutyStatus, and DisplayMode represent stated status/type categories; SubSector represents the required “multiple sub-sectors.” There is no deep inheritance tree, and average method count is low, with methods placed only where required, such as CrewMember.verifyCertification(), FlightPlan.verifyClearanceValidity(), Runway.allocate(), AirTrafficController.determineAvailability(), ControllerDashboard.refreshData(), and CommunicationChannel.establishConnection(). Model 2 is simpler, with fewer enumerations and no separate SubSector class, using a self-association AirspaceSector "1" --&gt; "0..*" AirspaceSector : contains sub-sectors. That is valid and not inherently worse, but Model 2 uses many String-typed attributes for closed or semi-structured concepts: FlightInstance.operationalStatus, AircraftStatus.operationalState, CrewMember.certificationStatus/role, EventLog.severityLevel, Runway.surfaceType, AirTrafficController.dutyStatus, SystemDashboard.displayMode, MaintenanceRecord.criticality. This keeps the class count lower but weakens semantic precision. Model 1’s complexity is better balanced because its extra enumerations improve fidelity without unnecessary inheritance or excessive methods.
3. Practicability: Model 1 = 5, Model 2 = 4; Evidence: Model 1 is highly practical for implementation and testing because it captures most required multiplicities and navigations clearly: each FlightInstance has one AircraftStatus, one PassengerManifest, one AirportTerminal, one FlightPlan, one-or-more CrewMember, zero-or-more EventLog, and zero-or-more FlightLog; FlightPlan is composed of one-or-more RouteSegment; RouteSegment connects exactly "2" Waypoint; Runway is controlled by one ControlTower; RadarSystem monitors one AirspaceSector; ControlTower houses CommunicationChannel instances. It also supports testing of required behaviors through explicit method signatures such as FlightPlan.computeAltitudeAdjustment(emergencyStatus: boolean), FlightPlan.verifyClearanceValidity(), Runway.allocate(requestTime: Date), AirTrafficController.generateClearanceMessage(flightPlan: FlightPlan), and RadarSystem.processScanData(). Model 2 is readable and practical overall, and it covers most principal behavior: CrewMember.verifyCertification(), maintainFlightLog(), accessTerminal(), reportMaintenanceIssue(); FlightPlan.calculateAltitude() and verifyClearanceValidity(); Runway.allocate(); AirTrafficController methods; RadarSystem.processScanData(); CommunicationChannel.establishConnection(). It also models RouteSegment startWaypoint and endWaypoint separately, which clearly satisfies “connects exactly two waypoints.” However, Model 2 is less complete for some practical use cases: it does not associate CrewMember with AirportTerminal for “access specific airport terminals,” does not associate CrewMember with MaintenanceRecord for “report maintenance issues,” and SystemDashboard lacks an explicit alert state/attribute while only having displayAlerts(). Model 1’s ControllerDashboard has displayMode and alertsActive plus refreshData() and displayAlert(), and it integrates RadarSystem and displays FlightInstance traffic. Model 2’s FlightLog has eventDetails and timestamp and is linked to FlightInstance and CrewMember, which is practical; Model 1 has FlightLog.entryDate and eventDescription and the same core links.
Total: Model 1 = 15, Model 2 = 12
Choice: A
Reason:
1. Cohesion and Decoupling: Model 1 better separates and connects the required concepts. In particular, it models crew terminal access and maintenance reporting through CrewMember --&gt; AirportTerminal and CrewMember --&gt; MaintenanceRecord, while Model 2 only provides CrewMember.accessTerminal() and reportMaintenanceIssue() methods without structural links to terminals or maintenance records. Model 1 also avoids duplicating flight operational status on FlightInstance while linking FlightInstance to AircraftStatus, whose operationalState provides the required derived status. Model 2 includes both FlightInstance.operationalStatus and AircraftStatus.operationalState, which is less clean.
2. Complexity: Model 1 is more detailed, but the detail is justified by the requirement. Its enumerations for clearance, weather condition, navigation aid type, surface type, severity, criticality, duty status, display mode, crew role, and operational state make the model more precise. Model 2 is more compact, but often achieves compactness by using String for structured concepts, reducing domain expressiveness. Neither model has problematic inheritance depth.
3. Practicability: Both models are implementable and readable, but Model 1 gives stronger support for real-world implementation and testing because required associations and behaviors are more explicit: exact flight-to-plan, plan-to-route-segment composition, aircraft/runway maintenance records, dashboards integrating radar and displaying traffic, communication channels housed in towers, runways controlled by towers, and radar monitoring sectors. Model 2 covers many of the same elements, but leaves some required collaborations implicit or underspecified.
4. Rejected or checked issues: I did not penalize Model 1 for using opposite unidirectional associations between FlightInstance and FlightPlan, because opposite-direction associations are semantically equivalent to a bidirectional association when not contradictory. I also did not penalize either model for primitive type spellings such as int/float/double or Date/DateTime differences, or for Model 1’s PlantUML comments.
5. Overall judgment: Model 1 is better because it has more complete domain coverage and clearer structural support for the lifecycle, monitoring, infrastructure, crew, maintenance, dashboard, radar, and runway requirements, while keeping complexity proportional to the problem. Model 2 is solid but less semantically precise and misses several structural links needed for the stated operational workflows.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</si>
  <si>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</si>
  <si>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mostly cohesive domain classes: FlightInstance contains flight identity/schedule/status fields, AircraftStatus contains registration/operational state/health, CrewMember contains crew identity plus crew behaviors, FlightPlan contains altitude/clearance behaviors, RouteSegment contains distance/estimated time, and infrastructure classes such as Runway, ControlTower, RadarSystem, and CommunicationChannel are separated. Coupling is generally appropriate through associations such as FlightInstance --&gt; AircraftStatus, FlightInstance --&gt; PassengerManifest, FlightInstance --&gt; FlightPlan, FlightPlan --&gt; RouteSegment, AirspaceSector --&gt; Runway, and ControlTower --&gt; AirTrafficController. Some coupling is broad, e.g. FlightPlan "*" --&gt; "*" AirTrafficController and SystemDashboard "*" --&gt; "*" FlightInstance, but it reflects monitoring/display requirements. Model 2 is also cohesive and uses clear separation among FlightInstance, AircraftStatus, CrewMember, FlightPlan, RouteSegment, Waypoint, WeatherReport, AirspaceSector, Runway, ControlTower, AirTrafficController, ControllerDashboard, RadarSystem, CommunicationChannel, and MaintenanceRecord. It adds useful typed enums such as OperationalState, CrewRole, SurfaceType, SeverityLevel, Criticality, DutyStatus, and DisplayMode, improving semantic cohesion. Coupling is mostly well-scoped: AirTrafficController --&gt; FlightPlan for monitored plans, ControllerDashboard --&gt; RadarSystem and FlightInstance, RadarSystem --&gt; AirspaceSector, and ControlTower --&gt; CommunicationChannel. However, Model 2 introduces a separate SubSector class with only sectorCode, while the requirement says sectors contain sub-sectors that are still sectors divided by altitude floors/ceilings; this weakens conceptual cohesion compared with Model 1’s recursive AirspaceSector containment.
2. Complexity: Model 1 = 5, Model 2 = 4; Evidence: Model 1 uses a balanced number of classes and enums: core classes for flights, aircraft status, crew, manifests, logs, plans, route segments, waypoints, weather, navigation aids, sectors, runways, terminals, towers, controllers, dashboards, radar, communication, and maintenance. It has no inheritance tree and avoids turning every possible value category into a separate class. Its method count is modest and aligned with required behaviors: CrewMember has verifyCertification, maintainFlightLog, accessTerminal, reportMaintenanceIssue; FlightPlan has calculateAltitude and verifyClearanceValidity; Runway has allocate; AirTrafficController has determineAvailability, authorizeManeuver, generateClearanceMessage; Dashboard, RadarSystem, and CommunicationChannel have required operations. Model 2 is also reasonable and has no inheritance depth, but it is slightly more complex: it adds many enums beyond those explicitly listed, including OperationalState, CrewRole, SurfaceType, SeverityLevel, Criticality, DutyStatus, and DisplayMode, and introduces a separate SubSector class. These additions are mostly understandable refinements, not harmful by themselves, but they increase model size. Model 2’s extra typing can help implementation, yet the SubSector distinction is less directly traceable than Model 1’s self-composition of AirspaceSector.
3. Practicability: Model 1 = 4, Model 2 = 5; Evidence: Model 1 is practical and readable, with simple interfaces and associations matching most requirements. It models current operational status on FlightInstance and derives it from AircraftStatus via FlightInstance "1" --&gt; "1" AircraftStatus : derives status from. It includes passenger manifest, event logs, departure terminal, crew assignment, flight logs, route segments, weather reports, navigation aids, airspace sectors, runways, towers, controllers, dashboards, radar systems, communication channels, and maintenance records for AircraftStatus and Runway. Weaknesses include several less precise types, such as FlightInstance.operationalStatus: String despite the status being derived from AircraftStatus, CrewMember.certificationStatus: String, EventLog.severityLevel: String, Runway.surfaceType: String, MaintenanceRecord.criticality: String, and MaintenanceRecord.targetComponent: String. It also models RouteSegment with two separate associations to Waypoint, startWaypoint and endWaypoint, which is practical and clear. Model 2 is highly practical for implementation and testing because many domain values are typed: AircraftStatus.operationalState: OperationalState, CrewMember.certificationStatus: boolean and role: CrewRole, EventLog.severity: SeverityLevel, Runway.surfaceType: SurfaceType, MaintenanceRecord.criticality: Criticality, AirTrafficController.dutyStatus: DutyStatus, and ControllerDashboard.displayMode: DisplayMode. It gives return types for key operations such as verifyCertification(): boolean, allocate(requestTime: Date): boolean, determineAvailability(): boolean, authorizeManeuver(...): boolean, and generateClearanceMessage(...): String, making unit testing clearer. It includes CrewMember --&gt; AirportTerminal : accessibleTerminals and CrewMember --&gt; MaintenanceRecord : reportedMaintenance, which better supports “access specific airport terminals” and “report maintenance issues.” It also directly models AirTrafficController --&gt; FlightPlan : monitoredFlightPlans. Its main practical weakness is the SubSector class lacking altitudeFloor/altitudeCeiling and not being recursively an AirspaceSector, but overall its typed attributes, multiplicities, and behavioral signatures make it more implementation-ready.
Total: Model 1 = 13, Model 2 = 13
Choice: C
Reason:
1. Cohesion and Decoupling: Both models are strong. Model 1 has a particularly clean recursive AirspaceSector "1" --&gt; "0..*" AirspaceSector relationship for sub-sectors, preserving the idea that sub-sectors are sectors. Model 2 has clearer typed domain concepts and well-scoped associations, such as AirTrafficController --&gt; FlightPlan : monitoredFlightPlans and CrewMember --&gt; MaintenanceRecord : reportedMaintenance, but its separate SubSector class is less cohesive with the altitude-floor/ceiling concept.
2. Complexity: Model 1 is slightly better balanced. It covers the required domain without many extra enumerations or additional structural classes. Model 2’s extra enums are mostly useful and should not be treated as harmful implementation detail, but they do increase diagram size, and the separate SubSector class adds a concept that is not as well developed as the sector class.
3. Practicability: Model 2 is stronger. It provides more precise types and return values, e.g. verifyCertification(): boolean, allocate(...): boolean, generateClearanceMessage(...): String, and enums for operational state, severity, duty status, display mode, surface type, and criticality. It also more explicitly supports crew access to terminals and maintenance issue reporting through associations. Model 1 is still practical and complete, but relies more often on String fields and less specific method signatures.
4. Rejected or checked issues: I did not penalize Model 2 for using opposite unidirectional associations between FlightInstance and FlightPlan; this is semantically acceptable. I also ignored PlantUML comments such as 'opposite governs, lowercase/alias primitive types such as int/boolean/double, and equivalent multiplicities such as "*" versus "0..*". I did not reward or penalize either model for lack of abstract classes, since the requirement does not require abstractness.
5. Overall judgment: The meaningful quality difference is small. Model 1 is slightly simpler and has a better recursive sector/sub-sector representation; Model 2 is more implementation-ready with stronger typing and more explicit support for some behaviors. Because their strengths offset each other and the independent totals are equal,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</si>
  <si>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</si>
  <si>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requirement: Model 1 = 5, Model 2 = 2; Evidence: Model 1 covers nearly all stated functional areas: FlightInstance with flight number/airline/departure/scheduled time, AircraftStatus with registration/operational state/health score, crew operations, passenger manifest, event logs, flight plans with altitude/clearance methods, route segments, waypoints, weather, navigation aids, sectors/subsectors, runways, towers, controllers, dashboards, radar, communication channels, maintenance records, and flight logs. Model 2 covers some core classes, but omits or weakens several required areas: no AirportTerminal/departure terminal, no sub-sectors, no NavigationAid class, no dashboard display modes/real-time traffic display, no controller-to-flight-plan monitoring, no radar-to-airspace-sector monitoring, no flight-log-to-flight-instance relation, and includes an unexplained `FlightInstance -- RoomMaster` association.
2. Conceptual classes and domain completeness: Model 1 = 5, Model 2 = 2; Evidence: Model 1 includes domain concepts explicitly required by the prompt, such as `AirportTerminal`, `SubSector`, `NavigationAid`, `ControllerDashboard`, `RadarSystem`, `CommunicationChannel`, `MaintenanceRecord`, `FlightLog`, `WeatherReport`, `RouteSegment`, and `Waypoint`. Model 2 has many required classes but misses important conceptual classes: `AirportTerminal`, `SubSector`, and `NavigationAid`. It also collapses navigation-aid attributes into `Waypoint` with `type`, `frequency`, and `locationCoordinates`, which blurs the requirement that waypoints may reference separate navigation aids such as VOR or ILS. The unexplained `RoomMaster` is not part of the requirement.
3. Attribute coverage and correctness: Model 1 = 5, Model 2 = 3; Evidence: Model 1 gives strong attribute coverage: `AircraftStatus` has `registrationNumber`, `operationalState`, `systemHealthScore`; `WeatherReport` has `conditionType`, `visibility`, `windSpeed`, `timestamp`, `locationCode`; `Runway` has `identifier`, `length`, `width`, `surfaceType`; `AirTrafficController` has `name`, `dutyStatus`, `clearanceLevel`; `CommunicationChannel` has `frequencyBand`, `encryptionStatus`. Model 2 includes many of these attributes too, but misses or misplaces others: `FlightInstance` includes `operationalStatus`, but the requirement says this status is derived from an associated aircraft status record; `Waypoint` incorrectly holds `type`, `frequency`, and `locationCoordinates`, which are navigation-aid-style attributes, while not modeling waypoint geographic coordinates clearly; `Dashboard` lacks `displayMode`; `FlightLog` only has `eventDetails` and lacks a clearer event/date/history structure.
4. Operations/methods required by the domain: Model 1 = 5, Model 2 = 3; Evidence: Model 1 models required behaviors closely: `CrewMember` has `verifyCertification()`, `maintainFlightLog()`, `accessTerminal(...)`, and `reportMaintenanceIssue()`; `FlightPlan` has `computeAltitudeAdjustment(emergencyStatus)` and `verifyClearanceValidity()`; `Runway` has `allocate(requestTime)`; `AirTrafficController` has `determineAvailability()`, `authorizeManeuver(...)`, and `generateClearanceMessage(flightPlan)`; `ControllerDashboard` has `refreshData()` and `displayAlert()`; `CommunicationChannel` has `establishConnection()`. Model 2 includes similar but more generic methods such as `verifyCertification()`, `maintainFlightLogs()`, `allocateRunway()`, `determineAvailability()`, `authorizeManeuvers()`, and `generateClearanceMessages()`, but several lack important parameters or specificity, e.g. runway allocation is not based on request time, altitude calculation does not indicate emergency status, and clearance message generation is not tied to monitored flight plans.
5. Associations and multiplicities: Model 1 = 5, Model 2 = 2; Evidence: Model 1 gives explicit multiplicities for most required associations: `FlightInstance --&gt; "1" AircraftStatus`, `FlightInstance --&gt; "1..*" CrewMember`, `FlightInstance --&gt; "1" PassengerManifest`, `FlightInstance --&gt; "0..*" EventLog`, `FlightInstance --&gt; "1" AirportTerminal`, `FlightPlan *-- "1..*" RouteSegment`, `RouteSegment --&gt; "2" Waypoint`, `AirspaceSector *-- "0..*" SubSector`, `Runway --&gt; "1" ControlTower`, and `RadarSystem --&gt; "1" AirspaceSector`. Model 2 mostly omits multiplicities, making cardinality constraints unclear. It has broad compositions such as `FlightInstance *-- CrewMember`, which overstates ownership of crew members by flight instances; `AirspaceSector *-- Runway`, which does not distinguish sector containment from management; and `RouteSegment -- Waypoint` without the required “exactly two” waypoint multiplicity. Model 2 also lacks the association from each flight instance to a departure terminal.
6. Correct use of relationship types: Model 1 = 4, Model 2 = 2; Evidence: Model 1 uses composition where appropriate for `FlightPlan *-- RouteSegment` and `AirspaceSector *-- SubSector`, and associations for operational links such as `Runway --&gt; ControlTower`, `ControlTower --&gt; CommunicationChannel`, and `RadarSystem --&gt; AirspaceSector`. Some compositions/associations could be debated, but they generally preserve the domain meaning. Model 2 uses composition very broadly: `FlightInstance *-- CrewMember`, `FlightInstance *-- EventLog`, `FlightInstance *-- WeatherReport`, `AirTrafficController *-- Dashboard`, and `Dashboard *-- RadarSystem`. Some are plausible, but several are semantically too strong or misplaced, especially `FlightInstance *-- WeatherReport` because the requirement says weather influences flight plans and route segments, not that weather reports are composed by flight instances.
7. Required airspace, infrastructure, and ATC monitoring coverage: Model 1 = 5, Model 2 = 2; Evidence: Model 1 models `AirspaceSector` with altitude floor/ceiling, composed `SubSector`, managed `Runway`, equipped `NavigationAid`, `Runway` controlled by `ControlTower`, terminals accessing runways, towers employing controllers and housing communication channels, dashboards integrating radar systems and displaying traffic, and radar systems monitoring airspace sectors. Model 2 has `AirspaceSector`, `Runway`, `ControlTower`, `AirTrafficController`, `Dashboard`, `RadarSystem`, and `CommunicationChannel`, but omits sub-sectors, terminal access to runways, navigation aids in sectors, controller communication-channel utilization, dashboard display modes/traffic display, and radar monitoring of sectors.
8. Flight operations, planning, weather, and navigation coverage: Model 1 = 5, Model 2 = 2; Evidence: Model 1 links `FlightInstance` to `FlightPlan`, `FlightPlan` to multiple `RouteSegment`s, `RouteSegment` to exactly two `Waypoint`s, both `FlightPlan` and `RouteSegment` to `WeatherReport`, and `Waypoint` to `NavigationAid`. Model 2 links `FlightPlan *-- RouteSegment` and `RouteSegment -- Waypoint`, but it does not enforce exactly two waypoints, does not model navigation aids separately, and attaches `WeatherReport` directly to `FlightInstance` rather than to flight plans and route segments as specified.
9. Maintenance and logging coverage: Model 1 = 4, Model 2 = 2; Evidence: Model 1 has `MaintenanceRecord` with description/date/criticality/targetComponent and links it to both `AircraftStatus` and `Runway`; it also links `CrewMember --&gt; FlightLog` and `FlightInstance --&gt; FlightLog`, satisfying the idea that logs relate to flight instances and are maintained by crew members. Model 2 has `MaintenanceRecord -- AircraftStatusRecord` and `MaintenanceRecord -- Runway`, which covers the maintenance target requirement, and `FlightLog -- CrewMember`, but it does not connect `FlightLog` to `FlightInstance`, so it misses the requirement that flight logs record events related to specific flight instances. Model 2 also does not connect crew-reported maintenance issues to maintenance records.
10. Avoidance of hallucinations/additions inconsistent with the requirement: Model 1 = 4, Model 2 = 2; Evidence: Model 1 adds reasonable enumerations and attributes such as `ControlTower.name`, `Waypoint.name`, and `ControllerDashboard.alertsActive`, which are not harmful and support stated concepts. Model 2 includes `FlightInstance -- RoomMaster`, but no `RoomMaster` class is defined and the term has no basis in the air traffic control requirement. Model 2 also folds navigation-aid properties into `Waypoint`, which is not merely an addition but a conceptual mismatch.
11. Clarity of class names and semantic readability: Model 1 = 5, Model 2 = 3; Evidence: Model 1 uses clear, requirement-aligned names: `AircraftStatus`, `CrewMember`, `PassengerManifest`, `FlightPlan`, `RouteSegment`, `WeatherReport`, `NavigationAid`, `AirspaceSector`, `SubSector`, `ControlTower`, `ControllerDashboard`, and `CommunicationChannel`. Model 2 also uses several clear names, such as `FlightInstance`, `AircraftStatusRecord`, `CrewMember`, and `Runway`, but `Dashboard` is less specific than `ControllerDashboard`, `Waypoint` contains navigation-aid-like attributes, and `RoomMaster` is unexplained and domain-inappropriate.
Total: Model 1 = 52, Model 2 = 25
Choice: A
Reason:
1. Strict functional alignment with requirement: Model 1 closely represents the complete lifecycle and infrastructure described in the requirement, including flight instances, aircraft status, crew, manifests, event logs, terminals, flight plans, route segments, weather, waypoints, navigation aids, sectors, runways, towers, controllers, dashboards, radar, communication channels, maintenance records, and flight logs. Model 2 captures only a subset and misses major required elements such as terminals, sub-sectors, navigation aids, and several monitoring/logging relationships.
2. Associations and multiplicities: Model 1 explicitly models key cardinalities such as one aircraft status per flight instance, one passenger manifest, one departure terminal, multiple crew members, multiple route segments per flight plan, and exactly two waypoints per route segment. Model 2 mostly omits multiplicities and has weaker or misplaced associations, such as weather attached to flight instances rather than flight plans/route segments and no flight-log-to-flight-instance association.
3. Rejected or checked issues: I did not penalize Model 1 for using comments such as `'opposite governs`, for using `int`/`double` rather than boxed type names, or for representing bidirectional semantics with two directed associations between `FlightInstance` and `FlightPlan`. These are acceptable under the instructions. I also did not reward Model 1 merely for being longer; the added elements are traceable to stated requirement concepts.
4. Overall judgment: Model 1 is substantially better because it is far more complete, has clearer domain modeling, gives appropriate multiplicities, and preserves the required relationships among flight operations, airspace monitoring, navigation infrastructure, ATC personnel, maintenance, and logging. Model 2 is a recognizable partial model but has significant omissions, vague associations, and one unsupported `RoomMaster` relation.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</si>
  <si>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</si>
  <si>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coverage of required domain concepts: Model 1 = 2, Model 2 = 5; Evidence: Model 1 includes many core classes such as FlightInstance, AircraftStatusRecord, CrewMember, PassengerManifest, EventLog, FlightPlan, RouteSegment, WeatherReport, AirspaceSector, Runway, ControlTower, AirTrafficController, Dashboard, RadarSystem, CommunicationChannel, MaintenanceRecord, and FlightLog. However, it omits or weakly models several required concepts: no AirportTerminal class despite the requirement that each flight has a departure terminal and terminals provide runway access/gate count; no SubSector class despite sectors containing sub-sectors; no distinct NavigationAid class, instead Waypoint incorrectly has type/frequency/locationCoordinates; no explicit controller monitoring of flight plans; no radar-to-sector monitoring relationship; no dashboard real-time traffic display for flight instances. It also contains an unexplained association `FlightInstance -- RoomMaster`, where RoomMaster is not defined in the requirement or model. Model 2 covers nearly all required concepts with explicit classes including FlightInstance, AircraftStatus, CrewMember, PassengerManifest, EventLog, FlightLog, FlightPlan, RouteSegment, Waypoint, WeatherReport, NavigationAid, AirportTerminal, AirspaceSector, SubSector, Runway, ControlTower, AirTrafficController, ControllerDashboard, RadarSystem, CommunicationChannel, and MaintenanceRecord.
2. Alignment of class attributes and operations with requirements: Model 1 = 3, Model 2 = 5; Evidence: Model 1 gives FlightInstance the required flightNumber, airlineCode, departureCity, scheduledTime, and operationalStatus; AircraftStatusRecord has registrationNumber, operationalState, and systemHealthScore; CrewMember has employeeID, name, certificationStatus, role, and required operations; WeatherReport has conditionType, visibility, windSpeed, timestamp, locationCode; Runway has identifier, length, width, surfaceType, and allocateRunway(); AirTrafficController has name, dutyStatus, clearanceLevel, and required operations. However, FlightPlan uses `altitudeLevel: String` and `clearanceLevel: String` without Ground/Tower specificity, calculateAltitude has no emergency parameter, Runway allocation has no request time, Dashboard lacks display mode and explicit real-time traffic, RadarSystem lacks processScanData operation, CommunicationChannel lacks establishConnection operation, FlightLog only has eventDetails and is not tied to flight instances, and Waypoint is given navigation-aid-like attributes instead of geographic coordinates. Model 2 closely reflects the required attributes and behaviors: FlightPlan has altitudeLevel, clearanceLevel: ClearanceLevel, computeAltitudeAdjustment(emergencyStatus), and verifyClearanceValidity; RouteSegment has distance and estimatedTime; Waypoint has latitude and longitude; NavigationAid has aidType, frequency, latitude, longitude; Runway has allocate(requestTime: Date); ControllerDashboard has displayMode plus refresh/display alert operations; RadarSystem has processScanData; CommunicationChannel has establishConnection; MaintenanceRecord has description, date, criticality, targetComponent. Model 2 omits a direct operationalStatus attribute on FlightInstance, though it models this through associated AircraftStatus.operationalState.
3. Correctness and completeness of associations: Model 1 = 2, Model 2 = 5; Evidence: Model 1 includes some required associations, such as FlightInstance to AircraftStatusRecord, CrewMember, PassengerManifest, EventLog, and FlightPlan; FlightPlan to RouteSegment; RouteSegment to Waypoint; AirspaceSector to Runway; Runway to ControlTower; ControlTower to AirTrafficController and CommunicationChannel; Dashboard to RadarSystem; MaintenanceRecord to AircraftStatusRecord and Runway; FlightLog to CrewMember. But many required associations are missing or incorrect: FlightInstance is not associated with a departure terminal; FlightLog is not associated with FlightInstance; WeatherReport is associated directly to FlightInstance instead of influencing FlightPlan and RouteSegment; RouteSegment connects to Waypoint without enforcing exactly two waypoints; Waypoint does not reference separate NavigationAid objects; AirspaceSector does not contain sub-sectors; AirspaceSector is not equipped with navigation aids; RadarSystem does not monitor AirspaceSector; ControllerDashboard does not display FlightInstance traffic; AirTrafficController does not monitor FlightPlan; AirportTerminal-to-Runway access cannot be modeled because AirportTerminal is absent. Model 2 explicitly models these relationships: FlightInstance to AircraftStatus, CrewMember, PassengerManifest, EventLog, AirportTerminal, FlightPlan, and FlightLog; FlightPlan to RouteSegment and WeatherReport; RouteSegment to exactly `"2"` Waypoint and WeatherReport; Waypoint to NavigationAid; AirspaceSector composition to SubSector; AirspaceSector to Runway and NavigationAid; Runway to ControlTower and MaintenanceRecord; ControlTower to AirTrafficController and CommunicationChannel; AirTrafficController to Dashboard, CommunicationChannel, and FlightPlan; Dashboard to RadarSystem and FlightInstance; RadarSystem to AirspaceSector; AirportTerminal to Runway.
4. Cardinalities and multiplicities: Model 1 = 1, Model 2 = 5; Evidence: Model 1 provides no multiplicities on almost all associations, so it fails to express required cardinalities such as a flight having one aircraft status record, one passenger manifest, one departure terminal, one flight plan, multiple crew members, multiple event logs, multiple route segments per plan, exactly two waypoints per route segment, multiple sub-sectors per sector, and one tower per runway. Model 2 provides concrete multiplicities for most required relationships: FlightInstance --&gt; "1" AircraftStatus, "1..*" CrewMember, "1" PassengerManifest, "0..*" EventLog, "1" AirportTerminal, "1" FlightPlan, and "0..*" FlightLog; FlightPlan *-- "1..*" RouteSegment; RouteSegment --&gt; "2" Waypoint; AirspaceSector *-- "0..*" SubSector; Runway --&gt; "1" ControlTower; ControlTower --&gt; "1..*" AirTrafficController and CommunicationChannel; RadarSystem --&gt; "1" AirspaceSector. Some choices such as AirportTerminal --&gt; "0..*" Runway are reasonable because the requirement says terminals provide access to runways but does not prescribe exact count.
5. Appropriate use of relationship types such as inheritance, aggregation, and composition: Model 1 = 2, Model 2 = 4; Evidence: Model 1 uses composition broadly: FlightInstance *-- AircraftStatusRecord, CrewMember, PassengerManifest, EventLog, FlightPlan, and WeatherReport; FlightPlan *-- RouteSegment; AirspaceSector *-- Runway; ControlTower *-- AirTrafficController and CommunicationChannel; Dashboard *-- RadarSystem. Some compositions are questionable against the domain: crew members are assigned to flights but not normally owned by a flight lifecycle; weather reports influence plans/segments rather than being composed by a flight; runways are managed by sectors but are not necessarily lifecycle parts of sectors; radar systems integrate with dashboards but are not necessarily dashboard parts. Model 2 uses composition more selectively and traceably: FlightPlan *-- RouteSegment, AirspaceSector *-- SubSector, while most operational links are associations, such as FlightInstance to CrewMember, FlightPlan to WeatherReport, AirspaceSector to Runway/NavigationAid, Dashboard to RadarSystem, and ControlTower to CommunicationChannel. This better matches the requirement’s wording of assigned, linked, associated, influenced, managed, equipped, controlled, employed, utilizes, integrates, and housed. No inheritance is required by the prompt, so neither model is penalized for not using it.
6. Strictness to stated requirements without hallucinated or contradictory additions: Model 1 = 2, Model 2 = 4; Evidence: Model 1 introduces `RoomMaster` in `FlightInstance -- RoomMaster`, which is neither defined nor part of the requirement. It also models Waypoint with `type`, `frequency`, and `locationCoordinates`, conflating waypoint and navigation aid concepts, and associates WeatherReport directly with FlightInstance rather than with flight plans and route segments as required. Model 2 adds several enumerations, names, statuses, and operations such as `SurfaceType` values and `DisplayMode` values. These are mostly typed refinements of required fields rather than contradictory additions. However, some enumerations may be somewhat more specific than the requirement, such as OperationalState values and SurfaceType values, because the prompt does not define closed sets for those. These additions do not substantially conflict with the requirement, and Model 2 preserves the required domain terms.
7. Clarity and semantic quality of class naming: Model 1 = 3, Model 2 = 5; Evidence: Model 1 uses clear names for many core classes, such as FlightInstance, AircraftStatusRecord, CrewMember, PassengerManifest, EventLog, FlightPlan, RouteSegment, WeatherReport, AirspaceSector, Runway, ControlTower, AirTrafficController, CommunicationChannel, MaintenanceRecord, and FlightLog. However, `RoomMaster` is unclear and undefined, `Dashboard` is less specific than the required controller/system dashboard, and Waypoint is semantically overloaded with navigation-aid attributes. Model 2 uses precise and requirement-aligned names such as AircraftStatus, AirportTerminal, NavigationAid, SubSector, ControllerDashboard, RadarSystem, CommunicationChannel, MaintenanceRecord, and FlightLog. Its relationship labels, such as `departureTerminal`, `routeSegments`, `connectedWaypoints`, `monitoredSector`, and `displayedTraffic`, also improve semantic clarity.
Total: Model 1 = 15, Model 2 = 33
Choice: B
Reason:
1. Functional coverage of required domain concepts: Model 2 is substantially more complete. It includes required concepts missing from Model 1, especially AirportTerminal, SubSector, NavigationAid, radar-sector monitoring, dashboard traffic display, controller-monitored flight plans, and terminal-runway access. Model 1 covers many basics but omits several central infrastructure and monitoring concepts and includes an undefined RoomMaster.
2. Associations and multiplicities: Model 2 models the key lifecycle and operational links with explicit multiplicities, including one aircraft status per flight, one manifest, one departure terminal, one flight plan, multiple crew, multiple logs, one-or-more route segments, and exactly two waypoints per route segment. Model 1 mostly lacks multiplicities and misses or misplaces several relationships, such as flight logs not being related to flight instances and weather being attached to flights rather than plans/segments.
3. Rejected or checked issues: I did not penalize Model 2 for using unidirectional associations, comments such as `'opposite governs`, primitive aliases like `int` or `boolean`, or enum refinements where they simply type required attributes. I also did not penalize either model for not using inheritance, since the requirement does not demand inheritance.
4. Overall judgment: Model 2 is clearly better because it more faithfully represents the required air traffic control domain, uses more accurate associations and multiplicities, distinguishes waypoints from navigation aids, includes terminals and sub-sectors, and captures controller, dashboard, radar, communication, maintenance, and runway relationships with much greater precision.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</si>
  <si>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</si>
  <si>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nearly all required domain concepts as recognizable classes: FlightInstance, AircraftStatus, CrewMember, PassengerManifest, EventLog, FlightLog, FlightPlan, RouteSegment, Waypoint, WeatherReport, NavigationAid, AirportTerminal, AirspaceSector, SubSector, Runway, ControlTower, AirTrafficController, ControllerDashboard, RadarSystem, CommunicationChannel, and MaintenanceRecord. This covers flight operations, airspace, infrastructure, ATC personnel, weather, navigation aids, and maintenance. Model 2 includes many core classes such as FlightInstance, AircraftStatusRecord, CrewMember, PassengerManifest, EventLog, FlightPlan, RouteSegment, Waypoint, WeatherReport, AirspaceSector, Runway, ControlTower, AirTrafficController, Dashboard, RadarSystem, CommunicationChannel, MaintenanceRecord, and FlightLog, but it omits or misrepresents important concepts: no AirportTerminal class, no NavigationAid class, no SubSector class, and it has an unexplained RoomMaster association to an undefined class. Model 2 also folds navigation-aid-like attributes into Waypoint, which weakens the required distinction between waypoints and navigation aids.
2. Associations/Multiplicities between classes for domain reasoning: Model 1 = 4, Model 2 = 2; Evidence: Model 1 models most essential relationships with multiplicities: FlightInstance to AircraftStatus "1", CrewMember "1..*", PassengerManifest "1", EventLog "0..*", AirportTerminal "1", FlightPlan "1"; FlightPlan composition to RouteSegment "1..*"; RouteSegment to Waypoint "2"; FlightPlan and RouteSegment to WeatherReport; Waypoint to NavigationAid; AirspaceSector to SubSector, Runway, and NavigationAid; Runway to ControlTower; ControlTower to AirTrafficController and CommunicationChannel; ControllerDashboard to RadarSystem and FlightInstance; RadarSystem to AirspaceSector; MaintenanceRecord to AircraftStatus and Runway; CrewMember to FlightLog. Minor issues remain: some multiplicities are debatable or incomplete, such as AirportTerminal to Runway "0..*" where terminals “provide access” but the runway-to-terminal side is not constrained, and AirspaceSector to Runway as "0..*" despite the requirement saying sectors manage specific runways. Model 2 has many associations but almost no multiplicities, making domain reasoning weak. It includes FlightInstance *-- AircraftStatusRecord, CrewMember, PassengerManifest, EventLog, and FlightPlan; FlightPlan *-- RouteSegment; RouteSegment -- Waypoint; AirspaceSector *-- Runway; Runway -- ControlTower; ControlTower *-- AirTrafficController and CommunicationChannel; Dashboard *-- RadarSystem; MaintenanceRecord -- AircraftStatusRecord and Runway; FlightLog -- CrewMember. However, it misses FlightInstance to AirportTerminal because AirportTerminal is absent, misses FlightInstance to FlightLog, does not connect FlightPlan to FlightInstance except via composition from FlightInstance, incorrectly associates WeatherReport directly with FlightInstance rather than with FlightPlan and RouteSegment, omits AirspaceSector to SubSector and NavigationAid, omits RadarSystem to AirspaceSector, omits Dashboard to FlightInstance real-time traffic, and has RouteSegment -- Waypoint without the required exactly two waypoints.
3. Model attributes with appropriate data types: Model 1 = 5, Model 2 = 3; Evidence: Model 1 gives appropriate attributes and mostly appropriate types: FlightInstance has flightNumber, airlineCode, departureCity, scheduledTime; AircraftStatus has registrationNumber, operationalState, systemHealthScore; CrewMember has employeeId, name, certificationStatus, role; PassengerManifest has totalCount; EventLog has description, timestamp, severity; FlightPlan has altitudeLevel and clearanceLevel; RouteSegment has distance and estimatedTime; Waypoint has latitude and longitude; WeatherReport has conditionType, visibility, windSpeed, timestamp, locationCode; NavigationAid has aidType, frequency, latitude, longitude; AirspaceSector has altitudeFloor and altitudeCeiling; Runway has identifier, length, width, surfaceType; ControlTower has site; AirTrafficController has name, dutyStatus, clearanceLevel; RadarSystem has scanRange, resolution, activeStatus; CommunicationChannel has frequencyBand and encryptionStatus; MaintenanceRecord has description, date, criticality, targetComponent. It also uses enums for several closed values such as ClearanceLevel, WeatherConditionType, NavAidType, and SeverityLevel. A minor weakness is that FlightInstance lacks an explicit currentOperationalStatus attribute, though the requirement says it is derived from the associated aircraft status record, and Model 1 does model AircraftStatus.operationalState. Model 2 has many required attributes but with several weaker or inappropriate types: FlightInstance has operationalStatus as String in addition to flightNumber, airlineCode, departureCity, scheduledTime; AircraftStatusRecord uses operationalState as String and systemHealthScore as Integer; CrewMember has employeeID, name, certificationStatus, role; EventLog has severityLevel as String; FlightPlan has altitudeLevel as String and clearanceLevel as String, where altitude should be numeric and clearance is better constrained; Waypoint contains type, frequency, and locationCoordinates, which are navigation-aid attributes rather than waypoint geographic coordinates; RadarSystem has resolution as String; FlightLog only has eventDetails and lacks timestamp/date or linkage to a flight instance. Model 2 still captures many attribute names, but types and placement are less accurate.
4. Consistencies of Terminology with given context: Model 1 = 5, Model 2 = 3; Evidence: Model 1’s terminology closely follows the requirement: FlightInstance, AircraftStatus, CrewMember, PassengerManifest, EventLog, FlightPlan, RouteSegment, Waypoint, WeatherReport, NavigationAid, AirspaceSector, SubSector, Runway, ControlTower, AirTrafficController, ControllerDashboard, RadarSystem, CommunicationChannel, MaintenanceRecord, FlightLog, ClearanceLevel, WeatherConditionType, NavAidType, SurfaceType, SeverityLevel, DutyStatus, and DisplayMode are all aligned with the domain language. Model 2 uses several correct terms, including FlightInstance, AircraftStatusRecord, CrewMember, PassengerManifest, EventLog, FlightPlan, RouteSegment, Waypoint, WeatherReport, AirspaceSector, Runway, ControlTower, AirTrafficController, RadarSystem, CommunicationChannel, MaintenanceRecord, and FlightLog. However, it introduces an unexplained RoomMaster term, uses Dashboard instead of the more specific system/controller dashboard, lacks AirportTerminal and NavigationAid terminology, and misuses Waypoint to contain type/frequency/locationCoordinates that correspond more to navigation aids. These inconsistencies reduce alignment.
5. Adherence of UML class diagram standards: Model 1 = 5, Model 2 = 2; Evidence: Model 1 is valid and readable PlantUML/UML class notation: classes and enums are declared, attributes and operations are placed in class compartments, relationships use standard association/composition arrows, multiplicities are quoted in standard form, and comments do not affect the semantics. Model 2 uses generally recognizable class syntax and associations, but it contains a relationship `FlightInstance -- RoomMaster` where RoomMaster is never declared as a class, which makes the diagram semantically/syntactically problematic in UML interpretation. It also uses compositions broadly where plain associations may be more appropriate, such as FlightInstance *-- CrewMember and AirTrafficController *-- Dashboard, though the notation remains understandable. Operations lack return types and parameters, which is acceptable but less precise. The undefined RoomMaster and weak relationship specification make adherence notably poorer than Model 1.
Total: Model 1 = 24, Model 2 = 13
Choice: A
Reason:
1. Appropriate conceptual classes aligned with the domain: Model 1 covers almost the full domain, including navigation aids, airport terminals, sub-sectors, dashboards, radar systems, communication channels, maintenance records, event logs, and flight logs. Model 2 captures many central classes but omits key concepts such as AirportTerminal, NavigationAid, and SubSector, and introduces the unexplained RoomMaster.
2. Associations/Multiplicities between classes for domain reasoning: Model 1 provides most essential associations with useful multiplicities, such as FlightInstance to AircraftStatus, CrewMember, PassengerManifest, EventLog, AirportTerminal, and FlightPlan; FlightPlan to RouteSegment; RouteSegment to exactly 2 Waypoints; and RadarSystem to AirspaceSector. Model 2 has many relationships without multiplicities and misses or misplaces important ones, such as weather influence on flight plans and route segments, radar monitoring of sectors, flight logs tied to flight instances, and terminal/runway access.
3. Model attributes with appropriate data types: Model 1 models nearly all required attributes with appropriate numeric, Boolean, Date, String, and enum types. Model 2 includes several required attributes but uses weaker types such as String for altitudeLevel and clearanceLevel, places navigation-aid attributes inside Waypoint, and under-specifies FlightLog.
4. Consistencies of Terminology with given context: Model 1 closely matches the requirement terminology. Model 2 uses many correct terms but has notable inconsistencies, especially RoomMaster, missing AirportTerminal/NavigationAid, and the overloaded Waypoint class.
5. Adherence of UML class diagram standards: Model 1 is well-formed PlantUML with standard class, enum, association, composition, and multiplicity notation. Model 2 is understandable but has an undefined RoomMaster association and much weaker relationship specification.
6. Rejected or checked issues: I did not penalize Model 1 for using comments such as `'opposite governs`, for using lowercase primitive aliases such as `int`, `double`, and `boolean`, or for using directed associations instead of bidirectional lines. These are acceptable under the evaluation rules.
7. Overall judgment: Model 1 is substantially better because it captures the domain concepts, attributes, relationships, multiplicities, and terminology far more completely and accurately. Model 2 is a partial model with several omissions and some incorrect or vague modeling choices, so the meaningful quality difference is large.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</si>
  <si>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</si>
  <si>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many core classes such as FlightInstance, AircraftStatusRecord, CrewMember, PassengerManifest, EventLog, FlightPlan, RouteSegment, WeatherReport, AirspaceSector, Runway, ControlTower, AirTrafficController, Dashboard, RadarSystem, CommunicationChannel, MaintenanceRecord, and FlightLog. However, it misses or misrepresents several required concepts: AirportTerminal is absent despite “specific departure terminal” and terminals with gate count; SubSector is absent despite sectors containing multiple sub-sectors; NavigationAid is not modeled separately and is conflated into Waypoint via attributes type, frequency, locationCoordinates; Waypoint itself lacks geographic coordinate attributes as a waypoint. It also contains an irrelevant/undefined RoomMaster association. Model 2 covers essentially all required domain concepts: FlightInstance, AircraftStatus, CrewMember, PassengerManifest, EventLog, FlightLog, FlightPlan, RouteSegment, Waypoint, WeatherReport, NavigationAid, AirportTerminal, AirspaceSector, SubSector, Runway, ControlTower, AirTrafficController, ControllerDashboard, RadarSystem, CommunicationChannel, and MaintenanceRecord. It also adds appropriate enums such as ClearanceLevel, WeatherConditionType, NavAidType, SurfaceType, SeverityLevel, Criticality, DutyStatus, and DisplayMode.
2. Associations/Multiplicities between classes for domain reasoning: Model 1 = 2, Model 2 = 5; Evidence: Model 1 has some useful associations, such as FlightInstance composed with AircraftStatusRecord, CrewMember, PassengerManifest, EventLog, and FlightPlan; FlightPlan composed with RouteSegment; RouteSegment associated with Waypoint; Runway associated with ControlTower; MaintenanceRecord associated with AircraftStatusRecord and Runway. However, most multiplicities are missing entirely, and several essential relationships are absent or incorrect: no FlightInstance-to-AirportTerminal departure terminal, no AirspaceSector-to-SubSector, no AirspaceSector-to-NavigationAid, no Dashboard-to-FlightInstance for real-time traffic, no AirTrafficController-to-FlightPlan monitored plans, no AirTrafficController-to-CommunicationChannel, no RadarSystem-to-AirspaceSector, no Terminal-to-Runway access, and WeatherReport is linked to FlightInstance rather than to FlightPlan and RouteSegment as required. RouteSegment -- Waypoint lacks the required exactly two waypoints. FlightLog is linked only to CrewMember, not to FlightInstance. Model 2 provides the required associations with clear multiplicities: FlightInstance --&gt; "1" AircraftStatus, "1..*" CrewMember, "1" PassengerManifest, "0..*" EventLog, "1" AirportTerminal, "1" FlightPlan, and "0..*" FlightLog; FlightPlan *-- "1..*" RouteSegment and also --&gt; "1" FlightInstance; RouteSegment --&gt; "2" Waypoint and --&gt; "0..*" WeatherReport; FlightPlan --&gt; "0..*" WeatherReport; Waypoint --&gt; "0..*" NavigationAid; AirspaceSector *-- "0..*" SubSector, --&gt; "0..*" Runway, and --&gt; "0..*" NavigationAid; Runway --&gt; "1" ControlTower and maintenance records; ControlTower --&gt; controllers and channels; AirTrafficController --&gt; dashboard, channel, and monitored flight plans; ControllerDashboard --&gt; RadarSystem and FlightInstance; RadarSystem --&gt; "1" AirspaceSector; AirportTerminal --&gt; Runway. These match the domain reasoning very closely.
3. Model attributes with appropriate data types: Model 1 = 3, Model 2 = 5; Evidence: Model 1 includes many required attributes with reasonable types: FlightInstance has flightNumber, airlineCode, departureCity, scheduledTime, operationalStatus; AircraftStatusRecord has registrationNumber, operationalState, systemHealthScore; CrewMember has employeeID, name, certificationStatus, role; PassengerManifest has totalCount; EventLog has description, timestamp, severityLevel; WeatherReport has conditionType, visibility, windSpeed, timestamp, locationCode; Runway has identifier, length, width, surfaceType; MaintenanceRecord has description, date, criticality, targetComponent. However, important attributes are missing or weakly typed: AirportTerminal/gateCount is missing; Dashboard lacks displayMode; Waypoint lacks latitude/longitude and instead carries type/frequency/locationCoordinates that belong to NavigationAid; NavigationAid is missing as its own class; FlightLog only has eventDetails and lacks date/timestamp; FlightPlan altitudeLevel is String rather than a numeric altitude; clearanceLevel, conditionType, severityLevel, surfaceType, dutyStatus, and criticality are Strings rather than constrained domain values. Model 2 models attributes comprehensively and with stronger types/enums: FlightInstance has flightNumber, airlineCode, departureCity, scheduledTime; AircraftStatus has registrationNumber, operationalState: OperationalState, systemHealthScore: double; FlightPlan has altitudeLevel: double and clearanceLevel: ClearanceLevel; WeatherReport uses WeatherConditionType; NavigationAid has NavAidType, frequency, latitude, longitude; Waypoint has latitude and longitude; AirportTerminal has gateCount; ControllerDashboard has displayMode and alertsActive; Runway has length, width, SurfaceType; EventLog has SeverityLevel; MaintenanceRecord has Criticality. It omits an explicit operationalStatus attribute on FlightInstance, but the requirement says current operational status is derived from the associated aircraft status record, which Model 2 supports through FlightInstance --&gt; AircraftStatus with operationalState.
4. Consistencies of Terminology with given context: Model 1 = 3, Model 2 = 5; Evidence: Model 1 uses many correct terms such as FlightInstance, AircraftStatusRecord, CrewMember, PassengerManifest, EventLog, FlightPlan, RouteSegment, WeatherReport, AirspaceSector, Runway, ControlTower, AirTrafficController, RadarSystem, CommunicationChannel, MaintenanceRecord, and FlightLog. However, terminology consistency is weakened by an undefined and irrelevant RoomMaster reference, missing AirportTerminal, missing SubSector, missing NavigationAid as a separate concept, using Dashboard instead of a controller/system dashboard is acceptable but less specific, and Waypoint is used to hold navigation-aid-like attributes type/frequency/locationCoordinates. Model 2 is highly consistent with the requirement terminology: FlightInstance, AircraftStatus, CrewMember, PassengerManifest, EventLog, FlightPlan, RouteSegment, Waypoint, WeatherReport, NavigationAid, AirportTerminal, AirspaceSector, SubSector, Runway, ControlTower, AirTrafficController, ControllerDashboard, RadarSystem, CommunicationChannel, MaintenanceRecord, and FlightLog. It also uses domain-specific enum names matching the text, such as ClearanceLevel with GROUND/TOWER and WeatherConditionType with CLEAR/CLOUDY/STORM/FOG. The term AircraftStatus rather than AircraftStatusRecord is a close synonym and does not materially reduce consistency.
5. Adherence of UML class diagram standards: Model 1 = 3, Model 2 = 5; Evidence: Model 1 is mostly readable PlantUML class syntax with classes, attributes, operations, and associations. However, it contains `FlightInstance -- RoomMaster` where RoomMaster is not defined, which is a significant modeling/diagram defect. It also uses composition broadly where ordinary associations may have been more appropriate, but the notation remains understandable. Model 2 uses valid PlantUML class diagram constructs: classes, enums, attributes with types, operations with return types/parameters, associations with multiplicities and labels, and composition for route segments and sub-sectors. Its single-quote comments are standard PlantUML comments and do not affect correctness. Overall, Model 2 is syntactically and notationally clean.
Total: Model 1 = 14, Model 2 = 25
Choice: B
Reason:
1. Appropriate conceptual classes aligned with the domain: Model 2 is substantially more complete. It includes required concepts absent or conflated in Model 1, especially AirportTerminal, SubSector, and NavigationAid. Model 1 covers many core flight and infrastructure entities but omits several key domain classes and includes an unrelated RoomMaster reference.
2. Associations/Multiplicities between classes for domain reasoning: Model 2 clearly models the lifecycle relationships and infrastructure relationships with multiplicities, such as RouteSegment connected to exactly "2" Waypoints, FlightInstance linked to "1" departure terminal and "1" flight plan, AirspaceSector containing sub-sectors and managing runways, RadarSystem monitoring an AirspaceSector, and ControllerDashboard displaying FlightInstance traffic. Model 1 has many associations without multiplicities and misses several essential links, including terminal/runway access, controller monitored flight plans, radar-sector monitoring, and flight logs related to flight instances.
3. Rejected or checked issues: I did not penalize Model 2 for using comments such as `'opposite governs`, nor for using lowercase primitive aliases like `double`, `int`, or `boolean`. I also did not penalize Model 2 for using opposite directional associations between FlightInstance and FlightPlan, since opposite-direction associations are semantically acceptable when not contradictory.
4. Overall judgment: Model 2 is clearly better because it provides a much more complete and domain-faithful UML class model with correct conceptual coverage, stronger typed attributes/enums, and explicit multiplicities for nearly all key relationships. Model 1 is partially correct but incomplete and has several missing or misrepresented domain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</si>
  <si>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</si>
  <si>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separates the domain into cohesive classes: `FlightInstance`, `AircraftStatus`, `CrewMember`, `PassengerManifest`, `EventLog`, `FlightPlan`, `RouteSegment`, `Waypoint`, `WeatherReport`, `NavigationAid`, `AirspaceSector`, `SubSector`, `Runway`, `ControlTower`, `AirTrafficController`, `ControllerDashboard`, `RadarSystem`, `CommunicationChannel`, `MaintenanceRecord`, and `FlightLog`. Responsibilities are generally well localized: for example, `FlightPlan` owns altitude and clearance behavior, `Runway` owns allocation, `CrewMember` owns certification/log/terminal/maintenance actions, and `RadarSystem` processes scan data for an `AirspaceSector`. Coupling is mostly domain-driven through explicit associations such as `FlightPlan *-- "1..*" RouteSegment`, `RouteSegment --&gt; "2" Waypoint`, `ControllerDashboard --&gt; "0..*" RadarSystem`, and `Runway --&gt; "1" ControlTower`. Model 2 has some cohesive core classes, but several responsibilities are collapsed or misplaced: `Waypoint` contains `type`, `frequency`, and `locationCoordinates`, which correspond more closely to navigation aids than to waypoints; weather is attached as `FlightInstance *-- WeatherReport` rather than to both `FlightPlan` and `RouteSegment`; `FlightLog -- CrewMember` omits the required link to the flight instance; and `FlightInstance -- RoomMaster` references an undefined and unrelated class. Model 2 also uses broad string fields such as `operationalStatus`, `role`, `clearanceLevel`, and `conditionType`, reducing semantic separation compared with Model 1’s enumerations.
2. Complexity: Model 1 = 4, Model 2 = 3; Evidence: Model 1 has a relatively large number of classes and enumerations, but most correspond directly to requirement concepts: flight instance, aircraft status, crew member, passenger manifest, event log, flight log, flight plan, route segment, waypoint, weather report, navigation aid, airport terminal, airspace sector, sub-sector, runway, control tower, controller, dashboard, radar system, communication channel, and maintenance record. It has no deep inheritance tree, and method counts are moderate: `CrewMember` has four operations, `FlightPlan` has two, `Runway` one, `AirTrafficController` three, `ControllerDashboard` three, `RadarSystem` one, and `CommunicationChannel` one. The complexity is justified by the breadth of the requirement, though the many enumerations and explicit associations make it somewhat detailed. Model 2 is simpler, with fewer classes and fewer methods, and also no inheritance depth. However, its simplicity comes partly from omitting or merging required concepts: no explicit `NavigationAid` class, no `AirportTerminal`, no `SubSector`, no dashboard display mode or real-time traffic association, no route segment weather influence, no terminal-runway access relationship, and no explicit flight-plan-to-flight-instance governance multiplicity. It also incorrectly introduces `RoomMaster`, which adds invalid complexity without requirement support. Thus Model 2 is less complex structurally but under-models required domain structure.
3. Practicability: Model 1 = 5, Model 2 = 2; Evidence: Model 1 is practical and implementable because it gives clear attributes, operations, associations, and multiplicities for most required behaviors. It models `FlightInstance --&gt; "1" AircraftStatus`, `FlightInstance --&gt; "1..*" CrewMember`, `FlightInstance --&gt; "1" PassengerManifest`, `FlightInstance --&gt; "0..*" EventLog`, `FlightInstance --&gt; "1" AirportTerminal`, and `FlightInstance --&gt; "1" FlightPlan`, supporting implementation and testing of the flight lifecycle. It models `FlightPlan` operations `computeAltitudeAdjustment(emergencyStatus: boolean)` and `verifyClearanceValidity()`, route composition via `FlightPlan *-- "1..*" RouteSegment`, and exact route connectivity via `RouteSegment --&gt; "2" Waypoint`. It also supports ATC behavior with `AirTrafficController` operations, dashboard/radar/traffic associations, runway allocation, communication channels housed in towers, and maintenance records for both aircraft status and runway. Model 2 is readable at a high level but much less practical for implementation and testing because many constraints are absent or vague: associations generally omit multiplicities; `RouteSegment -- Waypoint` does not enforce exactly two waypoints; `FlightInstance *-- CrewMember` implies composition rather than assignment and lacks the “crew of members” multiplicity; `FlightLog -- CrewMember` omits the required relation to specific flight instances; `Dashboard` lacks `displayMode` and association to real-time traffic for all flight instances; `RadarSystem` lacks `processScanData()` and no association to monitored airspace sector; `CommunicationChannel` lacks `establishConnection()` and controller usage; and `FlightInstance -- RoomMaster` is invalid/unexplained. Model 2 does include key classes such as `FlightInstance`, `AircraftStatusRecord`, `CrewMember`, `PassengerManifest`, `EventLog`, `FlightPlan`, `RouteSegment`, `WeatherReport`, `AirspaceSector`, `Runway`, `ControlTower`, `AirTrafficController`, `Dashboard`, `RadarSystem`, `CommunicationChannel`, `MaintenanceRecord`, and `FlightLog`, but the design is too incomplete and imprecise for robust real-world implementation.
Total: Model 1 = 14, Model 2 = 7
Choice: A
Reason:
1. Cohesion and Decoupling: Model 1 has stronger domain cohesion and cleaner separation of concepts. It distinguishes `Waypoint` from `NavigationAid`, separates `FlightLog` from `EventLog`, and places weather influence on both `FlightPlan` and `RouteSegment`. Model 2 partially captures the domain but merges or misplaces concepts, such as putting navigation-aid-like fields in `Waypoint` and associating `WeatherReport` directly with `FlightInstance` instead of the plan and segment concepts required.
2. Complexity: Model 1 is more detailed, but the detail is traceable to the requirement. Its larger class set is justified by required concepts such as `AirportTerminal`, `SubSector`, `NavigationAid`, and `ControllerDashboard`. Model 2 is shorter but omits important domain concepts and includes an undefined `RoomMaster`, so its lower complexity is not an advantage.
3. Practicability: Model 1 provides clearer multiplicities, operations, and associations for implementation and testing, including exact two-waypoint route segments, monitored flight plans, dashboard-radar integration, radar-sector monitoring, runway maintenance, aircraft-status maintenance, and terminal-runway access. Model 2 lacks many multiplicities and required links, making validation of business rules and acceptance tests difficult.
4. Rejected or checked issues: I did not penalize either model for primitive type spelling such as `int` versus `Integer`, nor for Model 1 using opposite directional associations between `FlightInstance` and `FlightPlan`; these are acceptable under the instructions. I also did not penalize comments in Model 1.
5. Overall judgment: Model 1 is clearly better because it covers the required lifecycle, airspace, infrastructure, controller, radar, communication, maintenance, and logging concepts with substantially more accurate UML semantics and testable domain relationships. Model 2 is understandable but materially incomplete and contains at least one invalid unexplained association.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</si>
  <si>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</si>
  <si>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has several weakly cohesive or conflated concepts. For example, `Waypoint` contains `type`, `frequency`, and `locationCoordinates`, which mixes waypoint data with navigation-aid data rather than separating `Waypoint` from `NavigationAid`. `MaintenanceRecord` has only a string `targetComponent` plus associations to both `AircraftStatusRecord` and `Runway`, making the target semantics less clean. `FlightInstance *-- WeatherReport` also places weather directly under a flight instance, while the requirement says weather influences flight plans and route segments. Model 1 also includes an unexplained `FlightInstance -- RoomMaster`, which introduces coupling to an undefined class. Model 2 has stronger cohesion: `Waypoint` has `name`, `latitude`, and `longitude`, while `NavigationAid` separately has `aidType`, `frequency`, `latitude`, and `longitude`; `AircraftStatus`, `CrewMember`, `PassengerManifest`, `EventLog`, `FlightPlan`, `RouteSegment`, `WeatherReport`, `AirportTerminal`, `AirspaceSector`, `SubSector`, `Runway`, `ControlTower`, `AirTrafficController`, `ControllerDashboard`, `RadarSystem`, `CommunicationChannel`, and `MaintenanceRecord` each represent distinct domain concepts. Model 2 also decouples weather through `FlightPlan --&gt; WeatherReport` and `RouteSegment --&gt; WeatherReport`, matching the requirement better, and separates controller dashboard, radar, and traffic display responsibilities.
2. Complexity: Model 1 = 3, Model 2 = 4; Evidence: Model 1 has a moderate number of classes, but its lower apparent complexity comes partly from under-modeling required concepts. It lacks explicit `AirportTerminal`, `NavigationAid`, and `SubSector` classes, and folds navigation-aid properties into `Waypoint`. It has no enumerations for closed requirement values such as Ground/Tower clearance, weather condition types, VOR/ILS navigation aids, or severity/criticality levels. It also has shallow inheritance because neither model uses inheritance, so inheritance depth is not a differentiator. Model 2 has more classes and enums, including `NavigationAid`, `AirportTerminal`, `SubSector`, and enums such as `ClearanceLevel`, `WeatherConditionType`, `NavAidType`, `SeverityLevel`, `Criticality`, `DutyStatus`, and `DisplayMode`. This increases class count, but most additions are traceable to stated requirement concepts or constrained value sets. Average method count remains reasonable: core behavior appears on classes where required, such as `FlightPlan`, `Runway`, `AirTrafficController`, `ControllerDashboard`, `RadarSystem`, and `CommunicationChannel`. Model 2 is more complex than Model 1, but the complexity is better justified by the domain requirements.
3. Practicability: Model 1 = 2, Model 2 = 5; Evidence: Model 1 is less practical for implementation and testing because many required multiplicities and relationships are missing or vague. It does not model the required departure terminal for each flight instance; instead there is no `AirportTerminal` class. It does not model terminal gate count or terminal-to-runway access. It does not model airspace sub-sectors. `RouteSegment -- Waypoint` does not state that each route segment connects exactly two waypoints. `FlightLog -- CrewMember` omits the relationship to specific flight instances, despite the requirement that flight logs record events related to specific flight instances and are maintained by crew members. `Dashboard` has `refreshData()` and `displayAlerts()` but lacks display mode and real-time traffic display for all flight instances. `RadarSystem` has attributes but no `processScanData()` operation and no association to monitored airspace sectors. Model 2 is much more directly implementable: it models `FlightInstance --&gt; "1" AirportTerminal : departureTerminal`, `AirportTerminal --&gt; "0..*" Runway : providesAccessTo`, `AirportTerminal` with `gateCount`, `AirspaceSector *-- "0..*" SubSector`, `RouteSegment --&gt; "2" Waypoint`, `ControllerDashboard --&gt; "0..*" RadarSystem` and `ControllerDashboard --&gt; "0..*" FlightInstance : displayedTraffic`, and `RadarSystem --&gt; "1" AirspaceSector : monitoredSector`. It also provides testable operations with return types/parameters such as `verifyCertification(): boolean`, `allocate(requestTime: Date): boolean`, `authorizeManeuver(clearanceLevel: ClearanceLevel): boolean`, and `generateClearanceMessage(flightPlan: FlightPlan): String`.
Total: Model 1 = 7, Model 2 = 14
Choice: B
Reason:
1. Cohesion and Decoupling: Model 2 is better because it separates central domain concepts cleanly. In Model 1, `Waypoint` carries navigation-aid-like fields such as `type` and `frequency`, while Model 2 separates `Waypoint` from `NavigationAid`. Model 1 also links weather directly to `FlightInstance`, whereas Model 2 links `WeatherReport` to both `FlightPlan` and `RouteSegment`, which matches the requirement that both are influenced by weather reports. Model 1’s undefined `RoomMaster` association is also semantically unexplained.
2. Complexity: Model 2 is larger, but its additional elements are justified by the requirement. Classes such as `AirportTerminal`, `NavigationAid`, and `SubSector`, and enums such as `ClearanceLevel`, `WeatherConditionType`, and `NavAidType`, represent explicit requirement concepts. Model 1 is simpler, but partly because it omits or conflates these concepts.
3. Practicability: Model 2 is substantially more practical because it includes key multiplicities and associations needed for implementation and testing: exactly two waypoints per route segment, one departure terminal per flight instance, terminal access to runways, radar monitoring of sectors, dashboard display of traffic, controller-monitored flight plans, and maintenance records tied to aircraft status and runways. Model 1 omits or weakens many of these relationships.
4. Rejected or checked issues: I did not penalize Model 2 for using comments such as `'opposite governs`, nor for using lowercase primitive aliases like `double`, `int`, or `boolean`. I also did not penalize either model for using ordinary associations rather than alternate bidirectional association notation. These factors are presentation or notation choices and do not affect the score.
5. Overall judgment: Model 2 is clearly better. It is more complete, more cohesive, and more implementable against the stated air traffic control and navigation requirements, while its extra complexity is mostly traceable to explicit domain concepts rather than unnecessary over-engineering.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</si>
  <si>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</si>
  <si>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stated requirements: Model 1 = 5, Model 2 = 2; Evidence: Model 1 covers nearly all major required functional concepts: `FlightInstance` with flight number/airline/departure/scheduled time/status, `AircraftStatus`, `CrewMember` operations, `PassengerManifest`, `EventLog`, `FlightPlan` operations, `RouteSegment`, `Waypoint`, `NavigationAid`, `WeatherReport`, `AirspaceSector`, `Runway`, `ControlTower`, `AirTrafficController`, `SystemDashboard`, `RadarSystem`, `CommunicationChannel`, `MaintenanceRecord`, and `FlightLog`. Model 2 covers several core classes, but omits or weakly models important required concepts: no `AirportTerminal`, no explicit `NavigationAid` class, no sub-sector containment, no association from `FlightInstance` to departure terminal, no dashboard display mode or real-time traffic-to-flight-instance relation, no radar monitoring of sectors, no controller monitoring of flight plans, and includes an unexplained `RoomMaster` association (`FlightInstance -- RoomMaster`) not supported by the requirement.
2. Conceptual classes and required attributes/operations: Model 1 = 5, Model 2 = 3; Evidence: Model 1 includes the required attributes closely: `AircraftStatus.registrationNumber`, `operationalState`, `systemHealthScore`; `CrewMember.employeeId`, `name`, `certificationStatus`, `role`; `WeatherReport.conditionType`, `visibility`, `windSpeed`, `timestamp`, `locationCode`; `Runway.identifier`, `length`, `width`, `surfaceType`; `CommunicationChannel.frequencyBand`, `encryptionStatus`; and operations such as `Runway.allocate(requestTime)`, `FlightPlan.calculateAltitude(emergencyStatus)`, and `AirTrafficController.generateClearanceMessage(flightPlan)`. Model 2 includes many attributes but has weaker or missing detail: `FlightPlan.calculateAltitude()` lacks the emergency-status parameter, `Runway.allocateRunway()` lacks request time, `Dashboard` lacks `displayMode`, `RadarSystem` lacks `processScanData()`, `FlightLog` lacks timestamp, and `Waypoint` incorrectly absorbs navigation-aid-like attributes `type` and `frequency` instead of modeling a separate navigation aid.
3. Associations and multiplicities: Model 1 = 5, Model 2 = 2; Evidence: Model 1 provides explicit associations and multiplicities for most required relationships: `FlightInstance "1" --&gt; "1" AircraftStatus`, `FlightInstance "1" --&gt; "1" PassengerManifest`, `FlightInstance "1" --&gt; "*" EventLog`, `FlightInstance "*" --&gt; "1" AirportTerminal`, `FlightPlan "1" --&gt; "*" RouteSegment`, route segment start/end waypoint associations, `AirspaceSector "1" --&gt; "0..*" AirspaceSector`, `Runway "*" --&gt; "1" ControlTower`, `ControlTower "1" --&gt; "*" AirTrafficController`, and `ControlTower "1" --&gt; "*" CommunicationChannel`. Model 2 uses many associations without multiplicities and misses several required links: no `FlightInstance` to terminal, no `FlightInstance` to `FlightLog`, no `FlightPlan` to `FlightInstance` multiplicity clarity beyond composition, no `FlightPlan` to `WeatherReport` influence, no `RouteSegment` to `WeatherReport`, no `Waypoint` to `NavigationAid`, no `AirspaceSector` to sub-sectors, no `AirspaceSector` to navigation aids, and no `RadarSystem` to monitored sectors.
4. Correct use of relationship types such as composition, aggregation, inheritance, and association: Model 1 = 4, Model 2 = 2; Evidence: Model 1 generally uses plain associations where the requirement says “linked,” “associated,” “influenced by,” “controlled by,” “employs,” or “utilizes,” and uses a recursive association for sub-sectors. It does not explicitly use composition for “composed of multiple route segments,” though the association `FlightPlan "1" --&gt; "*" RouteSegment : composed of` is semantically understandable. Model 2 uses composition very broadly, for example `FlightInstance *-- CrewMember`, `FlightInstance *-- EventLog`, `FlightInstance *-- WeatherReport`, `AirTrafficController *-- Dashboard`, and `Dashboard *-- RadarSystem`; some of these are over-strong ownership claims not clearly required. It also has `FlightInstance -- RoomMaster`, which is unsupported and semantically unclear.
5. Cardinality accuracy: Model 1 = 4, Model 2 = 1; Evidence: Model 1 gives many cardinalities that align with the text: one `AircraftStatus` per `FlightInstance`, one `PassengerManifest`, multiple `EventLog`s, multiple `RouteSegment`s per `FlightPlan`, multiple sub-sectors, multiple runways per sector, and each `Runway` controlled by one `ControlTower`. Its route segment uses two separate `RouteSegment "1" --&gt; "1" Waypoint` associations labeled `startWaypoint` and `endWaypoint`, which effectively represents exactly two waypoints. Model 2 provides no multiplicities at all on most associations, so it does not express key constraints such as exactly one status record per flight, exactly two waypoints per route segment, one control tower per runway, or multiple sub-sectors per sector.
6. Domain accuracy and avoidance of hallucinated additions: Model 1 = 4, Model 2 = 2; Evidence: Model 1 stays close to the domain and uses required classes and enumerations such as `ClearanceLevel`, `ConditionType`, and `NavAidType`. It has minor looseness, such as `MaintenanceRecord.targetComponent` as a string despite also associating maintenance records to `AircraftStatus` and `Runway`, and it models `FlightPlan "*" --&gt; "*" AirTrafficController : monitored by`, which is plausible from “flight plans they monitor.” Model 2 introduces `RoomMaster`, which has no basis in the requirement, and misplaces navigation aid properties into `Waypoint` rather than modeling “navigation aids, such as VOR or ILS systems.” It also associates `FlightInstance *-- WeatherReport`, while the requirement says weather influences flight plans and route segments, not directly flight instances.
7. Clarity of class names and semantic readability: Model 1 = 5, Model 2 = 3; Evidence: Model 1 uses clear names matching the requirement: `AircraftStatus`, `AirportTerminal`, `SystemDashboard`, `NavigationAid`, `AirspaceSector`, `CommunicationChannel`, and `MaintenanceRecord`. Model 2 has several clear names too, such as `FlightInstance`, `AircraftStatusRecord`, `CrewMember`, and `Runway`, but `Dashboard` is less specific than `SystemDashboard`, `Waypoint` contains navigation-aid attributes, and `RoomMaster` is unexplained and unrelated to the ATC/navigation domain.
Total: Model 1 = 32, Model 2 = 15
Choice: A
Reason:
1. Strict functional alignment with stated requirements: Model 1 models almost every required area, including flight lifecycle, crew, manifests/logs, flight plans, route segments, weather, navigation aids, airspace sectors, runways, terminals, towers, controllers, dashboards, radar, communication channels, and maintenance. Model 2 covers only a subset and omits key required concepts such as `AirportTerminal`, `NavigationAid`, sub-sectors, dashboard real-time traffic for flights, radar monitoring sectors, and controller monitoring flight plans.
2. Associations and multiplicities: Model 1 explicitly states many important cardinalities, such as one aircraft status per flight, one passenger manifest per flight, multiple event logs, route segments with start/end waypoints, runways controlled by one tower, and towers housing communication channels. Model 2 mostly omits multiplicities and therefore fails to capture constraints such as “exactly two waypoints,” “specific departure terminal,” and “specific control tower.”
3. Rejected or checked issues: I did not penalize Model 2 for using primitive aliases or visibility markers, and I did not reward Model 1 merely for being longer. The scoring is based on semantic coverage, associations, and domain faithfulness. I also did not treat lack of abstract classes as an issue because the requirement does not require abstractness.
4. Overall judgment: Model 1 is substantially better. It is much more complete, uses clearer domain classes, captures most relationships and multiplicities, and avoids major unsupported additions. Model 2 contains several useful core classes but has significant omissions, weak cardinality modeling, and an unsupported `RoomMaster` element.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</si>
  <si>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</si>
  <si>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the requirement: Model 1 = 2, Model 2 = 4; Evidence: Model 1 covers several core entities such as FlightInstance, AircraftStatusRecord, CrewMember, PassengerManifest, EventLog, FlightPlan, RouteSegment, WeatherReport, AirspaceSector, Runway, ControlTower, AirTrafficController, Dashboard, RadarSystem, CommunicationChannel, MaintenanceRecord, and FlightLog. However, it omits AirportTerminal despite requiring each flight instance to be associated with a departure terminal and terminals to provide access to runways with gate counts. It also has an unexplained `FlightInstance -- RoomMaster`, which is not in the requirement. Model 2 covers the lifecycle more completely with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It directly models departure terminal, runway access, dashboard traffic display, radar monitoring, controller monitoring of flight plans, and communication channels. It is not perfect because some semantics remain loose, such as `operationalStatus: String` rather than a stronger derivation from AircraftStatus beyond the association label.
2. Conceptual classes and attributes: Model 1 = 3, Model 2 = 5; Evidence: Model 1 includes many required attributes: FlightInstance has `flightNumber`, `airlineCode`, `departureCity`, `scheduledTime`, `operationalStatus`; AircraftStatusRecord has `registrationNumber`, `operationalState`, `systemHealthScore`; CrewMember has `employeeID`, `name`, `certificationStatus`, `role`; WeatherReport has condition, visibility, wind, timestamp, and location; Runway has identifier, length, width, and surface type. But Model 1 incorrectly folds navigation aid properties into `Waypoint` using `type`, `frequency`, and `locationCoordinates`, while the requirement says waypoints use geographic coordinates and may reference navigation aids such as VOR or ILS. It also lacks AirportTerminal and terminal gate count, lacks dashboard display mode, lacks waypoint geographic coordinate as a distinct concept, and lacks NavigationAid as its own class. Model 2 includes stronger required conceptual coverage: enums for `ClearanceLevel`, `ConditionType`, and `NavAidType`; FlightInstance required attributes; AircraftStatus required attributes; CrewMember required attributes and operations; PassengerManifest count; EventLog details; FlightPlan altitude and clearance; RouteSegment distance and estimated time; Waypoint geographic coordinates; NavigationAid type/frequency/location; AirportTerminal with `gateCount`; ControlTower with `designatedSite`; SystemDashboard with `displayMode`; RadarSystem scan range/resolution/active status; and CommunicationChannel frequency/encryption.
3. Associations and multiplicities: Model 1 = 2, Model 2 = 4; Evidence: Model 1 has many associations but almost no explicit multiplicities. It associates FlightInstance with AircraftStatusRecord, CrewMember, PassengerManifest, EventLog, and FlightPlan, and FlightPlan with RouteSegment. However, it misses the required FlightInstance-to-AirportTerminal relationship, FlightInstance-to-FlightLog relationship, FlightPlan-to-WeatherReport relationship, RouteSegment-to-WeatherReport relationship, AirspaceSector sub-sector containment, AirspaceSector-to-NavigationAid equipment, RadarSystem-to-AirspaceSector monitoring, Dashboard-to-FlightInstance traffic display, and AirTrafficController-to-CommunicationChannel utilization. It also models `FlightInstance *-- WeatherReport`, although the requirement states weather influences flight plans and route segments, not direct composition by flight instances. Model 2 provides explicit multiplicities for most required associations: `FlightInstance "1" --&gt; "1" AircraftStatus`, `FlightInstance "1" --&gt; "1" PassengerManifest`, `FlightInstance "1" --&gt; "*" EventLog`, `FlightInstance "*" --&gt; "1" AirportTerminal`, `FlightInstance "1" --&gt; "1" FlightPlan`, `FlightInstance "*" --&gt; "*" CrewMember`, `FlightPlan "1" --&gt; "*" RouteSegment`, `RouteSegment` has separate start and end waypoint associations, `FlightPlan` and `RouteSegment` are influenced by WeatherReport, `AirspaceSector` contains sub-sectors and manages runways, `Runway "*" --&gt; "1" ControlTower`, and `ControlTower "1" --&gt; "*" CommunicationChannel`. Some multiplicities are debatable, such as `FlightPlan "*" --&gt; "*" AirTrafficController : monitored by` where the requirement says controllers generate messages for flight plans they monitor but does not define cardinality, and `RouteSegment "1" --&gt; "1" Waypoint` twice is a reasonable way to express exactly two waypoints.
4. Relationship types: Model 1 = 2, Model 2 = 4; Evidence: Model 1 uses composition broadly: `FlightInstance *-- CrewMember`, `FlightInstance *-- WeatherReport`, `AirspaceSector *-- Runway`, `ControlTower *-- AirTrafficController`, and `Dashboard *-- RadarSystem`. Some of these are semantically too strong for the domain: crew members are assigned to flights but are not part-lifecycle components of a single flight instance; weather reports influence plans/segments rather than being composed by a flight; runways are managed by sectors and controlled by towers, not necessarily composition-owned. Model 1 does use composition reasonably for FlightPlan to RouteSegment and possibly FlightInstance to PassengerManifest/EventLog, but the relationship typing is inconsistent. Model 2 mostly uses plain associations with labels such as “derives status from,” “linked to,” “generates,” “departs from,” “composed of,” “influenced by,” “controlled by,” “employs,” “houses,” and “utilizes.” This is generally safer and more faithful where lifecycle ownership is not specified. Model 2 also models sub-sector containment through a self-association, which Model 1 lacks. Model 2 does not use composition for FlightPlan composed of RouteSegment, but the labeled association still captures the requirement semantically.
5. Operations and behavioral capabilities represented in classes: Model 1 = 3, Model 2 = 5; Evidence: Model 1 includes CrewMember operations `verifyCertification()`, `maintainFlightLogs()`, `accessAirportTerminals()`, and `reportMaintenanceIssues()`, FlightPlan operations `calculateAltitude()` and `verifyClearanceValidity()`, Runway `allocateRunway()`, and AirTrafficController operations `determineAvailability()`, `authorizeManeuvers()`, and `generateClearanceMessages()`, plus Dashboard refresh and alerts. However, it omits parameters or semantic cues required by the text, such as calculating altitude based on emergency status, runway allocation based on request time, and generating clearance messages for monitored flight plans. It also lacks RadarSystem processing scan data and CommunicationChannel establishing connections. Model 2 covers these more directly: FlightPlan has `calculateAltitude(emergencyStatus: boolean)`, Runway has `allocate(requestTime: DateTime)`, AirTrafficController has `authorizeManeuver(clearanceType: String)` and `generateClearanceMessage(flightPlan: FlightPlan)`, RadarSystem has `processScanData()`, CommunicationChannel has `establishConnection()`, SystemDashboard has `refreshData()` and `displayAlerts()`, and CrewMember operations reflect verification, log maintenance, terminal access, and maintenance issue reporting.
6. Domain accuracy and avoidance of hallucinated additions: Model 1 = 2, Model 2 = 4; Evidence: Model 1 contains an unexplained `RoomMaster` association from FlightInstance, which has no basis in the air traffic control requirement. It also turns `Waypoint` into a navigation-aid-like class by giving it `type`, `frequency`, and `locationCoordinates`, instead of separately modeling waypoints and navigation aids. It directly composes WeatherReport under FlightInstance, which is not the stated weather influence relationship. Model 2 introduces enums for Ground/Tower clearance, Clear/Cloudy/Storm/Fog weather, and VOR/ILS navigation aid types, all directly traceable to the requirement examples or listed values. It does not add major unrelated concepts. Minor weaknesses include some generic attributes such as `operationalStatus: String` and `authorizeManeuver(clearanceType: String)` instead of using the ClearanceLevel enum, but these are not hallucinated.
7. Clarity of class names and semantic readability: Model 1 = 3, Model 2 = 5; Evidence: Model 1 uses mostly clear class names such as FlightInstance, AircraftStatusRecord, CrewMember, PassengerManifest, EventLog, FlightPlan, RouteSegment, WeatherReport, AirspaceSector, Runway, ControlTower, AirTrafficController, RadarSystem, CommunicationChannel, MaintenanceRecord, and FlightLog. However, `RoomMaster` is unclear and unrelated, `Waypoint` is semantically overloaded with navigation aid attributes, and `Dashboard` is less specific than the required system dashboard. Model 2 uses clear and requirement-aligned names: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The class and enum names closely track the domain language.
8. Completeness of infrastructure, monitoring, and maintenance modeling: Model 1 = 2, Model 2 = 5; Evidence: Model 1 includes AirspaceSector, Runway, ControlTower, AirTrafficController, Dashboard, RadarSystem, CommunicationChannel, and MaintenanceRecord, but misses sub-sectors, airport terminals, terminal gate count, runway access by terminals, radar monitoring of specific airspace sectors, dashboard displaying real-time traffic for all flight instances, controller communication channel utilization, and communication channel connection behavior. It has MaintenanceRecord associations to AircraftStatusRecord and Runway, which is correct. Model 2 models these infrastructure requirements much more fully: `AirspaceSector "1" --&gt; "0..*" AirspaceSector : contains sub-sectors`, `AirspaceSector "1" --&gt; "*" Runway : manages`, `AirspaceSector "1" --&gt; "*" NavigationAid : equipped with`, `AirspaceSector "*" --&gt; "*" RadarSystem : monitored by`, `AirportTerminal` with `gateCount`, `Runway "*" --&gt; "*" AirportTerminal : accessed by`, `Runway "*" --&gt; "1" ControlTower : controlled by`, `ControlTower "1" --&gt; "*" AirTrafficController : employs`, `ControlTower "1" --&gt; "*" CommunicationChannel : houses`, `AirTrafficController "1" --&gt; "1" CommunicationChannel : utilizes`, `SystemDashboard "*" --&gt; "*" RadarSystem : integrates data from`, and `SystemDashboard "*" --&gt; "*" FlightInstance : displays real-time traffic for`. It also tracks maintenance for both runways and aircraft status.
Total: Model 1 = 19, Model 2 = 36
Choice: B
Reason:
1. Strict functional alignment with the requirement: Model 2 is substantially more complete. It explicitly models AirportTerminal, NavigationAid, sub-sectors, dashboard traffic display, radar-sector monitoring, controller monitoring of flight plans, and communication channel utilization. Model 1 covers many base classes but omits several required concepts and includes an unrelated `RoomMaster`.
2. Associations and relationship semantics: Model 2 provides explicit multiplicities and labeled associations for most key requirements, including one aircraft status per flight, one manifest per flight, many event logs per flight, route segments in a flight plan, exactly two waypoint roles per route segment, weather influence on both plans and segments, runway control by towers, and maintenance tracking. Model 1 has many unlabeled and multiplicity-free associations and uses composition in places that are not supported by the requirement, such as flight composition of crew and weather reports.
3. Rejected or checked issues: I did not penalize either model for primitive type spellings such as `int`, `float`, or `Boolean`, nor for using ordinary associations instead of bidirectional lines. I also did not reward Model 2 merely for being longer; the additional classes such as AirportTerminal, NavigationAid, SystemDashboard, and enums are traceable to the requirement.
4. Overall judgment: Model 2 is better because it captures more of the required domain structure, relationships, multiplicities, and behavioral capabilities with fewer unsupported additions. Model 1 has useful core entities but has significant omissions and several inaccurate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</si>
  <si>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</si>
  <si>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identifies nearly all required domain concepts as explicit classes/enums: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plus enums for ClearanceLevel, ConditionType, and NavAidType. Model 2 includes many core classes such as FlightInstance, AircraftStatusRecord, CrewMember, PassengerManifest, EventLog, FlightPlan, RouteSegment, Waypoint, WeatherReport, AirspaceSector, Runway, ControlTower, AirTrafficController, Dashboard, RadarSystem, CommunicationChannel, MaintenanceRecord, and FlightLog, but it omits AirportTerminal entirely, omits NavigationAid as a separate concept, folds navigation-aid-like fields into Waypoint, and contains an undefined/irrelevant association to RoomMaster.
2. Associations/Multiplicities between classes for domain reasoning: Model 1 = 4, Model 2 = 2; Evidence: Model 1 models most key relationships with multiplicities: FlightInstance "1" --&gt; "1" AircraftStatus, "1" --&gt; "1" PassengerManifest, "1" --&gt; "*" EventLog, "*" --&gt; "1" AirportTerminal, "1" --&gt; "1" FlightPlan, "*" --&gt; "*" CrewMember; FlightPlan "1" --&gt; "*" RouteSegment; RouteSegment has startWaypoint and endWaypoint associations to Waypoint; FlightPlan and RouteSegment are influenced by WeatherReport; AirspaceSector contains sub-sectors, manages Runway, and is equipped with NavigationAid; Runway is controlled by ControlTower; ControlTower employs AirTrafficController and houses CommunicationChannel; SystemDashboard integrates RadarSystem and displays FlightInstance traffic; MaintenanceRecord links to AircraftStatus and Runway. Minor weaknesses include CrewMember–FlightInstance being many-to-many rather than clearly each flight has assigned crew, RouteSegment-to-Waypoint modeled as two separate 1-to-1 links rather than a single exactly-two constraint, and some potentially broad many-to-many relationships. Model 2 has many associations but almost no multiplicities and several important domain links are missing or misplaced: FlightInstance *-- WeatherReport instead of weather influencing FlightPlan and RouteSegment; no FlightInstance-to-AirportTerminal association because AirportTerminal is absent; no AirspaceSector sub-sector relationship; no AirspaceSector-to-NavigationAid; no RadarSystem-to-AirspaceSector; no Dashboard-to-FlightInstance traffic display; no AirTrafficController-to-CommunicationChannel; no FlightPlan-to-AirTrafficController monitoring association; FlightLog is linked only to CrewMember and not to FlightInstance; RouteSegment -- Waypoint does not express exactly two waypoints. It also includes FlightInstance -- RoomMaster, where RoomMaster is not defined or required.
3. Model attributes with appropriate data types: Model 1 = 4, Model 2 = 3; Evidence: Model 1 provides most required attributes with reasonable types: FlightInstance has flightNumber, airlineCode, departureCity, scheduledTime: DateTime, operationalStatus; AircraftStatus has registrationNumber, operationalState, systemHealthScore: int; CrewMember has employeeId, name, certificationStatus, role; PassengerManifest has totalPassengerCount; EventLog has description, timestamp, severityLevel; FlightPlan has altitudeLevels and requiredClearanceLevel: ClearanceLevel; RouteSegment has distance and estimatedTime; WeatherReport has conditionType: ConditionType, visibility, windSpeed, timestamp, locationCode; Runway has identifier, length, width, surfaceType; ControlTower has designatedSite; AirTrafficController has assignedClearanceLevel: ClearanceLevel; RadarSystem, CommunicationChannel, MaintenanceRecord, and FlightLog are also mostly covered. Weaknesses include geographicCoordinates and locationCoordinates as String rather than a coordinate structure, altitudeLevels as String, certificationStatus as String though a boolean/status enum could be stronger, and FlightLog lacking an explicit date/timestamp beyond its timestamp only without richer event relation. Model 2 includes many attributes, but with more omissions and weaker typing: FlightInstance has scheduledTime: Date rather than DateTime; AircraftStatusRecord is well covered; CrewMember has certificationStatus: Boolean, which may be acceptable but narrows “certification status”; PassengerManifest totalCount is present; EventLog timestamp is Date rather than DateTime; FlightPlan clearanceLevel is String rather than Ground/Tower enum and calculateAltitude lacks emergencyStatus parameter; Waypoint incorrectly contains type/frequency/locationCoordinates, which are attributes of NavigationAid rather than Waypoint; WeatherReport uses String for conditionType instead of the stated Clear/Cloudy/Storm/Fog enum; Dashboard lacks displayMode; FlightLog lacks timestamp; ControlTower uses location instead of designated site, which is close; RadarSystem resolution is String though numeric would be more natural.
4. Consistencies of Terminology with given context: Model 1 = 5, Model 2 = 3; Evidence: Model 1 terminology closely follows the requirement: FlightInstance, AircraftStatus, CrewMember, PassengerManifest, EventLog, FlightPlan, RouteSegment, Waypoint, NavigationAid, WeatherReport, AirspaceSector, Runway, AirportTerminal, ControlTower, AirTrafficController, SystemDashboard, RadarSystem, CommunicationChannel, MaintenanceRecord, FlightLog, ClearanceLevel, ConditionType, and NavAidType all align with the domain wording. Model 2 is partly consistent with terms like FlightInstance, AircraftStatusRecord, CrewMember, PassengerManifest, EventLog, FlightPlan, RouteSegment, WeatherReport, AirspaceSector, Runway, ControlTower, AirTrafficController, RadarSystem, CommunicationChannel, MaintenanceRecord, and FlightLog. However, it uses Dashboard instead of SystemDashboard, omits AirportTerminal and NavigationAid terminology, places navigation aid terms type/frequency on Waypoint, uses clearanceLevel as a plain String instead of the Ground/Tower clearance-level concept, and includes the unexplained term RoomMaster, which is inconsistent with the air traffic control context.
5. Adherence of UML class diagram standards: Model 1 = 5, Model 2 = 3; Evidence: Model 1 is valid and readable PlantUML/UML class syntax, with classes, enums, attributes, operations, associations, multiplicities, and labels consistently expressed. Model 2 mostly uses recognizable UML/PlantUML class syntax, attributes, operations, and associations, but it has a significant standards/readability issue with FlightInstance -- RoomMaster where RoomMaster is not declared as a class in the diagram. It also uses composition broadly, such as FlightInstance *-- CrewMember and AirTrafficController *-- Dashboard, which is syntactically valid but semantically questionable; because UML standards are separated from domain accuracy, the main notation issue is the undeclared RoomMaster and the lack of multiplicity notation rather than composition style itself.
Total: Model 1 = 23, Model 2 = 14
Choice: A
Reason:
1. Appropriate conceptual classes aligned with the domain: Model 1 covers almost the full domain vocabulary, including AirportTerminal and NavigationAid, which are required concepts. Model 2 covers many main entities but misses AirportTerminal and NavigationAid as explicit classes and introduces RoomMaster, which is not part of the requirement.
2. Associations/Multiplicities between classes for domain reasoning: Model 1 provides detailed domain relationships and multiplicities for flight status, manifests, logs, plans, route segments, weather, sectors, runways, towers, controllers, dashboards, radar systems, communication channels, and maintenance records. Model 2 lacks most multiplicities and omits several essential associations such as sector sub-sectors, radar monitoring sectors, dashboard displaying flight traffic, flight logs tied to flight instances, and terminal/runway access.
3. Model attributes with appropriate data types: Model 1 models most stated attributes and uses enums for clearance level, weather condition type, and navigation aid type. Model 2 includes many attributes but misplaces navigation aid attributes on Waypoint, omits Dashboard displayMode and FlightLog timestamp, uses weaker String types for enumerated concepts, and uses Date where timestamps are required.
4. Consistencies of Terminology with given context: Model 1 is highly consistent with the requirement terminology. Model 2 has several inconsistencies or weakened terms, including Dashboard instead of SystemDashboard, missing AirportTerminal and NavigationAid, and the unrelated RoomMaster.
5. Adherence of UML class diagram standards: Model 1 is well-formed UML/PlantUML. Model 2 is mostly interpretable but includes an undeclared RoomMaster association and is less complete in standard multiplicity expression.
6. Rejected or checked issues: I did not penalize Model 2 for using lowercase/alternate primitive type spellings, visibility markers, or composition arrows solely as notation. I also did not penalize either model for using `*` versus `0..*` or for stylistic differences in association direction.
7. Overall judgment: Model 1 is clearly better because it captures substantially more of the required air traffic control domain, includes the key conceptual classes, expresses most essential relationships with multiplicities, and uses more precise terminology and types. Model 2 is understandable but incomplete and contains several missing or misplaced domain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</si>
  <si>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</si>
  <si>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many core classes such as FlightInstance, AircraftStatusRecord, CrewMember, PassengerManifest, EventLog, FlightPlan, RouteSegment, WeatherReport, AirspaceSector, Runway, ControlTower, AirTrafficController, Dashboard, RadarSystem, CommunicationChannel, MaintenanceRecord, and FlightLog. However, it omits key domain concepts including AirportTerminal, NavigationAid, and explicit sub-sectors; it also incorrectly folds navigation-aid attributes into Waypoint via type/frequency/locationCoordinates, even though the requirement distinguishes waypoints from navigation aids. It also has an unexplained RoomMaster class reference not aligned with the ATC domain. Model 2 includes the core classes and adds missing key concepts: AirportTerminal, NavigationAid, enums for ClearanceLevel, ConditionType, and NavAidType, SystemDashboard, AircraftStatus, and self-referential AirspaceSector for sub-sectors. These classes are strongly aligned with the requirement.
2. Associations/Multiplicities between classes for domain reasoning: Model 1 = 2, Model 2 = 5; Evidence: Model 1 has some relevant associations, such as FlightInstance *-- AircraftStatusRecord, FlightInstance *-- CrewMember, FlightInstance *-- PassengerManifest, FlightInstance *-- EventLog, FlightInstance *-- FlightPlan, FlightPlan *-- RouteSegment, Runway -- ControlTower, ControlTower *-- AirTrafficController, Dashboard *-- RadarSystem, MaintenanceRecord -- AircraftStatusRecord, and MaintenanceRecord -- Runway. However, most multiplicities are missing, and several important relationships are absent or incorrect: no FlightInstance-to-AirportTerminal departure terminal because AirportTerminal is missing; no FlightLog-to-FlightInstance despite the requirement that logs record events related to specific flight instances; FlightLog is only linked to CrewMember; WeatherReport is incorrectly associated directly with FlightInstance rather than with FlightPlan and RouteSegment; RouteSegment -- Waypoint does not express exactly two waypoints; AirspaceSector lacks sub-sector containment and navigation-aid equipment; Dashboard does not show real-time traffic for FlightInstance; RadarSystem does not monitor AirspaceSector; CommunicationChannel is not linked to AirTrafficController. Model 2 models most required relationships with multiplicities: FlightInstance "1" --&gt; "1" AircraftStatus, PassengerManifest, and FlightPlan; FlightInstance "1" --&gt; "*" EventLog and FlightLog; FlightInstance "*" --&gt; "1" AirportTerminal; FlightInstance "*" --&gt; "*" CrewMember; CrewMember "1" --&gt; "*" FlightLog; FlightPlan "1" --&gt; "*" RouteSegment; RouteSegment has startWaypoint and endWaypoint associations to Waypoint, satisfying exactly two waypoints; FlightPlan and RouteSegment are influenced by WeatherReport; Waypoint references NavigationAid; AirspaceSector contains sub-sectors, manages Runway, is equipped with NavigationAid, and is monitored by RadarSystem; Runway is controlled by ControlTower and linked to AirportTerminal and MaintenanceRecord; ControlTower employs controllers and houses CommunicationChannel; controllers utilize dashboards and channels; dashboards integrate RadarSystem and display FlightInstance traffic. Minor issues include FlightPlan "*" --&gt; "*" AirTrafficController monitored by, where the requirement implies controllers generate clearance messages for plans they monitor but does not prescribe multiplicity; still, the relationship is represented.
3. Model attributes with appropriate data types: Model 1 = 3, Model 2 = 5; Evidence: Model 1 captures many required attributes: FlightInstance has flightNumber, airlineCode, departureCity, scheduledTime, operationalStatus; AircraftStatusRecord has registrationNumber, operationalState, systemHealthScore; CrewMember has employeeID, name, certificationStatus, role; PassengerManifest has totalCount; EventLog has description, timestamp, severityLevel; RouteSegment has distance and estimatedTime; WeatherReport has conditionType, visibility, windSpeed, timestamp, locationCode; AirspaceSector has altitudeFloor and altitudeCeiling; Runway has identifier, length, width, surfaceType; RadarSystem has scanRange, resolution, activeStatus; CommunicationChannel has frequencyBand and encryptionStatus; MaintenanceRecord has description, date, criticality, targetComponent. But it misses AirportTerminal gateCount due to missing class, Dashboard display modes, FlightLog timestamp or richer event relation, NavigationAid as a separate type/frequency/location entity, Waypoint geographicCoordinates as distinct from navigation-aid data, runway allocate request time parameter, controller operation parameters, and clearance/weather/nav-aid constrained types. Model 2 captures the required attributes more completely and with better typing: FlightInstance fields, AircraftStatus registrationNumber/operationalState/systemHealthScore, CrewMember fields and operations, PassengerManifest totalPassengerCount, EventLog fields, FlightPlan altitudeLevels and requiredClearanceLevel: ClearanceLevel, RouteSegment distance/estimatedTime, Waypoint geographicCoordinates, NavigationAid type/frequency/locationCoordinates, WeatherReport conditionType: ConditionType, visibility/windSpeed/timestamp/locationCode, AirspaceSector altitudeFloor/altitudeCeiling, Runway identifier/length/width/surfaceType and allocate(requestTime: DateTime), AirportTerminal gateCount, ControlTower designatedSite, AirTrafficController assignedClearanceLevel: ClearanceLevel and relevant operations, SystemDashboard displayMode, RadarSystem scanRange/resolution/activeStatus, CommunicationChannel frequencyBand/encryptionStatus, MaintenanceRecord fields, and FlightLog eventDetails/timestamp. Some attributes such as certificationStatus as String rather than Boolean are acceptable because certification status may be more than binary, and primitive aliases are not penalized.
4. Consistencies of Terminology with given context: Model 1 = 3, Model 2 = 5; Evidence: Model 1 uses many correct terms from the requirement, including FlightInstance, AircraftStatusRecord, CrewMember, PassengerManifest, EventLog, FlightPlan, RouteSegment, WeatherReport, AirspaceSector, Runway, ControlTower, AirTrafficController, RadarSystem, CommunicationChannel, MaintenanceRecord, and FlightLog. However, it introduces an irrelevant RoomMaster association, uses Waypoint to hold navigation-aid-like fields type/frequency/locationCoordinates instead of separating NavigationAid, uses Dashboard rather than the more contextual SystemDashboard, and omits AirportTerminal while the requirement repeatedly refers to airport terminals. Model 2 terminology closely matches the requirement: ClearanceLevel with Ground/Tower, ConditionType with Clear/Cloudy/Storm/Fog, NavAidType with VOR/ILS, FlightInstance, AircraftStatus, CrewMember, PassengerManifest, EventLog, FlightPlan, RouteSegment, Waypoint, NavigationAid, WeatherReport, AirspaceSector, Runway, AirportTerminal, ControlTower, AirTrafficController, SystemDashboard, RadarSystem, CommunicationChannel, MaintenanceRecord, and FlightLog. “AircraftStatus” is a concise synonym for aircraft status record and remains contextually clear.
5. Adherence of UML class diagram standards: Model 1 = 2, Model 2 = 5; Evidence: Model 1 is mostly readable PlantUML class syntax, but it contains a serious UML/PlantUML issue: FlightInstance -- RoomMaster references RoomMaster, which is not defined and is unrelated to the model. It also uses composition broadly for assignments such as FlightInstance *-- CrewMember, which is semantically questionable because crew members are not parts whose lifecycle is owned by a flight instance, though the notation itself is parseable. Multiplicities are almost entirely absent, reducing UML precision. Model 2 uses valid PlantUML class and enum syntax, typed attributes, operations with parameters, and association multiplicities such as "1", "*", and "0..*". Its self-association AirspaceSector "1" --&gt; "0..*" AirspaceSector is valid UML, as are enum attribute types such as requiredClearanceLevel: ClearanceLevel. No major UML syntax or notation problems are apparent.
Total: Model 1 = 13, Model 2 = 25
Choice: B
Reason:
1. Appropriate conceptual classes aligned with the domain: Model 2 is substantially stronger because it includes missing domain concepts that Model 1 lacks, especially AirportTerminal, NavigationAid, and explicit sub-sector modeling through AirspaceSector self-containment. Model 1 covers many basic entities but has the irrelevant RoomMaster reference and conflates Waypoint with navigation-aid data.
2. Associations/Multiplicities between classes for domain reasoning: Model 2 provides detailed, requirement-aligned multiplicities and relationships, including flight-to-terminal, flight-to-logs, flight-plan-to-route-segments, route-segment-to-two-waypoints, weather influence on both plans and segments, airspace-sector sub-sectors, radar monitoring, and dashboard traffic display. Model 1 omits many of these or models them vaguely without multiplicities.
3. Model attributes with appropriate data types: Model 2 more completely captures required attributes and operation parameters, including enums for clearance, weather condition, and navigation-aid type, AirportTerminal.gateCount, SystemDashboard.displayMode, Runway.allocate(requestTime), and FlightLog.timestamp. Model 1 captures several core attributes but misses important ones and misplaces navigation-aid attributes on Waypoint.
4. Consistencies of Terminology with given context: Model 2 consistently uses domain terminology from the requirement, including Ground/Tower, Clear/Cloudy/Storm/Fog, VOR/ILS, AirportTerminal, and NavigationAid. Model 1 is partially consistent but includes RoomMaster and omits or conflates several named domain terms.
5. Rejected or checked issues: I did not penalize either model for primitive type aliases such as int/float/boolean, nor for using Date versus DateTime. I also did not penalize Model 2 for using unidirectional associations rather than bidirectional lines, since association style is not a valid negative factor when the semantics are clear.
6. Overall judgment: Model 2 is clearly better. It covers nearly all required conceptual classes, attributes, operations, associations, and multiplicities, while Model 1 is missing several central concepts and has weak or absent multiplicity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</si>
  <si>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</si>
  <si>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keeps most domain concepts cohesive and separate: `AircraftStatus`, `CrewMember`, `PassengerManifest`, `EventLog`, `FlightPlan`, `RouteSegment`, `Waypoint`, `NavigationAid`, `WeatherReport`, `AirspaceSector`, `Runway`, `ControlTower`, `AirTrafficController`, `SystemDashboard`, `RadarSystem`, `CommunicationChannel`, `MaintenanceRecord`, and `FlightLog` each represent a clear concept with relevant attributes/operations. It also models key associations such as `FlightInstance --&gt; AircraftStatus`, `FlightPlan --&gt; RouteSegment`, `RouteSegment --&gt; Waypoint` twice as start/end waypoints, `AirspaceSector --&gt; Runway`, `Runway --&gt; ControlTower`, and `ControlTower --&gt; AirTrafficController`. Some coupling is broad, such as many-to-many `FlightPlan "*" --&gt; "*" AirTrafficController` and `SystemDashboard "*" --&gt; "*" FlightInstance`, but the concepts remain recognizable. Model 2 has weaker cohesion because it merges navigation-aid data into `Waypoint` using `type`, `frequency`, and `locationCoordinates`, instead of modeling separate navigation aids such as VOR/ILS. It also has a semantically unclear/invalid association `FlightInstance -- RoomMaster` where `RoomMaster` is not defined in the requirement or as a class. Several relationships are over-compositional and underspecified, e.g. `FlightInstance *-- CrewMember`, which implies crew members are parts owned by a flight instance, and `FlightInstance *-- WeatherReport`, while the requirement says weather influences flight plans and route segments, not that a flight owns weather reports.
2. Complexity: Model 1 = 4, Model 2 = 3; Evidence: Model 1 has a larger but requirement-aligned set of classes, including enumerations `ClearanceLevel`, `ConditionType`, and `NavAidType`, and separate classes for `NavigationAid`, `WeatherReport`, `SystemDashboard`, `RadarSystem`, and `CommunicationChannel`. This complexity is mostly justified by the requirement’s distinct domain concepts. It does not introduce unnecessary inheritance depth; there is no deep inheritance tree. Average methods per class is modest and tied to required behaviors, such as `CrewMember.verifyCertification()`, `FlightPlan.calculateAltitude(emergencyStatus)`, `Runway.allocate(requestTime)`, and `AirTrafficController.generateClearanceMessage(flightPlan)`. Model 2 is simpler with fewer explicit concepts, but some simplicity comes from omitting or collapsing required concepts: no separate `NavigationAid` class, no airport terminal class, no sub-sector self-association for `AirspaceSector`, no explicit flight-instance-to-departure-terminal link, and no controller-to-communication-channel utilization association. Model 2 also includes the unexplained `RoomMaster` association, which adds noise rather than useful domain complexity. Neither model has problematic inheritance depth.
3. Practicability: Model 1 = 4, Model 2 = 2; Evidence: Model 1 is more practical for implementation and testing because it provides clear attributes, operations, and multiplicities for most lifecycle elements. It models `FlightInstance` with flight number, airline code, departure city, scheduled time, and operational status; associates it with `AircraftStatus`, `PassengerManifest`, `EventLog`, `FlightPlan`, `FlightLog`, `CrewMember`, and `AirportTerminal`; models route structure with `FlightPlan "1" --&gt; "*" RouteSegment` and route segments connected to exactly two waypoints through separate `startWaypoint` and `endWaypoint` associations; models weather influence on both `FlightPlan` and `RouteSegment`; and models ground infrastructure via `AirspaceSector`, `Runway`, `ControlTower`, `AirportTerminal`, `RadarSystem`, and `CommunicationChannel`. Practical weaknesses include vague `MaintenanceRecord.targetComponent: String` despite separate associations to `Runway` and `AircraftStatus`, and `FlightLog` lacks a timestamp relationship detail comparable to `EventLog`, though it does include `timestamp`. Model 2 is less practical because many required navigations and constraints are absent or vague: `FlightInstance` is not linked to an `AirportTerminal` because no `AirportTerminal` class exists; `AirspaceSector` lacks sub-sectors and navigation aids; `RouteSegment -- Waypoint` does not show exactly two waypoints; `FlightLog -- CrewMember` exists, but there is no direct relation from `FlightLog` to `FlightInstance`, despite the requirement that flight logs record events related to specific flight instances. `Dashboard` lacks the required display mode and real-time traffic display relation to all flight instances, and `RadarSystem` lacks an operation such as processing scan data or an association to monitored airspace sectors. Method signatures are also less testable in places, e.g. `FlightPlan.calculateAltitude()` lacks the emergency-status parameter, `Runway.allocateRunway()` lacks request time, and `AirTrafficController.generateClearanceMessages()` lacks the flight-plan parameter.
Total: Model 1 = 12, Model 2 = 7
Choice: A
Reason:
1. Cohesion and Decoupling: Model 1 better separates and connects the main domain concepts. It has distinct `NavigationAid`, `WeatherReport`, `AirportTerminal`, `SystemDashboard`, `RadarSystem`, and `CommunicationChannel` classes, while Model 2 collapses navigation-aid attributes into `Waypoint`, omits `AirportTerminal`, and contains the undefined `RoomMaster` association. Model 1’s associations are more domain-specific, such as `FlightPlan --&gt; RouteSegment`, `RouteSegment --&gt; Waypoint` as start/end, and `Runway --&gt; ControlTower`.
2. Complexity: Model 1 is more complex, but the additional classes and enums are traceable to explicit requirements, including clearance levels, weather condition types, navigation aid types, airport terminals, and dashboard/radar/communication infrastructure. Model 2 is shorter, but its reduced size is partly due to missing required concepts and relationships, not superior abstraction.
3. Practicability: Model 1 would be easier to implement and test against the stated requirements because it includes more required attributes, operations, multiplicities, and associations. Model 2 lacks several critical lifecycle and infrastructure links, including flight-to-terminal, sector sub-sectors, sector navigation aids, route segment exactly-two-waypoint semantics, weather influence on plans/segments, radar monitoring sectors, and flight logs tied to flight instances.
4. Rejected or checked issues: I did not penalize either model for primitive type spelling such as `int` versus `Integer`, `float` versus `Double`, or `boolean` versus `Boolean`. I also did not treat composition versus association as inherently worse unless it changed the domain meaning, such as Model 2 implying ownership of `CrewMember` by `FlightInstance`. Visibility markers in Model 2 were ignored as presentation-only.
5. Overall judgment: Model 1 is clearly better because it captures substantially more of the required air traffic control, flight operations, route planning, weather, infrastructure, controller, radar, communication, maintenance, and logging domain while maintaining understandable modularity.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</si>
  <si>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</si>
  <si>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has several cohesion problems and vague conflations. For example, `Waypoint` contains `type`, `frequency`, and `locationCoordinates`, which are actually navigation-aid properties in the requirement, while the waypoint itself should primarily have geographic coordinates and may reference navigation aids. Model 1 also links `FlightInstance *-- WeatherReport`, although the requirement says weather influences `FlightPlan` and `RouteSegment`, not the flight instance directly. It has an invalid/unexplained association `FlightInstance -- RoomMaster`, which introduces an unrelated dependency. `FlightLog -- CrewMember` exists, but Model 1 does not connect `FlightLog` to `FlightInstance`, despite the requirement that flight logs record events related to specific flight instances. Model 2 separates concepts more cleanly: `Waypoint` has `geographicCoordinates`, `NavigationAid` has `type`, `frequency`, and `locationCoordinates`, and `Waypoint "*" --&gt; "*" NavigationAid : references` captures the relationship. Model 2 also models `FlightPlan "*" --&gt; "*" WeatherReport` and `RouteSegment "*" --&gt; "*" WeatherReport`, matching the weather influence requirement. It includes `FlightInstance "1" --&gt; "*" FlightLog : records` and `CrewMember "1" --&gt; "*" FlightLog : maintains`, giving clearer responsibility separation. Model 2 has some coupling breadth, such as `SystemDashboard "*" --&gt; "*" FlightInstance` and `SystemDashboard "*" --&gt; "*" RadarSystem`, but those are traceable to the requirement that dashboards integrate radar data and display traffic.
2. Complexity: Model 1 = 3, Model 2 = 4; Evidence: Model 1 has 18 declared domain classes, but one association references an undeclared `RoomMaster`, which adds semantic noise and likely a modeling error. It avoids enums and intermediate classes such as `NavigationAid` and `AirportTerminal`, making it shorter, but this simplicity is partly achieved by collapsing required concepts into other classes: airport terminals are absent, and navigation aids are folded into `Waypoint`. Model 1 has a shallow inheritance tree, with no inheritance, and a modest number of methods per class, but it lacks multiplicities almost everywhere, which reduces design precision rather than beneficially reducing complexity. Model 2 has more elements: 22 classes/enums including `ClearanceLevel`, `ConditionType`, `NavAidType`, `NavigationAid`, `AirportTerminal`, and `SystemDashboard`. This is more complex, but most additions are directly traceable to requirement concepts: clearance levels Ground/Tower, weather condition types Clear/Cloudy/Storm/Fog, navigation aids VOR/ILS, airport terminals with gate count, and dashboard display mode. Model 2 also has no inheritance depth and keeps methods mostly aligned with required behaviors, such as `allocate(requestTime: DateTime)`, `processScanData()`, and `generateClearanceMessage(flightPlan: FlightPlan)`. Its additional complexity is generally justified by domain coverage.
3. Practicability: Model 1 = 2, Model 2 = 4; Evidence: Model 1 is readable at a surface level, but it is less practical for implementation and testing because it omits or weakens several core structures. It has no `AirportTerminal` class, even though each flight instance is associated with a departure terminal and terminals provide runway access and have a gate count. It does not model airspace sub-sectors; `AirspaceSector *-- Runway` exists, but there is no self-association for sub-sectors. It lacks a `NavigationAid` class, and therefore cannot directly represent VOR/ILS aids with type, frequency, and coordinates. It does not show dashboards supporting display modes or displaying real-time traffic for flight instances; `Dashboard` only has `refreshData()` and `displayAlerts()` and is composed with `RadarSystem`. `RadarSystem` lacks `processScanData()` and is not associated with monitored `AirspaceSector`. `CommunicationChannel` lacks `establishConnection()`. Model 1 also misses the required controller monitoring of flight plans; it has `AirTrafficController` methods but no association to `FlightPlan`. Model 2 is more practical and testable because it includes multiplicities and many required behavioral signatures: `FlightPlan.calculateAltitude(emergencyStatus: boolean)`, `Runway.allocate(requestTime: DateTime)`, `RadarSystem.processScanData()`, and `CommunicationChannel.establishConnection()`. It also models `AirportTerminal` with `gateCount`, `FlightInstance "*" --&gt; "1" AirportTerminal : departs from`, `Runway "*" --&gt; "*" AirportTerminal : accessed by`, airspace sub-sectors via `AirspaceSector "1" --&gt; "0..*" AirspaceSector : contains sub-sectors`, and dashboard traffic display via `SystemDashboard "*" --&gt; "*" FlightInstance : displays real-time traffic for`. Some details are still imperfect, such as `FlightLog` having only `eventDetails` and `timestamp` without severity or richer event structure, and `authorizeManeuver(clearanceType: String)` using `String` instead of the modeled `ClearanceLevel`, but overall it better supports implementation and validation.
Total: Model 1 = 7, Model 2 = 12
Choice: B
Reason:
1. Cohesion and Decoupling: Model 2 has cleaner domain separation. It distinguishes `Waypoint` from `NavigationAid`, connects weather to `FlightPlan` and `RouteSegment`, and connects both `FlightInstance` and `CrewMember` to `FlightLog`. Model 1 conflates navigation-aid data into `Waypoint`, attaches `WeatherReport` directly to `FlightInstance`, omits the flight-instance relationship for `FlightLog`, and includes an unexplained `RoomMaster` association.
2. Complexity: Model 2 is larger, but its added enums and classes correspond to stated requirement concepts such as clearance levels, weather condition types, navigation aids, airport terminals, and dashboards. Model 1 is simpler, but part of that simplicity comes from omitting required concepts or representing them vaguely.
3. Practicability: Model 2 provides a more implementable and testable structure, with useful multiplicities and operations such as `calculateAltitude(emergencyStatus)`, `allocate(requestTime)`, `processScanData()`, and `establishConnection()`. It also models key operational relationships absent in Model 1, including departure terminals, airspace sub-sectors, radar monitoring of sectors, controller monitoring of flight plans, and dashboard display of real-time flight traffic.
4. Rejected or checked issues: I did not penalize either model for primitive type spelling such as `int` versus `Integer`, `float` versus `Double`, or for using unidirectional associations rather than bidirectional associations. I also did not reward Model 2 merely for being longer; its higher score is based on traceable coverage of required domain concepts.
5. Overall judgment: Model 2 is clearly better. It captures more of the required air-traffic-control lifecycle and infrastructure with clearer class responsibilities, better associations, and more practical behavioral interfaces. Model 1 contains several significant omissions and one unexplained external association, making it less faithful and less usable as a real software design.
```</t>
  </si>
  <si>
    <t>BankAccount</t>
  </si>
  <si>
    <t>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</si>
  <si>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</si>
  <si>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 functionality coverage: Model 1 = 5, Model 2 = 5; Evidence: Model 1 includes the required domain classes `Bank`, `Branch`, `Customer`, abstract `Account`, `CurrentAccount`, and `SavingsAccount`, with required customer attributes `firstName: String`, `lastName: String`, account attributes `accountNumber: int`, `balance: double`, and current-account attribute `overdraftLimit: double`. Model 2 includes the same required classes and attributes: `Customer { firstName : String; lastName : String }`, `Account { accountNumber : int; balance : double }`, and `CurrentAccount { overdraftLimit : double }`. Both represent the two account types via inheritance from `Account`.
2. Conceptual classes and attributes: Model 1 = 5, Model 2 = 5; Evidence: Model 1 correctly models the core concepts from the requirement and adds optional attributes `bankName: String` and `branchName: String`, which are not required but do not contradict the requirement. Model 2 models the same core concepts, with `Bank` and `Branch` as classes without attributes, which is sufficient because no bank or branch attributes are required. Both include all required stored data for customers and accounts.
3. Associations and multiplicities: Model 1 = 5, Model 2 = 5; Evidence: Model 1 models `Bank *-- "0..*" Branch`, satisfying “A bank consists of any number of branches”; `Bank --&gt; "0..*" Customer` and `Customer --&gt; "1" Bank`, satisfying “A bank manages any number of customers” and making each customer belong to one bank; `Customer --&gt; "1..5" Account` and `Account --&gt; "1" Customer`, satisfying “A customer has at least one and at most five accounts” and “Each account has an owner who is a customer of the bank.” Model 2 models `Bank "1" -- "0..*" Customer : manages`, `Bank "1" -- "0..*" Branch : consists of`, and `Customer "1" -- "1..5" Account : owns`, which also captures the required multiplicities. The bidirectional association in Model 2 implies each account is associated with one customer, satisfying the owner requirement.
4. Relationship types: Model 1 = 5, Model 2 = 5; Evidence: Model 1 uses composition `Bank *-- "0..*" Branch` for “bank consists of branches,” which is a reasonable strong whole-part interpretation. It uses associations between bank/customer and customer/account, and inheritance `CurrentAccount --|&gt; Account`, `SavingsAccount --|&gt; Account`. Model 2 uses association `Bank "1" -- "0..*" Branch : consists of`, association `Bank "1" -- "0..*" Customer : manages`, association `Customer "1" -- "1..5" Account : owns`, and inheritance `Account &lt;|-- CurrentAccount`, `Account &lt;|-- SavingsAccount`. Both relationship choices are semantically acceptable for the requirement; composition for branches is not mandatory, and a plain association labeled “consists of” is still clear.
5. Clarity and absence of harmful additions or contradictions: Model 1 = 5, Model 2 = 5; Evidence: Model 1’s names are clear and traceable to the requirement: `Bank`, `Branch`, `Customer`, `Account`, `CurrentAccount`, `SavingsAccount`; association labels such as `manages`, `owner`, and `account` are consistent. Its extra attributes `bankName` and `branchName` are harmless optional details. Model 2’s names and labels are also clear: `manages`, `consists of`, and `owns`. It contains no contradictory classes, invalid multiplicities, or unsupported account types. Neither model hallucinates domain behavior or omits a required core concept.
Total: Model 1 = 25, Model 2 = 25
Choice: C
Reason:
1. Requirement alignment / functionality coverage: Both models fully cover the stated bank domain. Each has `Bank`, `Branch`, `Customer`, `Account`, `CurrentAccount`, and `SavingsAccount`, and both include all required attributes for customers, accounts, and current accounts.
2. Associations and multiplicities: Both correctly express that a bank has/manages `0..*` customers and `0..*` branches, and that each customer owns `1..5` accounts. Model 1 explicitly adds `Account --&gt; "1" Customer : owner`, while Model 2’s `Customer "1" -- "1..5" Account : owns` already gives each account one customer owner through the multiplicity at the customer end.
3. Rejected or checked issues: I did not penalize Model 1 for using paired directional associations such as `Bank --&gt; Customer` plus `Customer --&gt; Bank`, because opposite unidirectional associations are semantically equivalent to a bidirectional association when not contradictory. I also ignored PlantUML comments such as `'opposite bank`, accepted `int`/`double` type spellings, and did not reward or penalize either model for marking `Account` abstract because the requirement says there are two basic account types but does not explicitly address direct `Account` instances.
4. Overall judgment: The meaningful semantic quality difference is negligible. Model 1 is slightly more explicit about account owner and uses composition for branches, while Model 2 is concise and still captures the same required facts. Since both satisfy the requirements equally well under the scoring criteria,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</si>
  <si>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</si>
  <si>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 completeness: Model 1 = 5, Model 2 = 5; Evidence: Model 1 includes all required domain concepts: `Bank`, `Branch`, `Customer`, abstract `Account`, `CurrentAccount`, and `SavingsAccount`. It models the required facts that a bank manages customers, consists of branches, customers own accounts, and account subtypes exist. Model 2 also includes all required concepts: `Bank`, `Branch`, `Customer`, abstract `Account`, `CurrentAccount`, and `SavingsAccount`, with equivalent coverage of bank-customer, bank-branch, customer-account, and account subtype relationships. Model 2 adds `bankName` and `branchName`, which are not required, but these additions do not contradict the requirement.
2. Conceptual classes and attributes: Model 1 = 5, Model 2 = 5; Evidence: Model 1 correctly gives `Customer` attributes `firstName : String` and `lastName : String`, `Account` attributes `accountNumber : int` and `balance : double`, and `CurrentAccount` attribute `overdraftLimit : double`. Model 2 also correctly gives `Customer` attributes `firstName: String` and `lastName: String`, `Account` attributes `accountNumber: int` and `balance: double`, and `CurrentAccount` attribute `overdraftLimit: double`. Model 2 additionally includes `Bank.bankName: String` and `Branch.branchName: String`; these are extra but not harmful to the required semantics.
3. Bank-customer association and multiplicity: Model 1 = 5, Model 2 = 5; Evidence: The requirement says a bank manages any number of customers. Model 1 models this as `Bank "1" -- "0..*" Customer : manages`, meaning one bank can manage zero or more customers. Model 2 models this with `Bank --&gt; "0..*" Customer: manages` and the reverse `Customer --&gt; "1" Bank: bank`, which together express that a bank manages zero or more customers and each customer belongs to one bank. The opposite unidirectional associations are semantically acceptable and should not be penalized.
4. Bank-branch association and multiplicity/relationship type: Model 1 = 5, Model 2 = 5; Evidence: The requirement says a bank consists of any number of branches. Model 1 models `Bank "1" -- "0..*" Branch : consists of`, which directly captures one bank with zero or more branches. Model 2 models `Bank *-- "0..*" Branch: operatesBranch`, using composition from bank to branch and multiplicity `0..*`. The composition is a reasonable interpretation of “consists of” and does not contradict the requirement.
5. Customer-account ownership and multiplicity: Model 1 = 5, Model 2 = 5; Evidence: The requirement says a customer has at least one and at most five accounts, and each account has an owner who is a customer of the bank. Model 1 models `Customer "1" -- "1..5" Account : owns`, indicating one customer owns one to five accounts and each account is associated with one customer. Model 2 models `Customer --&gt; "1..5" Account: account` and the reverse `Account --&gt; "1" Customer: owner`, explicitly showing each account has one owner and each customer has one to five accounts. Both satisfy the required cardinalities.
6. Account inheritance/generalization: Model 1 = 5, Model 2 = 5; Evidence: The requirement says there are two basic types of accounts: current accounts and savings accounts. Model 1 models `Account &lt;|-- CurrentAccount` and `Account &lt;|-- SavingsAccount`. Model 2 models `CurrentAccount --|&gt; Account` and `SavingsAccount --|&gt; Account`. These are equivalent UML generalizations and correctly represent the two account subtypes.
7. Avoidance of unsupported contradictions or hallucinated domain constraints: Model 1 = 5, Model 2 = 4; Evidence: Model 1 stays almost exactly within the requirement and does not add unsupported attributes or constraints. Model 2 adds `bankName: String` to `Bank` and `branchName: String` to `Branch`, which are not stated in the requirement. These are plausible attributes and do not contradict the domain, so the penalty is minor. Model 2’s comments such as `'opposite bank` and `'opposite owner` are PlantUML comments and are ignored.
Total: Model 1 = 35, Model 2 = 34
Choice: C
Reason:
1. Requirement alignment and functional completeness: Both models cover all core required classes and facts. Model 1 has `Bank`, `Branch`, `Customer`, `Account`, `CurrentAccount`, and `SavingsAccount`, with all required associations. Model 2 has the same set of required classes and relationships, plus some extra attributes.
2. Associations and multiplicities: Both models correctly represent a bank managing `0..*` customers, a bank having `0..*` branches, a customer having `1..5` accounts, and each account having one customer owner. Model 2 uses pairs of unidirectional associations for `Bank`/`Customer` and `Customer`/`Account`; this is treated as semantically equivalent to bidirectional associations and is not penalized.
3. Rejected or checked issues: Model 2’s use of `*--` composition for bank-to-branch is not a problem because “consists of” reasonably supports a whole-part relationship. Model 1’s `abstract class Account` is not rewarded or penalized beyond being acceptable, since the requirement does not explicitly state whether direct account instances are allowed. Primitive spellings such as `int` and `double` are acceptable in both models. PlantUML comments in Model 2 are ignored.
4. Overall judgment: Model 1 is slightly more minimal and avoids unsupported extra attributes, while Model 2 is equally complete and semantically accurate. The total score difference is only one point and the meaningful quality difference is small, so the appropriate final choice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</si>
  <si>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</si>
  <si>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all essential domain classes: Bank, Branch, Customer, Account, CurrentAccount, and SavingsAccount. Both represent CurrentAccount and SavingsAccount as specializations of Account. Model 1 adds optional attributes bankName and branchName, which are not required but do not misalign the conceptual class structure. Model 2 keeps Bank and Branch without attributes, which is also domain-aligned.
2. Associations/Multiplicities between classes for domain reasoning: Model 1 = 5, Model 2 = 4; Evidence: Model 1 models Bank *-- "0..*" Branch, matching “A bank consists of any number of branches,” and Bank --&gt; "0..*" Customer plus Customer --&gt; "1" Bank, matching “A bank manages any number of customers” and ensuring each customer belongs to one bank. It also models Customer --&gt; "1..5" Account and Account --&gt; "1" Customer, matching “A customer has at least one and at most five accounts” and “Each account has an owner who is a customer of the bank.” Model 2 models Bank "1" -- "0..*" Customer, Bank "1" -- "0..*" Branch, and Customer "1" -- "1..5" Account. These cover the main multiplicities well, but the Customer–Account association labels ownership from the Customer side only and does not explicitly name the Account-side role as owner. Still, the multiplicity “Customer 1 -- 1..5 Account” implies each Account is associated with exactly one Customer, so it largely satisfies the requirement.
3. Model attributes with appropriate data types: Model 1 = 5, Model 2 = 5; Evidence: Both models include Customer.firstName:String and Customer.lastName:String; Account.accountNumber:int and Account.balance:double; and CurrentAccount.overdraftLimit:double. These match the required data types. Model 1 additionally includes Bank.bankName:String and Branch.branchName:String, which are not specified but are plausible and do not conflict with the requirement. Model 2 omits those extra attributes, which is also acceptable because they were not required.
4. Consistencies of Terminology with given context: Model 1 = 5, Model 2 = 5; Evidence: Both models use the required terminology: Bank, Branch, Customer, Account, CurrentAccount, SavingsAccount, firstName, lastName, accountNumber, balance, and overdraftLimit. Model 1 uses association labels such as operatesBranch, manages, bank, account, and owner; these are consistent with the banking description. Model 2 uses manages, consists of, and owns; these are also consistent with the requirement.
5. Adherence of UML class diagram standards: Model 1 = 5, Model 2 = 5; Evidence: Both models use valid PlantUML class notation, class declarations, attributes with types, associations with multiplicities, and generalization syntax. Model 1 uses abstract class Account and inheritance CurrentAccount --|&gt; Account / SavingsAccount --|&gt; Account. Model 2 uses abstract class Account and inheritance Account &lt;|-- CurrentAccount / Account &lt;|-- SavingsAccount. Both are valid. Model 1’s inline single-quote comments such as 'opposite bank and 'opposite account are valid PlantUML comments and do not affect UML correctness.
Total: Model 1 = 25, Model 2 = 24
Choice: C
Reason:
1. Appropriate conceptual classes aligned with the domain: Both models are essentially complete. Each includes Bank, Branch, Customer, Account, CurrentAccount, and SavingsAccount, with the two account subtypes correctly inheriting from Account.
2. Associations/Multiplicities between classes for domain reasoning: Model 1 is slightly more explicit because it includes both Customer --&gt; "1..5" Account and Account --&gt; "1" Customer with the role owner, directly reflecting the requirement that each account has an owner who is a customer of the bank. Model 2’s Customer "1" -- "1..5" Account association still semantically implies exactly one Customer per Account and 1 to 5 Accounts per Customer, so the difference is minor.
3. Rejected or checked issues: I did not penalize Model 1 for using two opposite unidirectional associations instead of a single bidirectional association, nor for inline PlantUML comments. I also did not penalize either model for using int/double primitive type spellings, nor reward or penalize abstract Account because the requirement only says there are two basic account types and does not require a decision on direct Account instantiation.
4. Overall judgment: Model 1 has a very small advantage in explicitly naming the Account-side owner relationship, but Model 2 captures the same core domain semantics with correct classes, attributes, inheritance, and multiplicities. The meaningful quality difference is small,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</si>
  <si>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</si>
  <si>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required domain classes `Bank`, `Branch`, `Customer`, abstract `Account`, `CurrentAccount`, and `SavingsAccount`. Model 2 also includes the same required classes: `Bank`, `Branch`, `Customer`, abstract `Account`, `CurrentAccount`, and `SavingsAccount`. Both correctly model the two account subtypes and the core bank/customer/branch/account concepts.
2. Associations/Multiplicities between classes for domain reasoning: Model 1 = 5, Model 2 = 5; Evidence: Model 1 models `Bank "1" -- "0..*" Customer : manages`, matching “a bank manages any number of customers”; `Bank "1" -- "0..*" Branch : consists of`, matching “a bank consists of any number of branches”; `Customer "1" -- "1..5" Account : owns`, matching “a customer has at least one and at most five accounts” and each account has one owner; and inheritance `Account &lt;|-- CurrentAccount`, `Account &lt;|-- SavingsAccount`. Model 2 models `Bank *-- "0..*" Branch: operatesBranch`, `Bank --&gt; "0..*" Customer: manages`, plus reverse `Customer --&gt; "1" Bank: bank`; `Customer --&gt; "1..5" Account: account` plus reverse `Account --&gt; "1" Customer: owner`; and inheritance `CurrentAccount --|&gt; Account`, `SavingsAccount --|&gt; Account`. The opposite unidirectional associations in Model 2 are semantically equivalent to bidirectional associations and correctly express that each account has one customer owner and each customer has 1..5 accounts.
3. Model attributes with appropriate data types: Model 1 = 5, Model 2 = 5; Evidence: Model 1 correctly gives `Customer` attributes `firstName : String` and `lastName : String`, `Account` attributes `accountNumber : int` and `balance : double`, and `CurrentAccount` attribute `overdraftLimit : double`. Model 2 includes the same required attributes with appropriate types: `firstName: String`, `lastName: String`, `accountNumber: int`, `balance: double`, and `overdraftLimit: double`. Model 2 additionally includes `bankName: String` and `branchName: String`, which are not required but do not contradict the requirement.
4. Consistencies of Terminology with given context: Model 1 = 5, Model 2 = 4; Evidence: Model 1 uses terminology directly from the requirement: `Bank`, `Branch`, `Customer`, `Account`, `CurrentAccount`, `SavingsAccount`, association labels `manages`, `consists of`, and `owns`, and attributes `firstName`, `lastName`, `accountNumber`, `balance`, `overdraftLimit`. Model 2 also uses the core terminology correctly, including `Customer`, `Account`, `CurrentAccount`, `SavingsAccount`, `owner`, and `manages`. However, its branch association label `operatesBranch` is slightly less aligned than the requirement phrase “consists of,” though it remains understandable and not contradictory. Extra terms `bankName` and `branchName` are not from the requirement but are plausible.
5. Adherence of UML class diagram standards: Model 1 = 5, Model 2 = 5; Evidence: Model 1 uses valid PlantUML class declarations, attributes, multiplicities, associations, and generalization syntax such as `Account &lt;|-- CurrentAccount`. Model 2 also uses valid PlantUML/UML notation, including composition `Bank *-- "0..*" Branch`, associations with multiplicities, comments after associations, and generalization syntax `CurrentAccount --|&gt; Account`. The comments such as `'opposite bank` are standard PlantUML comments and do not affect correctness.
Total: Model 1 = 25, Model 2 = 24
Choice: C
Reason:
1. Appropriate conceptual classes aligned with the domain: Both models identify all required conceptual classes: `Bank`, `Branch`, `Customer`, `Account`, `CurrentAccount`, and `SavingsAccount`. Both correctly represent current and savings accounts as specializations of `Account`.
2. Associations/Multiplicities between classes for domain reasoning: Both models capture the essential relationships and multiplicities. Model 1 uses compact bidirectional-style associations such as `Customer "1" -- "1..5" Account`; Model 2 uses paired navigable associations such as `Customer --&gt; "1..5" Account` and `Account --&gt; "1" Customer`. These are semantically equivalent here and both satisfy the requirement.
3. Model attributes with appropriate data types: Both models include all required attributes with correct types: customer first and last names as `String`, account number as `int`, balance as `double`, and overdraft limit as `double` for current accounts. Model 2 has extra `bankName` and `branchName`, but these do not harm the model.
4. Consistencies of Terminology with given context: Model 1 is slightly closer to the requirement wording, especially with `consists of` for the bank-branch relationship. Model 2’s `operatesBranch` is a minor terminology variation, not a semantic error.
5. Rejected or checked issues: I did not penalize Model 2 for using opposite unidirectional associations instead of single bidirectional lines, because these are semantically equivalent under the instructions. I also did not penalize comments like `'opposite bank`, primitive aliases such as `int`/`double`, or marking `Account` abstract, since these are acceptable.
6. Overall judgment: Model 1 scores slightly higher due only to closer terminology, but the meaningful quality difference is very small. Both diagrams fully cover the domain classes, attributes, inheritance, and key multiplicities. Therefore, the appropriate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</si>
  <si>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</si>
  <si>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have cohesive domain classes matching the requirement: Bank, Branch, Customer, Account, CurrentAccount, and SavingsAccount. In Model 1, Customer contains only firstName and lastName; Account contains accountNumber and balance; CurrentAccount contains overdraftLimit; SavingsAccount has no extra responsibilities. Model 2 uses the same cohesive allocation of attributes and responsibilities. Coupling is also appropriate in both: Bank is associated with Customer and Branch; Customer is associated with Account; CurrentAccount and SavingsAccount inherit from Account. Model 1 includes two opposite associations between Bank/Customer and Customer/Account, e.g. `Bank --&gt; "0..*" Customer` and `Customer --&gt; "1" Bank`, and `Customer --&gt; "1..5" Account` and `Account --&gt; "1" Customer`; these are semantically consistent with the requirement and equivalent to bidirectional associations. Model 2 uses single bidirectional associations such as `Bank "1" -- "0..*" Customer` and `Customer "1" -- "1..5" Account`, also appropriate.
2. Complexity: Model 1 = 5, Model 2 = 5; Evidence: Both models use exactly the core conceptual classes needed by the requirement: Bank, Branch, Customer, Account, CurrentAccount, and SavingsAccount. Neither model turns unnecessary nouns into extra classes. Both have a shallow inheritance tree: CurrentAccount and SavingsAccount specialize Account, with only one inheritance level. Both have a low average number of attributes per class and no unnecessary methods. Model 1 adds optional attributes `bankName: String` and `branchName: String`, while Model 2 leaves Bank and Branch without attributes. These additions in Model 1 are not required, but they are minor and do not create harmful complexity. Model 2 is slightly more minimal, but Model 1 remains well balanced and not over-engineered.
3. Practicability: Model 1 = 5, Model 2 = 5; Evidence: Both diagrams are readable and directly implementable. Both support the key business rules: a bank manages zero or more customers; a bank has zero or more branches; each customer has one to five accounts; accounts are typed as CurrentAccount or SavingsAccount; Account has `accountNumber` and `balance`; CurrentAccount has `overdraftLimit`; Customer has `firstName` and `lastName`. Model 1 explicitly shows that each `Account --&gt; "1" Customer: owner`, matching “Each account has an owner who is a customer of the bank,” and also shows each `Customer --&gt; "1" Bank: bank`, making the customer’s bank membership explicit. Model 2 expresses the same constraints through `Bank "1" -- "0..*" Customer : manages` and `Customer "1" -- "1..5" Account : owns`; because Account is connected to Customer and Customer is connected to Bank, the owner being a customer of the bank is sufficiently represented. Both designs are modular and straightforward for unit and acceptance testing.
Total: Model 1 = 15, Model 2 = 15
Choice: C
Reason:
1. Cohesion and Decoupling: Both models assign responsibilities cleanly. Customer stores first and last name; Account stores account number and balance; CurrentAccount alone stores overdraftLimit; SavingsAccount is a specialization without extra attributes. Both have appropriate associations among Bank, Branch, Customer, and Account. Model 1’s opposite unidirectional associations are not a negative because they are semantically equivalent to Model 2’s bidirectional associations and do not contradict the requirement.
2. Complexity: Both models have the same essential class set and the same simple inheritance structure. Model 1 includes extra `bankName` and `branchName` attributes, but these are small, plausible additions and do not materially harm the design. Model 2 is more minimal, but not meaningfully better under the stated criteria.
3. Practicability: Both diagrams are practical, readable, and implement the main constraints. Model 1 is slightly more explicit about the account owner and customer-bank relationship through separate navigable associations, while Model 2 is more concise and still captures the same business relationships with multiplicities.
4. Rejected or checked issues: I did not penalize Model 1 for using two opposite unidirectional associations instead of a single bidirectional association, for PlantUML comments such as `'opposite bank`, or for primitive type spellings like `int` and `double`. I also did not reward or penalize either model for marking Account as abstract, since the requirement says there are two basic account types but does not strictly specify whether Account must be abstract.
5. Overall judgment: The meaningful quality difference is small. Both models satisfy the requirement very well with appropriate cohesion, low complexity, and practical implementability. Therefore,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</si>
  <si>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</si>
  <si>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Model 1 has cohesive domain classes: Bank, Branch, Customer with firstName/lastName, Account with accountNumber/balance, CurrentAccount with overdraftLimit, and SavingsAccount. Associations are direct and minimal: Bank manages 0..* Customer, Bank consists of 0..* Branch, Customer owns 1..5 Account, and Account is generalized by CurrentAccount/SavingsAccount. Model 2 uses the same cohesive core classes and attributes, with Bank, Branch, Customer, Account, CurrentAccount, and SavingsAccount. It also models the same domain links: Bank manages Customer, Bank composes Branch, Customer has Account, Account has owner Customer, and account subtypes inherit from Account. The opposite unidirectional associations in Model 2, such as Customer --&gt; Account and Account --&gt; Customer, are semantically equivalent to a bidirectional relationship and are not penalized.
2. Complexity: Model 1 = 5, Model 2 = 4; Evidence: Model 1 uses exactly the conceptual classes required by the description: Bank, Branch, Customer, Account, CurrentAccount, and SavingsAccount. It has a shallow inheritance tree: Account as superclass with CurrentAccount and SavingsAccount as subclasses. It avoids turning non-required details into extra concepts. Model 2 uses the same number of classes and the same shallow inheritance tree, but adds extra attributes bankName:String in Bank and branchName:String in Branch, which are not stated in the requirement. These do not make the design invalid, but they add unsupported detail without improving coverage of the given facts.
3. Practicability: Model 1 = 5, Model 2 = 5; Evidence: Model 1 is readable and directly implementable: each class has the required attributes, and multiplicities clearly express “any number of customers,” “any number of branches,” and “at least one and at most five accounts.” CurrentAccount correctly adds overdraftLimit, while SavingsAccount has no extra fields. Model 2 is also practical and implementable: it includes Customer.firstName/lastName, Account.accountNumber/balance, CurrentAccount.overdraftLimit, the account subtype hierarchy, Bank-to-Branch, Bank-to-Customer, and Customer-to-Account/Account-to-Customer ownership with the 1..5 and 1 multiplicities. Its additional Bank.bankName and Branch.branchName are harmless for implementation, though not required.
Total: Model 1 = 15, Model 2 = 14
Choice: C
Reason:
1. Cohesion and Decoupling: Both models are highly cohesive and suitably decoupled. Model 1 represents the domain with clean associations: Bank -- Customer, Bank -- Branch, Customer -- Account, and Account inheritance. Model 2 represents the same concepts, including Account ownership and Bank management. Its paired opposite associations are not treated as worse because they preserve the same semantics.
2. Complexity: Model 1 is slightly more exact because it includes only required domain attributes and classes. Model 2 adds bankName and branchName, which are not specified. This is a small issue because the extra attributes do not contradict the requirement and do not add extra classes or deep inheritance.
3. Practicability: Both are clear, testable, and easy to implement. Both support validation of the key constraints: a bank may manage 0..* customers, have 0..* branches, and each customer has 1..5 accounts; each account has an owner customer; current and savings accounts are modeled as account subtypes.
4. Rejected or checked issues: I did not penalize Model 2 for using two opposite unidirectional associations instead of one bidirectional association, for using PlantUML comments such as 'opposite bank, for using int/double primitive spellings, or for marking Account abstract. These are either semantically acceptable or not specified as negative factors.
5. Overall judgment: Model 1 is marginally cleaner due to avoiding unsupported attributes, but the meaningful quality difference is small. Both diagrams satisfy the core requirement very well, so the appropriate final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</si>
  <si>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</si>
  <si>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 completeness: Model 1 = 5, Model 2 = 5; Evidence: Both models include the required core classes: Bank, Branch, Customer, Account, CurrentAccount, and SavingsAccount. Both represent that a bank manages customers, consists of branches, customers have accounts, accounts have an owner, and CurrentAccount/SavingsAccount specialize Account. Model 1 has `Bank --&gt; "0..*" Customer: manages`, `Bank *-- "0..*" Branch`, `Customer --&gt; "1..5" Account`, `Account --&gt; "1" Customer: owner`, and inheritance from CurrentAccount/SavingsAccount to Account. Model 2 has `Bank "1" --- "0..*" Customer : manages`, `Bank "1" *-- "0..*" Branch`, `Customer "1" --- "1..5" Account : has`, `Account "0..*" --- "1" Customer : owner`, and the same inheritance. Both satisfy the required functionality without omitting any major concept.
2. Conceptual classes and required attributes: Model 1 = 5, Model 2 = 5; Evidence: Model 1 includes `Customer { firstName: String; lastName: String }`, `Account { accountNumber: int; balance: double }`, and `CurrentAccount { overdraftLimit: double }`, matching the requirement. Model 2 likewise includes `Customer` with `firstName: String` and `lastName: String`, `Account` with `accountNumber: int` and `balance: double`, and `CurrentAccount` with `overdraftLimit: double`. Model 1 additionally includes optional `bankName` and `branchName`; Model 2 omits these. These extra optional attributes in Model 1 are not required but do not contradict the requirement.
3. Associations and multiplicities: Model 1 = 5, Model 2 = 4; Evidence: Model 1 clearly models `Bank --&gt; "0..*" Customer`, meaning a bank manages any number of customers, and `Customer --&gt; "1" Bank`, meaning each customer belongs to one bank. It also models `Bank *-- "0..*" Branch`, satisfying that a bank consists of any number of branches. It models `Customer --&gt; "1..5" Account` and `Account --&gt; "1" Customer`, matching that each customer has at least one and at most five accounts and each account has one owner. Model 2 models `Bank "1" --- "0..*" Customer : manages`, `Bank "1" *-- "0..*" Branch`, and `Customer "1" --- "1..5" Account : has`, which are correct. However, it also adds a second association `Account "0..*" --- "1" Customer : owner` between Account and Customer. Since Model 2 already has `Customer "1" --- "1..5" Account : has`, the additional separate association can be read as a duplicate independent relationship rather than the opposite end of the same association, and its `0..*` at the Account end weakens/contradicts the stated `1..5` constraint if interpreted separately. Model 1 also uses two opposite unidirectional associations between Customer and Account, but its multiplicities are complementary and consistent: customer has `1..5` accounts and account has `1` owner.
4. Relationship types: Model 1 = 5, Model 2 = 5; Evidence: Both models use composition from Bank to Branch: Model 1 has `Bank *-- "0..*" Branch: operatesBranch`; Model 2 has `Bank "1" *-- "0..*" Branch : consists of`. Both use generalization from `CurrentAccount` and `SavingsAccount` to `Account`: `CurrentAccount --|&gt; Account` and `SavingsAccount --|&gt; Account`. The requirement says the bank consists of branches and that there are two basic account types, so these relationship choices are appropriate in both. Model 1 marks `Account` as abstract, while Model 2 does not; because the requirement does not explicitly state whether direct Account instances are allowed, this is not used as a penalty or reward.
5. Clarity of class names and semantic readability: Model 1 = 5, Model 2 = 5; Evidence: Both models use clear requirement-aligned class names: `Bank`, `Branch`, `Customer`, `Account`, `CurrentAccount`, and `SavingsAccount`. Both use clear association labels such as `manages`, `owner`, `has`, or `consists of`. Model 1’s labels `operatesBranch`, `bank`, `account`, and `owner` are understandable. Model 2’s labels `manages`, `consists of`, `has`, and `owner` are also understandable.
6. Avoidance of unsupported hallucinations or harmful additions: Model 1 = 4, Model 2 = 5; Evidence: Model 1 adds `bankName: String` and `branchName: String`, which are not stated in the requirement. These are plausible and not harmful, but they are extra information. Model 2 avoids adding unstated attributes and sticks more strictly to the required data. Neither model introduces unrelated classes or major unsupported domain behavior.
Total: Model 1 = 29, Model 2 = 29
Choice: C
Reason:
1. Requirement alignment and functional completeness: Both models cover all required concepts. Model 1 includes Bank, Branch, Customer, Account, CurrentAccount, and SavingsAccount, with the required management, branch, ownership, and inheritance relationships. Model 2 includes the same required concepts and relationships.
2. Associations and multiplicities: Model 1 is slightly clearer for the Customer-Account ownership constraint because it explicitly combines `Customer --&gt; "1..5" Account` with `Account --&gt; "1" Customer`. Model 2 correctly has `Customer "1" --- "1..5" Account`, but its additional `Account "0..*" --- "1" Customer : owner` can be interpreted as a separate duplicated association with a weaker Account-side multiplicity. This is a minor semantic weakness.
3. Rejected or checked issues: I did not penalize Model 1 for using two opposite unidirectional associations instead of a single bidirectional association, because the instructions require treating those as semantically equivalent when not contradictory. I also did not penalize primitive type spellings such as `int` and `double`, visibility markers in Model 2, PlantUML comments in Model 1, or the fact that Model 1 marks `Account` abstract while Model 2 does not.
4. Overall judgment: The total scores are equal. Model 1 is marginally stronger on ownership multiplicity clarity, while Model 2 is marginally stricter by avoiding extra unstated attributes. Since the meaningful quality difference is small and both diagrams substantially satisfy the requirement,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</si>
  <si>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</si>
  <si>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 no unsupported additions: Model 1 = 5, Model 2 = 4; Evidence: Model 1 includes exactly the required core concepts: Bank, Branch, Customer, Account, CurrentAccount, SavingsAccount, with required attributes only. Model 2 also includes the required core concepts and relationships, but adds `bankName: String` to `Bank` and `branchName: String` to `Branch`, which are not stated in the requirement. These additions are minor but unsupported by the given description.
2. Conceptual classes and required attributes: Model 1 = 5, Model 2 = 5; Evidence: Both models define `Customer` with `firstName: String` and `lastName: String`; `Account` with `accountNumber: int` and `balance: double`; `CurrentAccount` with `overdraftLimit: double`; and `SavingsAccount` as a separate class. Both include `Bank` and `Branch`. Model 2 marks `Account` as `abstract`, but the requirement says there are two basic account types and does not explicitly allow or forbid direct `Account` instances, so this is not penalized or rewarded.
3. Bank manages customers: Model 1 = 5, Model 2 = 5; Evidence: Model 1 has `Bank "1" --- "0..*" Customer : manages`, correctly representing that one bank manages any number of customers. Model 2 has `Bank --&gt; "0..*" Customer: manages` and the opposite `Customer --&gt; "1" Bank: bank`, also correctly representing that a bank manages zero or more customers and each customer belongs to one bank. The use of opposite unidirectional associations in Model 2 is treated as semantically equivalent to a bidirectional association.
4. Bank consists of branches: Model 1 = 5, Model 2 = 5; Evidence: Model 1 has `Bank "1" *-- "0..*" Branch : consists of`, representing that a bank consists of any number of branches using composition. Model 2 has `Bank *-- "0..*" Branch: operatesBranch`, also representing a bank composed of zero or more branches. The label differs, but the multiplicity and composition relation match the requirement.
5. Customer-account ownership and multiplicity: Model 1 = 4, Model 2 = 4; Evidence: Model 1 has `Customer "1" --- "1..5" Account : has`, correctly showing each customer has between one and five accounts, and `Account "0..*" --- "1" Customer : owner`, showing each account has one owner. However, these two separate associations may imply two distinct customer-account relationships rather than one association with roles `has` and `owner`. Model 2 similarly has `Customer --&gt; "1..5" Account: account` and `Account --&gt; "1" Customer: owner`, which together express the required multiplicities, but also as separate navigable associations rather than one explicitly unified bidirectional association. Under the rules, opposite unidirectional associations are not penalized; the only minor weakness for both is that the relationship is duplicated rather than explicitly tied as one association with role names.
6. Account specialization into current and savings accounts: Model 1 = 5, Model 2 = 5; Evidence: Model 1 has `CurrentAccount --|&gt; Account` and `SavingsAccount --|&gt; Account`, correctly modeling the two basic account types. Model 2 has the same inheritance relationships and marks `Account` abstract. Since optional abstractness must not be penalized or rewarded without requirement evidence, both score equally.
7. Multiplicity and cardinality correctness overall: Model 1 = 5, Model 2 = 5; Evidence: Model 1 correctly uses `Bank "1" --- "0..*" Customer`, `Bank "1" *-- "0..*" Branch`, `Customer "1" --- "1..5" Account`, and `Account "0..*" --- "1" Customer`. Model 2 correctly uses `Bank *-- "0..*" Branch`, `Bank --&gt; "0..*" Customer`, `Customer --&gt; "1" Bank`, `Customer --&gt; "1..5" Account`, and `Account --&gt; "1" Customer`. Both capture “any number” as `0..*`, “at least one and at most five” as `1..5`, and “each account has an owner” as exactly one customer.
8. UML semantic clarity and relationship types: Model 1 = 5, Model 2 = 5; Evidence: Model 1 uses clear class names and standard UML associations, composition for bank-branch, and generalization for account types. Model 2 also uses clear class names, standard UML associations, composition for bank-branch, and generalization for account types. PlantUML comments such as `'opposite bank` and `'opposite owner` in Model 2 are ignored as required and do not affect scoring.
Total: Model 1 = 39, Model 2 = 38
Choice: C
Reason:
1. Requirement alignment / no unsupported additions: Model 1 is slightly cleaner because it avoids unstated attributes, while Model 2 adds `bankName` and `branchName`. These are plausible but not required by the specification.
2. Conceptual and relationship coverage: Both models cover all essential classes, attributes, inheritance relationships, and cardinalities. Both include `Bank`, `Branch`, `Customer`, `Account`, `CurrentAccount`, and `SavingsAccount`; both model the customer name attributes, account number and balance, and current-account overdraft limit.
3. Rejected or checked issues: I did not penalize Model 2 for using opposite unidirectional associations such as `Bank --&gt; Customer` plus `Customer --&gt; Bank`, because the instructions say these are semantically equivalent to bidirectional associations. I also did not penalize Model 2 for PlantUML comments or for marking `Account` abstract, and I did not penalize either model for using `int`/`double` primitive spellings.
4. Overall judgment: Model 1 has a very small advantage because it avoids unsupported extra attributes, but the meaningful quality difference is small. Both diagrams satisfy the required domain structure and multiplicities well, so the appropriate final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</si>
  <si>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</si>
  <si>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all required domain classes: Bank, Branch, Customer, Account, CurrentAccount, and SavingsAccount. Both correctly model CurrentAccount and SavingsAccount as specializations of Account. Model 1 marks Account as abstract, while Model 2 does not; this is not penalized because the requirement only says there are two basic types of accounts and does not explicitly require abstractness.
2. Associations/Multiplicities between classes for domain reasoning: Model 1 = 5, Model 2 = 4; Evidence: Model 1 correctly shows Bank to Branch as `Bank *-- "0..*" Branch`, matching “A bank consists of any number of branches.” It also shows Bank to Customer through `Bank --&gt; "0..*" Customer` and `Customer --&gt; "1" Bank`, matching “A bank manages any number of customers.” It models Customer to Account with `Customer --&gt; "1..5" Account` and `Account --&gt; "1" Customer`, matching “A customer has at least one and at most five accounts” and “Each account has an owner who is a customer of the bank.” Model 2 correctly shows `Bank "1" --- "0..*" Customer`, `Bank "1" *-- "0..*" Branch`, and `Customer "1" --- "1..5" Account`. However, it also adds a second separate association `Account "0..*" --- "1" Customer : owner`, which duplicates the Customer–Account relationship and gives an additional `0..*` multiplicity at the Account end, potentially implying a separate owner relationship where a customer may own any number of accounts, conflicting with or weakening the stated 1..5 account constraint. The essential intent is mostly present, but this duplicate association is less clean semantically.
3. Model attributes with appropriate data types: Model 1 = 5, Model 2 = 5; Evidence: Model 1 includes required attributes: `Customer.firstName: String`, `Customer.lastName: String`, `Account.accountNumber: int`, `Account.balance: double`, and `CurrentAccount.overdraftLimit: double`. Model 2 includes the same required attributes with proper types: `firstName: String`, `lastName: String`, `accountNumber: int`, `balance: double`, and `overdraftLimit: double`. Model 1 additionally includes `bankName: String` and `branchName: String`, which are not required but do not contradict the description.
4. Consistencies of Terminology with given context: Model 1 = 5, Model 2 = 5; Evidence: Both models use terminology directly aligned with the requirement: Bank, Branch, Customer, Account, CurrentAccount, SavingsAccount, firstName, lastName, accountNumber, balance, and overdraftLimit. Model 1 uses association labels such as `manages`, `owner`, and `operatesBranch`; Model 2 uses `manages`, `consists of`, `has`, and `owner`. These are consistent with the banking context and the informal description.
5. Adherence of UML class diagram standards: Model 1 = 5, Model 2 = 5; Evidence: Both models use valid PlantUML class notation, attributes, associations, multiplicities, composition, and generalization. Model 1’s comments such as `'opposite bank` and `'opposite owner` are valid PlantUML comments and are ignored for scoring. Model 2’s visibility markers `-` are standard UML notation. Both diagrams are understandable and syntactically valid.
Total: Model 1 = 25, Model 2 = 24
Choice: A
Reason:
1. Appropriate conceptual classes aligned with the domain: Both models identify the same essential classes: Bank, Branch, Customer, Account, CurrentAccount, and SavingsAccount. Both correctly use inheritance from CurrentAccount and SavingsAccount to Account. There is no meaningful difference on this criterion.
2. Associations/Multiplicities between classes for domain reasoning: Model 1 is slightly stronger because it represents the Customer–Account relationship with the stated constraints directly: a Customer has `1..5` Accounts, and each Account has exactly `1` owner Customer. Model 2 also includes these ideas, but it models Customer–Account twice: `Customer "1" --- "1..5" Account : has` and `Account "0..*" --- "1" Customer : owner`. The second association’s `0..*` at the Account side can be read as allowing a customer to own any number of accounts in that separate owner relationship, which weakens the requirement that a customer has at most five accounts.
3. Model attributes with appropriate data types: Both models correctly include all required attributes with appropriate data types. Model 1 adds optional `bankName` and `branchName`, but these extra attributes are not harmful because they do not contradict the requirement.
4. Consistencies of Terminology with given context: Both models use domain-consistent names and labels. No terminology issue meaningfully separates them.
5. Adherence of UML class diagram standards: Both are valid UML/PlantUML class diagrams. I did not penalize Model 1 for using opposite unidirectional associations or comments, nor Model 2 for using visibility markers or undirected associations, because these are acceptable UML/PlantUML choices.
6. Rejected or checked issues: I did not reward or penalize Account being marked abstract in Model 1, since the requirement does not explicitly state whether Account may have direct instances. I also did not penalize primitive type spellings such as `int` and `double`, which are acceptable.
7. Overall judgment: Model 1 is slightly better because it captures the account ownership multiplicities more cleanly and avoids the duplicate Customer–Account association ambiguity present in Model 2. The difference is small but enough to prefer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</si>
  <si>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</si>
  <si>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all required domain classes: Bank, Branch, Customer, Account, CurrentAccount, and SavingsAccount. Model 2 also includes all required domain classes: Bank, Branch, Customer, abstract Account, CurrentAccount, and SavingsAccount. Both correctly model CurrentAccount and SavingsAccount as specializations of Account. Marking Account abstract in Model 2 is not penalized because the requirement only says there are two basic types of accounts and does not explicitly address direct Account instances.
2. Associations/Multiplicities between classes for domain reasoning: Model 1 = 4, Model 2 = 4; Evidence: Model 1 models Bank "1" --- "0..*" Customer : manages, Bank "1" *-- "0..*" Branch : consists of, Customer "1" --- "1..5" Account : has, Account "0..*" --- "1" Customer : owner, and inheritance from CurrentAccount/SavingsAccount to Account. These cover the main relationships, but the Customer–Account ownership is represented twice as separate associations, which can imply two independent relationships rather than one association with roles “has/owner.” Still, both multiplicities reflect the stated facts: a customer has 1..5 accounts and each account has one owner. Model 2 models Bank *-- "0..*" Branch : operatesBranch, Bank --&gt; "0..*" Customer : manages, Customer --&gt; "1" Bank : bank, Customer --&gt; "1..5" Account : account, Account --&gt; "1" Customer : owner, and account inheritance. Its opposite unidirectional associations are treated as semantically equivalent to bidirectional relationships; however, like Model 1, the Customer–Account relationship is expressed with separate navigable links that may be read as two associations rather than one association with opposite ends. Both models also adequately express that customers/accounts are associated with a bank, though neither explicitly constrains in UML that the account owner is a customer of the same bank beyond the Bank–Customer and Customer–Account associations.
3. Model attributes with appropriate data types: Model 1 = 5, Model 2 = 5; Evidence: Model 1 includes Customer.firstName: String, Customer.lastName: String, Account.accountNumber: int, Account.balance: double, and CurrentAccount.overdraftLimit: double, exactly matching the required attributes and types. Model 2 includes the same required attributes with acceptable primitive aliases: Customer.firstName: String, Customer.lastName: String, Account.accountNumber: int, Account.balance: double, and CurrentAccount.overdraftLimit: double. Model 2 also adds Bank.bankName: String and Branch.branchName: String, which are not required, but they do not contradict the requirement and are not harmful to the stated model.
4. Consistencies of Terminology with given context: Model 1 = 5, Model 2 = 4; Evidence: Model 1 uses terminology directly from the requirement: Bank, Branch, Customer, Account, CurrentAccount, SavingsAccount, manages, consists of, has, owner, accountNumber, balance, and overdraftLimit. Model 2 also uses the required class and attribute terminology, including Bank, Branch, Customer, Account, CurrentAccount, SavingsAccount, firstName, lastName, accountNumber, balance, and overdraftLimit. Minor terminology differences exist: Bank–Branch is labeled operatesBranch instead of “consists of,” and the Customer–Account role is labeled account rather than “has/accounts,” though the meaning remains understandable. Added names bankName and branchName are extra but not inconsistent.
5. Adherence of UML class diagram standards: Model 1 = 5, Model 2 = 5; Evidence: Model 1 uses valid PlantUML class declarations, attributes with types, associations with multiplicities, composition for Bank–Branch, and generalization using --|&gt;. Model 2 also uses valid PlantUML syntax, including abstract class Account, attributes with types, associations with multiplicities, composition, unidirectional associations, comments after single quotes, and generalization using --|&gt;. The single-quote comments in Model 2 are standard PlantUML comments and are ignored for scoring.
Total: Model 1 = 24, Model 2 = 23
Choice: C
Reason:
1. Appropriate conceptual classes aligned with the domain: Both models identify the same essential domain concepts: Bank, Branch, Customer, Account, CurrentAccount, and SavingsAccount. Both correctly represent CurrentAccount and SavingsAccount as subclasses of Account.
2. Associations/Multiplicities between classes for domain reasoning: Both models cover the required relationships and multiplicities: a bank manages 0..* customers, a bank has/consists of 0..* branches, a customer has 1..5 accounts, and an account has one owner/customer. Model 2’s opposite-direction associations are not penalized, since they are semantically equivalent to bidirectional associations when not contradictory. Both have a slight weakness in expressing Customer–Account “has/owner” as potentially separate links rather than one clearly role-labeled association, but their domain meaning is still largely correct.
3. Rejected or checked issues: I did not penalize Model 2 for using abstract Account, because the requirement does not state whether Account may be directly instantiated. I did not penalize Model 2 for using single-quote comments or opposite unidirectional associations. I also did not penalize either model for using int/double primitive aliases. Model 2’s extra bankName and branchName attributes were not rewarded as required facts, but also were not treated as contradictions.
4. Overall judgment: Model 1 is slightly more terminology-faithful because it labels the Bank–Branch association as “consists of,” matching the requirement more directly than Model 2’s “operatesBranch.” However, the total difference is only one point and both diagrams capture the essential classes, attributes, inheritance, and multiplicities. The meaningful quality difference is small, so the final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</si>
  <si>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</si>
  <si>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has cohesive domain classes: Bank, Branch, Customer, Account, CurrentAccount, and SavingsAccount. Customer contains only firstName and lastName; Account contains accountNumber and balance; CurrentAccount contains only overdraftLimit. Associations are clear: Bank manages 0..* Customer, Bank composes 0..* Branch, Customer has 1..5 Account, and Account has 1 owner Customer. Model 2 uses the same main cohesive classes and attributes, but it models both Customer "1" --- "1..5" Account : has and Account "0..*" --- "1" Customer : owner as separate associations. These are not merely opposite unidirectional associations; they are two separate undirected associations with different multiplicities, creating semantic duplication and possible contradiction: one says each Customer has 1..5 Accounts, while the other says each Customer may be linked to 0..* Accounts through the owner relation. This weakens decoupling/clarity.
2. Complexity: Model 1 = 5, Model 2 = 4; Evidence: Model 1 uses 6 classes, which match the requirement concepts: Bank, Branch, Customer, Account, CurrentAccount, SavingsAccount. It adds bankName and branchName, which are minor extra attributes but do not materially increase class complexity. It has a shallow inheritance tree: CurrentAccount and SavingsAccount inherit from Account. Model 2 also uses the same 6 classes and the same shallow inheritance structure. However, Model 2 adds duplicate Customer-Account associations, including Customer "1" --- "1..5" Account and Account "0..*" --- "1" Customer, which increases relationship complexity and makes the effective account ownership cardinality harder to interpret. Model 1’s pair of opposite navigable Customer/Account and Account/Customer associations can be read as the same intended relationship because the role labels account/owner align and multiplicities do not conflict.
3. Practicability: Model 1 = 5, Model 2 = 4; Evidence: Model 1 is practical for implementation and testing: it directly supports checking that a Customer belongs to exactly one Bank, a Bank manages 0..* Customers, a Customer has 1..5 Accounts, an Account has exactly one owner, and branches are contained by a Bank. Account is marked abstract, which is reasonable for the stated “two basic types of accounts,” though not required. Model 2 is also largely implementable and includes the required Customer names, Account accountNumber and balance, CurrentAccount overdraftLimit, account inheritance, bank-customer management, and bank-branch composition. But the two Customer-Account associations create ambiguity for programming and testing: tests might need to decide whether account ownership is governed by the 1..5 association or the separate owner association with 0..* multiplicity at the Customer end. This makes the design slightly less practical.
Total: Model 1 = 15, Model 2 = 12
Choice: A
Reason:
1. Cohesion and Decoupling: Both models identify the core cohesive domain classes and place attributes appropriately: Customer has firstName/lastName, Account has accountNumber/balance, and CurrentAccount has overdraftLimit. Model 1 has clearer relationship cohesion because Customer --&gt; "1..5" Account : account and Account --&gt; "1" Customer : owner align as opposite ends of the same ownership concept. Model 2’s Customer-Account area is less clear because it has two separate undirected associations: Customer "1" --- "1..5" Account : has and Account "0..*" --- "1" Customer : owner. The second association implies a Customer can have 0..* Accounts as owners, which conflicts with the required 1..5 constraint if interpreted as the same ownership relationship.
2. Complexity: Both models are appropriately small, with 6 classes and a shallow Account inheritance hierarchy. Neither over-models the domain with unnecessary workflow or implementation classes. Model 1 is slightly simpler semantically because the ownership relationship is consistently constrained. Model 2 has additional relationship complexity due to duplicate Customer-Account associations with inconsistent multiplicities.
3. Practicability: Model 1 better supports direct implementation of the business rules: bank manages customers, bank consists of branches, customers have 1..5 accounts, accounts have exactly one customer owner, and account subtypes are CurrentAccount and SavingsAccount. Model 2 is mostly usable but less practical because its duplicate Customer-Account associations create ambiguity in validation and persistence mapping.
4. Rejected or checked issues: I did not penalize either model for using int versus Integer, double versus Double, or for visibility markers. I also did not penalize Model 1 for PlantUML comments such as 'opposite bank or for using opposite-direction associations where they align semantically. I did not reward Model 1 merely for marking Account abstract, since the requirement does not explicitly require abstractness. I did not penalize Model 2 for omitting bankName or branchName, because those attributes are not required; nor did I reward Model 1 for adding them beyond noting they do not harm the design.
5. Overall judgment: Model 1 is better. Both diagrams cover the main required classes, attributes, inheritance, and bank/branch/customer/account relationships. The meaningful difference is that Model 1 represents account ownership and the 1..5 customer-account constraint more consistently, while Model 2 introduces a duplicated and conflicting Customer-Account ownership association.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</si>
  <si>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</si>
  <si>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uses cohesive domain classes: Bank, Branch, Customer with firstName and lastName, Account with accountNumber and balance, CurrentAccount with overdraftLimit, and SavingsAccount. Responsibilities are well separated, and inheritance is used appropriately for CurrentAccount and SavingsAccount as account types. However, Model 1 includes both Customer "1" --- "1..5" Account : has and Account "0..*" --- "1" Customer : owner, which are semantically overlapping and could be interpreted as redundant or potentially unclear because they represent the same customer-account ownership concept twice with different labels. Model 2 similarly uses cohesive classes: Bank, Branch, Customer, abstract Account, CurrentAccount, and SavingsAccount. It also separates CurrentAccount-specific overdraftLimit correctly. Model 2 has opposite-direction associations between Bank and Customer and between Customer and Account/Account and Customer, but these are semantically acceptable as bidirectional relationships and should not be penalized. Model 2 adds bankName to Bank and branchName to Branch, which are not required but do not substantially harm cohesion.
2. Complexity: Model 1 = 5, Model 2 = 5; Evidence: Model 1 has 6 classes matching the requirement directly: Bank, Branch, Customer, Account, CurrentAccount, SavingsAccount. It has a shallow inheritance tree of depth 1 from CurrentAccount and SavingsAccount to Account, which is exactly appropriate for “two basic types of accounts.” The average number of attributes is low and requirement-focused: Customer has two attributes, Account has two, CurrentAccount has one, while Bank, Branch, and SavingsAccount have none. Model 2 also has the same 6 core classes and the same shallow inheritance hierarchy: CurrentAccount --|&gt; Account and SavingsAccount --|&gt; Account. It adds two extra attributes, bankName and branchName, but these are minor and do not introduce additional classes or conceptual over-modeling. Marking Account abstract is acceptable because the requirement says there are two basic account types and does not clearly require or forbid direct Account instances.
3. Practicability: Model 1 = 4, Model 2 = 4; Evidence: Model 1 is readable and directly implements most required structures: Bank manages 0..* Customer, Bank composition to 0..* Branch, Customer associated to 1..5 Account, Account has accountNumber:int and balance:double, and CurrentAccount has overdraftLimit:double. It is practical for implementation and testing because the main multiplicities and specialization are explicit. Its main practical weakness is that the account-owner relationship is modeled twice: Customer "1" --- "1..5" Account : has and Account "0..*" --- "1" Customer : owner. If read as two distinct associations, this may create implementation ambiguity about whether “has” and “owner” are the same relationship or separate links. Model 2 is also readable and practical: Bank *-- "0..*" Branch, Bank --&gt; "0..*" Customer, Customer --&gt; "1" Bank, Customer --&gt; "1..5" Account, Account --&gt; "1" Customer, and the same account inheritance structure. Its bidirectional-style associations support navigation from both sides and are not a defect. However, like Model 1, it could still be practically ambiguous because Customer --&gt; "1..5" Account : account and Account --&gt; "1" Customer : owner are represented as separate lines rather than a single explicitly named association; also, the Bank-Customer relation is duplicated as Bank manages Customer and Customer bank Bank. This is acceptable semantically but can be slightly more implementation-oriented. Extra bankName and branchName are harmless but not required.
Total: Model 1 = 13, Model 2 = 13
Choice: C
Reason:
1. Cohesion and Decoupling: Both models identify the same cohesive core domain concepts required by the prompt: Bank, Branch, Customer, Account, CurrentAccount, and SavingsAccount. Both place firstName and lastName on Customer, accountNumber and balance on Account, and overdraftLimit on CurrentAccount. Both use inheritance for CurrentAccount and SavingsAccount. Model 1 uses undirected associations, while Model 2 uses opposite unidirectional associations for Bank-Customer and Customer-Account; under the instructions these must be treated as semantically equivalent where they do not contradict multiplicities.
2. Complexity: Both models have the same number of classes and the same shallow inheritance depth. Model 1 is slightly more minimal because it omits non-required bankName and branchName, while Model 2 adds them. These extra attributes are not required but also do not materially increase design complexity or turn attributes into unnecessary classes. Model 2’s abstract Account is also not penalized because the requirement does not specify whether Account may be directly instantiated.
3. Practicability: Both are implementable and testable against the core requirements. Both clearly express the required 0..* customers per bank, 0..* branches per bank, 1..5 accounts per customer, one owner per account, and the two account subtypes. Model 1’s duplicated “has” and “owner” account associations and Model 2’s opposite navigability lines can both be read as representing the same relationship, so neither receives a decisive disadvantage. Model 2’s explicit Customer-to-Bank and Account-to-Customer navigation may be useful in implementation, while Model 1’s simpler association notation is also clear.
4. Rejected or checked issues: I did not penalize Model 2 for using two opposite unidirectional associations instead of one bidirectional association, for PlantUML comments such as 'opposite bank, for using int/double without boxed type names, or for marking Account abstract. I also did not reward Model 2’s bankName and branchName because they are not stated in the requirement.
5. Overall judgment: The meaningful quality difference is small. Both models satisfy the essential domain facts and have comparable cohesion, complexity, and practicability. Therefore,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</si>
  <si>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</si>
  <si>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 conceptual classes: Model 1 = 5, Model 2 = 5; Evidence: Both models include the required core classes: `Bank`, `Branch`, `Customer`, `Account`, `CurrentAccount`, and `SavingsAccount`. Both represent the two account subtypes via inheritance: Model 1 has `Account &lt;|-- CurrentAccount` and `Account &lt;|-- SavingsAccount`; Model 2 has `CurrentAccount --|&gt; Account` and `SavingsAccount --|&gt; Account`.
2. Attributes and types: Model 1 = 5, Model 2 = 5; Evidence: Model 1 stores `firstName : String` and `lastName : String` in `Customer`, `accountNumber : int` and `balance : double` in `Account`, and `overdraftLimit : double` in `CurrentAccount`. Model 2 likewise stores `firstName: String` and `lastName: String` in `Customer`, `accountNumber: int` and `balance: double` in `Account`, and `overdraftLimit: double` in `CurrentAccount`. The use of `int` and `double` is directly aligned with the requirement.
3. Bank-customer association and multiplicity: Model 1 = 5, Model 2 = 5; Evidence: The requirement says a bank manages any number of customers. Model 1 models `Bank "1" -- "0..*" Customer : manages`, meaning one bank manages zero or more customers. Model 2 models `Bank "1" --- "0..*" Customer : manages`, with the same multiplicity and association meaning.
4. Bank-branch association and multiplicity: Model 1 = 5, Model 2 = 5; Evidence: The requirement says a bank consists of any number of branches. Model 1 models `Bank "1" -- "0..*" Branch : consists of`. Model 2 models `Bank "1" *-- "0..*" Branch : consists of`. Both correctly express one bank to zero or more branches. Model 2 additionally uses composition, which is semantically reasonable for “consists of,” but the requirement does not require composition specifically, so this is not a decisive advantage over Model 1’s plain association.
5. Customer-account ownership and multiplicity: Model 1 = 5, Model 2 = 4; Evidence: The requirement says a customer has at least one and at most five accounts, and each account has an owner who is a customer of the bank. Model 1 models this cleanly as `Customer "1" -- "1..5" Account : owns`, meaning each customer is associated with 1 to 5 accounts and each account is associated with one customer. Model 2 includes `Customer "1" --- "1..5" Account : has`, which already captures the same 1-to-5 account constraint and one customer per account. However, Model 2 also adds a second association, `Account "0..*" --- "1" Customer : owner`. This duplicate association can be interpreted as a separate relationship in which each customer may own zero or more accounts, which weakens or conflicts with the required “customer has at least one” constraint if read independently. It does explicitly label the owner concept, but the duplicate multiplicity introduces semantic ambiguity.
6. Account specialization: Model 1 = 5, Model 2 = 5; Evidence: The requirement states there are two basic types of accounts: current accounts and savings accounts. Model 1 has superclass `Account`, subclass `CurrentAccount`, and subclass `SavingsAccount`, with inheritance arrows from `Account` to both subtypes. Model 2 has the same specialization structure using `CurrentAccount --|&gt; Account` and `SavingsAccount --|&gt; Account`.
7. Avoidance of unsupported additions or contradictions: Model 1 = 5, Model 2 = 4; Evidence: Model 1 stays closely aligned with the requirement and does not add extra business relationships beyond those stated. Model 2 adds composition between `Bank` and `Branch`, which is acceptable and consistent with “consists of,” and adds visibility markers, which are presentation-level and not penalized. The main issue is the additional `Account "0..*" --- "1" Customer : owner` association alongside `Customer "1" --- "1..5" Account : has`; this may duplicate the same domain relationship with inconsistent customer-side multiplicities: one says every customer has `1..5` accounts, while the other allows a customer to be associated with `0..*` owned accounts.
8. UML semantic clarity: Model 1 = 5, Model 2 = 4; Evidence: Model 1 uses one association for each required relationship, with clear labels: `manages`, `consists of`, and `owns`, and precise multiplicities. Model 2 is mostly clear, but the two separate associations between `Customer` and `Account` — `has` and `owner` — reduce semantic clarity because they appear to model the same requirement twice with different multiplicities on the account collection side.
Total: Model 1 = 40, Model 2 = 37
Choice: A
Reason:
1. Requirement coverage / conceptual classes: Both models include all required classes: `Bank`, `Branch`, `Customer`, `Account`, `CurrentAccount`, and `SavingsAccount`. Both also represent current and savings accounts as subclasses of `Account`.
2. Associations and multiplicities: Model 1 accurately captures all required multiplicities with minimal ambiguity: a bank manages `0..*` customers, a bank consists of `0..*` branches, and a customer owns `1..5` accounts while each account has one customer. Model 2 also captures these relationships, but its second `Account`-`Customer` association labeled `owner` introduces a separate `0..*` customer-side multiplicity that can be read as contradicting the required minimum of one account per customer.
3. Rejected or checked issues: I did not penalize Model 2 for using composition between `Bank` and `Branch`; “consists of” reasonably supports composition, though it is not mandatory. I also did not penalize Model 2 for visibility markers or Model 1 for marking `Account` as abstract, since the requirement does not explicitly state whether direct `Account` instances are allowed. Primitive spellings such as `int` and `double` are accepted in both models.
4. Overall judgment: Model 1 is slightly better because it represents the required domain cleanly and without duplicate or potentially conflicting ownership associations. Model 2 is also strong and mostly correct, but the duplicated `Customer`-`Account` relationship with inconsistent multiplicities makes it less precise.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</si>
  <si>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</si>
  <si>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Functional/domain alignment with the requirement: Model 1 = 4, Model 2 = 5; Evidence: Model 1 includes Bank, Branch, Customer, Account, CurrentAccount, and SavingsAccount, with Customer firstName/lastName, Account accountNumber/balance, and CurrentAccount overdraftLimit. It models Bank managing Customers and consisting of Branches, and the two account subtypes. However, it has both `Customer "1" --- "1..5" Account : has` and `Account "0..*" --- "1" Customer : owner`, creating two separate Customer-Account associations; the second association allows a customer to own `0..*` accounts, which weakens or contradicts the required “at least one and at most five accounts” if interpreted as the ownership association. Model 2 includes the same required classes and attributes and uses one `Customer "1" -- "1..5" Account : owns` association, directly matching “A customer has at least one and at most five accounts” and “Each account has an owner who is a customer of the bank.”
2. Conceptual classes and attributes: Model 1 = 5, Model 2 = 5; Evidence: Model 1 has `Customer` with `firstName: String` and `lastName: String`, `Account` with `accountNumber: int` and `balance: double`, `CurrentAccount` with `overdraftLimit: double`, plus `Bank`, `Branch`, and `SavingsAccount`. Model 2 has the same conceptual coverage: `Customer` with `firstName : String` and `lastName : String`, `Account` with `accountNumber : int` and `balance : double`, `CurrentAccount` with `overdraftLimit : double`, plus `Bank`, `Branch`, and `SavingsAccount`. Primitive aliases such as `int` and `double` are acceptable in both.
3. Associations and multiplicities: Model 1 = 4, Model 2 = 5; Evidence: Model 1 correctly models `Bank "1" --- "0..*" Customer : manages`, satisfying that a bank manages any number of customers, and `Bank "1" *-- "0..*" Branch : consists of`, satisfying that a bank consists of any number of branches. It also models `Customer "1" --- "1..5" Account : has`, satisfying the customer-account count, but additionally models `Account "0..*" --- "1" Customer : owner`, which introduces a second inconsistent ownership-like relationship where a customer can be linked to zero or many accounts. Model 2 models `Bank "1" -- "0..*" Customer : manages`, `Bank "1" -- "0..*" Branch : consists of`, and `Customer "1" -- "1..5" Account : owns`; the Customer-Account multiplicity directly captures both that each account has one customer owner and each customer owns one to five accounts.
4. Relationship types such as inheritance, aggregation, and composition: Model 1 = 5, Model 2 = 4; Evidence: Model 1 uses inheritance `CurrentAccount --|&gt; Account` and `SavingsAccount --|&gt; Account`, correctly representing the two basic account types. It also uses composition `Bank "1" *-- "0..*" Branch : consists of`, which is a strong and reasonable representation of “A bank consists of any number of branches.” Model 2 also correctly uses inheritance with `Account &lt;|-- CurrentAccount` and `Account &lt;|-- SavingsAccount`. It uses a plain association `Bank "1" -- "0..*" Branch : consists of`; this still captures the requirement, but less explicitly represents the whole-part “consists of” relationship than Model 1’s composition.
5. Avoidance of hallucinations/additions and over-constraint: Model 1 = 4, Model 2 = 5; Evidence: Model 1 does not add unrelated classes or attributes, but it adds an extra Customer-Account association, `Account "0..*" --- "1" Customer : owner`, in addition to `Customer "1" --- "1..5" Account : has`. Because these are separate associations, this can overcomplicate and partially conflict with the required single ownership/has relationship. Model 2 does not add unrelated concepts and keeps one Customer-Account ownership association with the required multiplicity. Marking `Account` as abstract in Model 2 is not penalized or rewarded because the requirement says there are two basic account types but does not explicitly state whether direct Account instances are allowed.
6. Clarity of class names and semantic readability: Model 1 = 4, Model 2 = 5; Evidence: Model 1 uses clear required class names, but the presence of both `has` and `owner` between `Customer` and `Account` makes the semantics less clear: it is ambiguous whether these are intended to be the same relationship or two different relationships. Model 2 uses clear required class names and a single `owns` association between `Customer` and `Account`, making the ownership relation easier to interpret.
Total: Model 1 = 26, Model 2 = 29
Choice: B
Reason:
1. Functional/domain alignment with the requirement: Both models cover the main bank, customer, branch, account, current account, and savings account concepts. Model 2 more cleanly satisfies the customer-account requirement with one `Customer "1" -- "1..5" Account : owns` association. Model 1 has the correct `1..5` association too, but also adds `Account "0..*" --- "1" Customer : owner`, which can be read as allowing a customer to be owner of zero or many accounts, weakening the stated one-to-five constraint.
2. Relationship modeling: Model 1 is slightly stronger on the Bank-Branch whole-part relationship because it uses composition for `Bank *-- Branch`, while Model 2 uses a plain association. However, both have acceptable Bank-Branch multiplicities and both correctly model account inheritance.
3. Rejected or checked issues: I did not penalize Model 2 for making `Account` abstract, because optional abstractness must not affect the score when the requirement is not explicit. I also did not penalize either model for using `int`/`double`, visibility markers, or different association line styles.
4. Overall judgment: Model 2 is better overall because it captures the key ownership multiplicity more consistently and avoids the duplicate/inconsistent Customer-Account associations present in Model 1. The quality difference is meaningful enough to choose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</si>
  <si>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</si>
  <si>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required domain classes Bank, Branch, Customer, Account, CurrentAccount, and SavingsAccount, with Account as a superclass of the two account types. Model 2 includes the same required domain classes Bank, Branch, Customer, Account, CurrentAccount, and SavingsAccount, also with CurrentAccount and SavingsAccount modeled as subclasses of Account. Both are fully aligned with the stated bank domain.
2. Associations/Multiplicities between classes for domain reasoning: Model 1 = 4, Model 2 = 4; Evidence: Model 1 correctly models Bank "1" -- "0..*" Customer : manages, Bank "1" -- "0..*" Branch : consists of, Customer "1" -- "1..5" Account : owns, and inheritance Account &lt;|-- CurrentAccount / SavingsAccount. This captures that a bank manages any number of customers, consists of any number of branches, and each customer has 1 to 5 accounts. However, the requirement also says each account has an owner who is a customer of the bank; Model 1’s Customer "1" -- "1..5" Account implies each account is associated with one customer, but does not separately label the Account-to-Customer role as owner. Model 2 correctly models Bank "1" --- "0..*" Customer : manages, Bank "1" *-- "0..*" Branch : consists of, Customer "1" --- "1..5" Account : has, Account "0..*" --- "1" Customer : owner, and inheritance CurrentAccount --|&gt; Account / SavingsAccount --|&gt; Account. Model 2 explicitly labels the owner relationship, but it duplicates the Customer-Account relationship with both Customer "1" --- "1..5" Account : has and Account "0..*" --- "1" Customer : owner. These two associations are not contradictory, but the owner association uses Account "0..*" to Customer "1", which by itself permits a customer to own any number of accounts, weakening the stated 1..5 constraint if interpreted as a separate relationship. Overall both capture the essential relationships with minor issues.
3. Model attributes with appropriate data types: Model 1 = 5, Model 2 = 5; Evidence: Model 1 gives Customer firstName : String and lastName : String, Account accountNumber : int and balance : double, and CurrentAccount overdraftLimit : double, exactly matching the requirement. Model 2 likewise gives Customer firstName: String and lastName: String, Account accountNumber: int and balance: double, and CurrentAccount overdraftLimit: double. Both use acceptable primitive type spellings and include all required attributes.
4. Consistencies of Terminology with given context: Model 1 = 5, Model 2 = 5; Evidence: Model 1 uses the requirement terms Bank, Branch, Customer, Account, CurrentAccount, SavingsAccount, manages, consists of, owns, accountNumber, balance, and overdraftLimit. Model 2 uses the same domain terms Bank, Branch, Customer, Account, CurrentAccount, SavingsAccount, manages, consists of, has, owner, accountNumber, balance, and overdraftLimit. “has” in Model 2 corresponds directly to “customer has accounts,” and “owner” is explicitly from the requirement. Both are terminologically consistent.
5. Adherence of UML class diagram standards: Model 1 = 5, Model 2 = 5; Evidence: Model 1 uses valid PlantUML class declarations, attributes, associations with multiplicities, and generalization notation Account &lt;|-- CurrentAccount / SavingsAccount. Model 2 also uses valid PlantUML class declarations, attributes with visibility markers, associations with multiplicities, composition Bank *-- Branch, and generalization notation CurrentAccount --|&gt; Account / SavingsAccount --|&gt; Account. Both diagrams are understandable and conform to UML/PlantUML notation.
Total: Model 1 = 24, Model 2 = 24
Choice: C
Reason:
1. Appropriate conceptual classes aligned with the domain: Both models identify all core classes required by the description: Bank, Branch, Customer, Account, CurrentAccount, and SavingsAccount. Both also correctly represent CurrentAccount and SavingsAccount as specializations of Account.
2. Associations/Multiplicities between classes for domain reasoning: Model 1 gives a clean Customer-to-Account association with multiplicity 1 to 1..5, which effectively implies each Account has one Customer and each Customer has 1 to 5 Accounts. Model 2 explicitly adds an owner association from Account to Customer, which is helpful for the stated “owner” concept, but also duplicates the Customer-Account association and its separate owner line has Account "0..*" to Customer "1", which weakens the 1..5 maximum if treated independently. These are different minor weaknesses, so neither is meaningfully superior overall.
3. Rejected or checked issues: I did not penalize Model 2 for using composition between Bank and Branch, since “bank consists of branches” can reasonably be represented compositionally. I did not penalize Model 1 for marking Account abstract, because the requirement says there are two basic types of accounts but does not explicitly require or forbid direct Account instances. I also did not penalize either model for int/double primitive spellings or for using different association line styles.
4. Overall judgment: Both diagrams satisfy the requirement very well. Model 2 is slightly more explicit about the account owner role, while Model 1 avoids duplicating the Customer-Account relationship. Their total scores are equal and the meaningful quality difference is small,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</si>
  <si>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</si>
  <si>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core domain concepts required by the description: Bank, Branch, Customer, Account, CurrentAccount, and SavingsAccount. Both model CurrentAccount and SavingsAccount as specializations of Account. Neither model introduces irrelevant conceptual classes or omits a required class.
2. Associations/Multiplicities between classes for domain reasoning: Model 1 = 4, Model 2 = 5; Evidence: Model 1 includes Bank "1" --- "0..*" Customer : manages, Bank "1" *-- "0..*" Branch : consists of, Customer "1" --- "1..5" Account : has, and Account "0..*" --- "1" Customer : owner. The bank-customer and bank-branch multiplicities align with “any number.” The Customer-to-Account association correctly captures “at least one and at most five accounts.” However, Model 1 also adds a second Account-to-Customer association with Account "0..*" --- "1" Customer : owner, which is redundant and potentially inconsistent with the prior Customer-Account association because it models a separate relationship rather than clearly identifying the same ownership association. Model 2 includes Bank "1" -- "0..*" Customer : manages, Bank "1" -- "0..*" Branch : consists of, and Customer "1" -- "1..5" Account : owns, which directly captures that a customer owns 1 to 5 accounts and each account has one customer owner. The inheritance relationships Account &lt;|-- CurrentAccount and Account &lt;|-- SavingsAccount are also correctly represented.
3. Model attributes with appropriate data types: Model 1 = 5, Model 2 = 5; Evidence: Model 1 gives Customer firstName: String and lastName: String, Account accountNumber: int and balance: double, and CurrentAccount overdraftLimit: double. Model 2 gives the same attributes and types: Customer firstName : String and lastName : String, Account accountNumber : int and balance : double, and CurrentAccount overdraftLimit : double. These match the requirement exactly. The use of int/double is acceptable.
4. Consistencies of Terminology with given context: Model 1 = 5, Model 2 = 5; Evidence: Both models use terminology aligned with the requirement: Bank, Branch, Customer, Account, CurrentAccount, SavingsAccount, firstName, lastName, accountNumber, balance, and overdraftLimit. Model 1 labels associations as manages, consists of, has, and owner; Model 2 uses manages, consists of, and owns. These are all consistent with the banking context and the requirement wording.
5. Adherence of UML class diagram standards: Model 1 = 5, Model 2 = 5; Evidence: Both diagrams are valid, understandable PlantUML class diagrams. Model 1 uses class declarations, typed attributes, associations with multiplicities, composition for Bank-Branch, and generalization using CurrentAccount --|&gt; Account and SavingsAccount --|&gt; Account. Model 2 uses valid class declarations including abstract class Account, typed attributes, associations with multiplicities, and generalization using Account &lt;|-- CurrentAccount and Account &lt;|-- SavingsAccount. Marking Account abstract is acceptable and not penalized because the requirement does not state whether direct Account instances are allowed.
Total: Model 1 = 24, Model 2 = 25
Choice: C
Reason:
1. Appropriate conceptual classes aligned with the domain: Both models are equally strong. Each includes Bank, Branch, Customer, Account, CurrentAccount, and SavingsAccount, and both correctly model the two account types as subclasses of Account.
2. Associations/Multiplicities between classes for domain reasoning: Model 2 is slightly cleaner because its single Customer "1" -- "1..5" Account : owns association captures both “a customer has 1 to 5 accounts” and “each account has an owner.” Model 1 captures the same ideas but adds a separate Account "0..*" --- "1" Customer : owner association in addition to Customer "1" --- "1..5" Account : has, which may be interpreted as two distinct relationships and is therefore slightly weaker.
3. Rejected or checked issues: I did not penalize Model 1 for using composition between Bank and Branch, since “consists of” reasonably supports a whole-part relationship. I did not penalize Model 2 for marking Account as abstract, because optional abstractness should not affect the score without explicit requirement evidence. I also did not penalize either model for using int/double rather than Integer/Double.
4. Overall judgment: The total scores differ by only one point, and both diagrams satisfy nearly all requirements. Model 2 has a marginally cleaner association structure, but the meaningful quality difference is small. Therefore, the appropriate final choice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</si>
  <si>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</si>
  <si>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has cohesive domain classes: Bank, Branch, Customer with firstName/lastName, Account with accountNumber/balance, and specialized CurrentAccount with overdraftLimit plus SavingsAccount. Associations are minimal and clear: Bank manages Customer, Bank consists of Branch, Customer owns Account, and Account generalizes CurrentAccount/SavingsAccount. Model 2 has the same cohesive classes and attributes, but it models both Customer "1" --- "1..5" Account : has and Account "0..*" --- "1" Customer : owner. This is not merely an opposite-direction equivalent association because the multiplicities differ: one association says each Customer has 1..5 Accounts, while the other says each Account is connected to 0..* Customers and each Customer is owner of 1 Account from the Account-side reading. This creates semantic ambiguity/contradiction around ownership and increases coupling between Customer and Account.
2. Complexity: Model 1 = 5, Model 2 = 4; Evidence: Model 1 uses exactly the core conceptual classes required by the problem: Bank, Branch, Customer, Account, CurrentAccount, SavingsAccount. It has one inheritance level, Account -&gt; CurrentAccount/SavingsAccount, and a small number of attributes and associations matching the requirement. Model 2 uses the same six classes and the same shallow inheritance tree, so its class-level complexity is also appropriate. However, it adds an extra Customer-Account association in addition to the 1..5 association: Customer "1" --- "1..5" Account : has and Account "0..*" --- "1" Customer : owner. Because these are not equivalent due to different multiplicities, the account ownership relationship becomes unnecessarily complex and unclear.
3. Practicability: Model 1 = 5, Model 2 = 4; Evidence: Model 1 is directly implementable and testable against the stated requirements: a Bank manages 0..* Customers, a Bank consists of 0..* Branches, a Customer owns 1..5 Accounts, each Account has accountNumber:int and balance:double, and CurrentAccount/SavingsAccount inherit from Account. The owner constraint is represented by Customer "1" -- "1..5" Account : owns, meaning each Account has exactly one Customer and each Customer has one to five Accounts. Model 2 is mostly practical and includes the same attributes and account subtypes. It also uses composition Bank "1" *-- "0..*" Branch, which is reasonable for “bank consists of branches.” However, its duplicated Customer-Account relationships make implementation and testing less straightforward: Customer "1" --- "1..5" Account : has already captures ownership, while Account "0..*" --- "1" Customer : owner introduces a conflicting/unclear multiplicity where an Account may relate to 0..* Customers on one end. This weakens practical clarity.
Total: Model 1 = 15, Model 2 = 12
Choice: A
Reason:
1. Cohesion and Decoupling: Both models identify the right cohesive core classes and place attributes in appropriate classes. Model 1 keeps the Customer-Account ownership relation as one clear association with correct multiplicities. Model 2 adds a second non-equivalent Customer-Account association with different multiplicities, creating ambiguity and tighter coupling between Customer and Account.
2. Complexity: Both models have the same appropriate set of six classes and a shallow inheritance hierarchy. Model 2’s extra ownership association adds unnecessary semantic complexity because it is not equivalent to the first association and may contradict the required “customer has at least one and at most five accounts” and “each account has an owner” constraints.
3. Practicability: Model 1 is easier to implement and validate directly from the requirement. Model 2 is still largely correct, but the duplicated and inconsistent Customer-Account associations would complicate coding, database mapping, and tests for ownership cardinality.
4. Rejected or checked issues: I did not penalize Model 2 for using `---` instead of `--`, for using visibility markers, or for using composition between Bank and Branch; these are acceptable or presentation/semantic choices. I also did not reward or penalize Model 1 for marking Account abstract, since the requirement does not explicitly state whether Account can be directly instantiated.
5. Overall judgment: Model 1 is better because it satisfies the stated banking domain requirements with fewer ambiguities, especially around account ownership multiplicity. Model 2 is close, but its duplicated Customer-Account associations reduce clarity and practical correctness.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</si>
  <si>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</si>
  <si>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Both models have cohesive core domain classes: Bank, Branch, Customer, Account, CurrentAccount, and SavingsAccount. In both, Customer contains only firstName and lastName, Account contains accountNumber and balance, and CurrentAccount contains overdraftLimit, which aligns well with the requirement. Both use inheritance for CurrentAccount and SavingsAccount as account subtypes. Model 1 includes both Customer "1" --- "1..5" Account : has and Account "0..*" --- "1" Customer : owner, which creates two separate semantic associations between Customer and Account. This captures both “has” and “owner,” but it may be redundant or potentially confusing because the requirement likely describes the same relationship: each customer has accounts and each account has an owner. Model 2 uses a single Customer "1" -- "1..5" Account : owns association, which is cleaner and lower-coupled while still representing ownership. However, Model 2 does not explicitly label the Account-to-Customer end as “owner”; it represents it indirectly through “owns.”
2. Complexity: Model 1 = 4, Model 2 = 5; Evidence: Both models use exactly six conceptual classes: Bank, Branch, Customer, Account, CurrentAccount, and SavingsAccount. This is appropriate because the requirement explicitly names these concepts or strongly implies them. Both avoid unnecessary extra classes and keep attributes as attributes rather than turning names, balances, or limits into separate classes. Both have shallow inheritance: CurrentAccount and SavingsAccount inherit directly from Account, with inheritance depth of one. The average number of attributes/methods is low and appropriate; neither model defines unnecessary methods. Model 1 is slightly more complex because it has two Customer-Account associations, Customer "1" --- "1..5" Account : has and Account "0..*" --- "1" Customer : owner, where one well-specified association could cover the same concept. Model 2 has one Customer-Account association and therefore is simpler without losing much required meaning.
3. Practicability: Model 1 = 4, Model 2 = 4; Evidence: Both models are readable and implementable. Both clearly represent Bank managing 0..* Customers, Bank consisting of 0..* Branches, Customer names as String attributes, accountNumber as int, balance as double, CurrentAccount overdraftLimit as double, and account specialization into CurrentAccount and SavingsAccount. Model 1 is practical because it explicitly shows Account "0..*" --- "1" Customer : owner, directly reflecting “Each account has an owner who is a customer of the bank.” It also shows Customer "1" --- "1..5" Account : has, directly reflecting “A customer has at least one and at most five accounts.” However, the two separate Customer-Account associations can be harder to implement or test because they may need consistency rules to ensure the “has” relationship and the “owner” relationship refer to the same link. Model 2 is practical because it uses one Customer "1" -- "1..5" Account : owns association, which is easier to implement and test as a single ownership relationship. But its multiplicity implies each Account is associated with exactly one Customer through the "1" at the Customer end, and each Customer owns 1..5 Accounts; this satisfies the core ownership rule even though the role name “owner” is not explicitly shown. Model 2 also marks Account as abstract, which is reasonable for “two basic types of accounts,” but this is not required and is not scored as an advantage or disadvantage.
Total: Model 1 = 12, Model 2 = 14
Choice: B
Reason:
1. Cohesion and Decoupling: Model 2 is slightly better because it represents the Customer-Account ownership relationship with one association, Customer "1" -- "1..5" Account : owns. Model 1 captures the same required facts more explicitly through Customer "1" --- "1..5" Account : has and Account "0..*" --- "1" Customer : owner, but the duplicated associations introduce possible inconsistency between “has” and “owner.”
2. Complexity: Model 2 is slightly better because it has the same appropriate set of six domain classes and the same simple inheritance structure as Model 1, but with fewer associations. Model 1’s extra Customer-Account association adds complexity without clearly adding a separate domain concept.
3. Practicability: Both are practical and close in quality. Model 1 is more explicit about the word “owner,” while Model 2 is cleaner for implementation and testing because there is only one ownership association to maintain. Both include the required attributes and account subtypes.
4. Rejected or checked issues: I did not penalize Model 2 for using an abstract Account, because the requirement does not specify whether Account may be directly instantiated. I did not penalize Model 1 for using int/double lowercase primitive aliases. I also did not treat composition versus plain association between Bank and Branch as decisive, because both represent that a Bank consists of 0..* Branches and the requirement does not specify lifecycle semantics. I did not penalize association-line styling.
5. Overall judgment: Model 2 is better by a small margin. Both diagrams satisfy the main banking requirements, but Model 2 is more concise and less redundant while preserving the essential multiplicities, attributes, and inheritance structure.
```</t>
  </si>
  <si>
    <t>CelO</t>
  </si>
  <si>
    <t>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</si>
  <si>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</si>
  <si>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alignment with stated requirements: Model 1 = 4, Model 2 = 4; Evidence: Both models cover the core functions: users split into Organizer and Attendee (`User &lt;|-- Organizer`, `User &lt;|-- Attendee`), events with type/kind, location, time, occasion, invitations/RSVP, and tasks. Model 1 has `EventKind`, `Location`, `Event`, `Invitation`, `TaskTemplate`, and `EventTask`; Model 2 has corresponding `EventType`, `Location`, `Event`, `Invitation`, `TaskTemplate`, and `EventTask`. Model 1 models attendees volunteering with `Attendee "0..*" --&gt; "0..*" EventTask : volunteersFor`, while Model 2 models assignment through `EventTask "*" -- "0..1" Invitation : assigned to`. Model 2 better preserves invited-but-not-yet-account-created attendees via `Invitation.invitedEmail` and `Invitation "*" -- "0..1" Attendee`, whereas Model 1 requires every `Invitation` to be sent to exactly one `Attendee`, making it weaker for pre-account invitation flow. Model 1 better represents multiple attendees potentially volunteering for tasks, though that may be too broad. Overall both substantially satisfy the requirement.
2. Conceptual classes and domain coverage: Model 1 = 4, Model 2 = 4; Evidence: Model 1 includes `User`, `Organizer`, `Attendee`, `EventKind`, `Location`, `Event`, `TaskTemplate`, `EventTask`, and `Invitation`, which map well to organizer accounts, attendee accounts, event kinds, locations, event-specific checklist entries, reusable checklist tasks, and invitations. Model 2 includes the same essential concepts under equivalent names: `EventType` for event kind, `EventTask` for event-specific checklist items, and `TaskTemplate` for reusable tasks. Model 2’s `Invitation.invitedEmail` is a useful concept because organizers initially invite attendees by first/last name and email before the attendee may create an account, although it omits invited first and last name. Model 1 has no invitation-level invited name/email attributes, relying on `Attendee` and inherited `User.email`. Both omit a separate account/session concept, which is not necessary for a conceptual class diagram.
3. Attributes alignment: Model 1 = 4, Model 2 = 4; Evidence: Both models include organizer/user data: `User.firstName`, `User.lastName`, `User.email`, `User.password`, and `Organizer.postalAddress`, `Organizer.phoneNumber`. Both include event timing and details: Model 1 has `Event.startDateTime`, `Event.endDateTime`, `occasion`; Model 2 has `Event.startDate`, `Event.endDate`, `occasion`. Both include location details: `Location.name`, `Location.address`. Both include event kind/type name: Model 1 `EventKind.name`, Model 2 `EventType.name`. Both include task description and status: `TaskTemplate.description`, `EventTask.status`. Model 1 notes email as username; Model 2 relies on `User.email` and `Invitation.invitedEmail`. Model 2 better captures the invitation email before account creation with `Invitation.invitedEmail`, but neither model includes invited first/last names on `Invitation`, even though organizers enter them when inviting attendees.
4. Associations and multiplicities: Model 1 = 3, Model 2 = 4; Evidence: Model 1 correctly allows multiple organizers per event through `Organizer "1..*" --&gt; "1..*" Event : manages`, and every event has one `Location` and one `EventKind` via `Event "1" --&gt; "1" Location` and `EventKind "1" --&gt; "0..*" Event`. However, `Organizer "1..*" --&gt; "1..*" Event` also means every organizer must manage at least one event and every event has at least one organizer; the latter is required, the former is plausible but not explicitly necessary. More importantly, `Invitation "*" --&gt; "1" Attendee` forces every invitation to have an attendee account, conflicting with the requirement that attendees may create an account only after receiving the email invitation. Model 2 models `Event "1" -- "1..*" Organizer`, `Event "1" -- "1" EventType`, `Event "1" -- "1" Location`, and `Event "1" -- "*" Invitation`. Its `Invitation "*" -- "0..1" Attendee : claimed by` better fits optional account creation after invitation. Model 2’s `EventTask "*" -- "0..1" Invitation : assigned to` ties attendee task selection to an invitation, which is a reasonable way to represent “who is bringing what,” but it only allows one invitation per task; the requirement says an attendee can select their tasks and examples imply tasks may be selected by attendees, not necessarily many attendees per one task. Model 1’s many-to-many `Attendee` to `EventTask` is more flexible but does not restrict to confirmed attendees.
5. Relationship types: Model 1 = 4, Model 2 = 4; Evidence: Model 1 uses inheritance for `Organizer` and `Attendee` as specializations of `User`, composition from `Event` to `Invitation` and `EventTask`, and composition from `EventKind` to `TaskTemplate`. This is semantically reasonable for event-specific invitations/tasks, though composition of `TaskTemplate` under `EventKind` may be slightly strong if templates are reusable system-wide but still aligns with tasks being available for each kind of event. Model 2 uses inheritance for `Organizer` and `Attendee`, associations from `Event` to `Invitation` and `EventTask`, and associations from `EventType` to `TaskTemplate`. It does not use composition, but the requirement does not mandate composition. Both represent reusable task templates and event-specific task instances clearly through `TaskTemplate` to `EventTask`.
6. RSVP/invitation status modeling: Model 1 = 4, Model 2 = 5; Evidence: Model 1 has `RsvpStatus` with `PENDING`, `CONFIRMED`, `MAYBE`, `DECLINED`, and `Invitation.rsvpStatus`, which supports not replied, attending, maybe, and cannot attend. Model 2 has `RsvpStatus` with `PENDING`, `ATTENDING`, `MAYBE`, `DECLINED`, and `Invitation.rsvpStatus`, also directly supporting invitation status. Model 2 additionally includes `Invitation.invitedEmail` and optional attendee account association `Invitation "*" -- "0..1" Attendee : claimed by`, which better matches the flow where an attendee receives an email invitation and may create an account later. Model 1’s `Invitation "*" --&gt; "1" Attendee` is less faithful to that lifecycle.
7. Checklist and reusable task modeling: Model 1 = 4, Model 2 = 4; Evidence: Both models distinguish reusable task definitions from event-specific checklist items. Model 1 has `EventKind "1" *-- "0..*" TaskTemplate : defines`, `TaskTemplate "0..*" --&gt; "0..*" EventTask : instantiates`, and `Event "1" *-- "0..*" EventTask : schedules`; Model 2 has `EventType "1" -- "*" TaskTemplate : defines`, `Event "1" -- "*" EventTask : tracks`, and `EventTask "*" -- "1" TaskTemplate : instantiates`. Both support “new tasks added to the list will be available for the next event” by associating `TaskTemplate` with the event kind/type. Model 2’s multiplicity `EventTask "*" -- "1" TaskTemplate` makes every event task derive from a reusable template, while Model 1’s `TaskTemplate "0..*" --&gt; "0..*" EventTask` allows event tasks without a template; the requirement suggests organizer-added tasks become reusable, so either is acceptable. Both include task status via `TaskStatus`.
8. Attendee task designation and bringing items: Model 1 = 3, Model 2 = 4; Evidence: Model 1 has `EventTask.isAttendeeDesignated: boolean`, which captures organizer designation of tasks for attendees, and `Attendee "0..*" --&gt; "0..*" EventTask : volunteersFor`, which captures attendees selecting tasks. However, it does not connect the volunteer selection to an event-specific invitation/RSVP, so it cannot enforce or clearly show that only confirmed attendees see/select these tasks. Model 2 has `EventTask.isForAttendees: Boolean` and `EventTask "*" -- "0..1" Invitation : assigned to`, which ties task selection to an invited attendee’s event participation. This better supports organizer visibility into who is bringing what for that event, although it allows only one invitation per `EventTask`, which may be restrictive if multiple attendees can accomplish the same task.
9. Avoidance of hallucinated or unsupported additions: Model 1 = 5, Model 2 = 5; Evidence: Neither model introduces major unsupported business concepts. Model 1 adds enums `RsvpStatus` and `TaskStatus`, which directly reflect the requirement’s invitation and checklist statuses. Model 2 similarly adds `RsvpStatus` and `TaskStatus`, and `Invitation.invitedEmail`, which is traceable to the requirement that invitations are sent by email and email is used as username. No irrelevant classes such as payments, vendors, calendars, or messaging systems are introduced.
10. Clarity of class names and semantic readability: Model 1 = 5, Model 2 = 5; Evidence: Model 1 uses clear terms: `Organizer`, `Attendee`, `EventKind`, `Location`, `Event`, `TaskTemplate`, `EventTask`, `Invitation`. Model 2 uses equally clear equivalent terms: `Organizer`, `Attendee`, `EventType`, `Location`, `Event`, `TaskTemplate`, `EventTask`, `Invitation`. Attribute names such as `rsvpStatus`, `isAttendeeDesignated`, and `isForAttendees` are understandable. Both are semantically readable.
Total: Model 1 = 40, Model 2 = 43
Choice: B
Reason:
1. Functional alignment with stated requirements: Both models cover the main CelO functionality, including organizers, attendees, events, event kinds/types, locations, invitations/RSVP, reusable task templates, event-specific checklist tasks, and attendee-designated tasks. Model 2 is slightly stronger because `Invitation.invitedEmail` and `Invitation "*" -- "0..1" Attendee : claimed by` better represent the requirement that an invitation exists before the attendee may create an account.
2. Associations and multiplicities: Model 2’s invitation-to-attendee multiplicity is more faithful. Model 1’s `Invitation "*" --&gt; "1" Attendee` implies every invitation already has an attendee account, which conflicts with “the attendee can create an account if they do not yet have an account.” Model 2 avoids that by allowing zero or one linked `Attendee`. Model 1 is somewhat more flexible on attendee task volunteering with many-to-many `Attendee` to `EventTask`, but Model 2’s assignment through `Invitation` more clearly ties bringing tasks to an event invitation.
3. Rejected or checked issues: I did not penalize Model 1 for using PlantUML comments such as `'opposite eventKind`, nor did I penalize either model for primitive type spelling differences such as `boolean` versus `Boolean` or `Date` versus `DateTime`. I also did not reward or penalize the use of composition versus plain association where the requirement did not mandate lifecycle ownership.
4. Overall judgment: Model 2 is better by a modest but meaningful margin. Both diagrams are strong and cover the core domain, but Model 2 more accurately captures the invitation lifecycle before account creation and more directly links attendee task responsibility to an event invitation.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</si>
  <si>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</si>
  <si>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the requirements: Model 1 = 4, Model 2 = 4; Evidence: Both models cover the core CelO functions: organizers, attendees, events, event kinds/types, locations, invitations/RSVPs, checklist tasks, task status, and attendee task contribution. Model 1 has `Organizer`, `Attendee`, `Event`, `EventType`, `Location`, `Invitation`, `TaskTemplate`, and `EventTask`, with `RsvpStatus {PENDING, ATTENDING, MAYBE, DECLINED}` and `TaskStatus {TODO, DONE, NOT_APPLICABLE}`. Model 2 similarly has `Organizer`, `Attendee`, `Event`, `EventKind`, `Location`, `Invitation`, `TaskTemplate`, and `EventTask`, with `RsvpStatus {PENDING, CONFIRMED, MAYBE, DECLINED}` and `TaskStatus {TO_DO, DONE, NOT_APPLICABLE}`. Both support reusable checklist templates through `EventType/EventKind` to `TaskTemplate`, and event-specific task tracking through `EventTask`. Model 1 more directly models an invitation as being “claimed” by an attendee and stores `invitedEmail`, which fits the requirement that invitations are initially created from first/last name and email before an attendee account may exist. Model 2 models attendee task volunteering more directly via `Attendee "0..*" --&gt; "0..*" EventTask : volunteersFor`, matching “An attendee can then select their tasks.” Both miss some nuance: neither explicitly models attendee first/last names on invitation before account creation, and neither explicitly constrains task visibility to confirmed attendees.
2. Conceptual classes and naming accuracy: Model 1 = 4, Model 2 = 4; Evidence: Model 1 uses clear domain classes: `User`, `Organizer`, `Attendee`, `Event`, `EventType`, `Location`, `Invitation`, `TaskTemplate`, and `EventTask`. These map well to the requirement’s concepts of users, event kinds, locations, invitations, reusable checklist tasks, and event-specific task instances. Model 2 uses equivalent concepts: `User`, `Organizer`, `Attendee`, `EventKind`, `Location`, `Invitation`, `TaskTemplate`, and `EventTask`. `EventKind` is a good synonym for the requirement’s “kind of event,” while Model 1’s `EventType` is also appropriate. Both use `TaskTemplate` and `EventTask`, which is a useful refinement of the reusable checklist versus event-specific checklist distinction. Neither adds major hallucinated domain concepts. Model 1’s `Invitation` is semantically stronger for pre-account invite handling because it includes `invitedEmail`; Model 2’s `Invitation` lacks invitee name/email attributes but has a direct `sentTo` attendee relationship.
3. Attributes required by the domain: Model 1 = 4, Model 2 = 3; Evidence: Model 1 includes organizer/user attributes `firstName`, `lastName`, `email`, `password` on `User`, and `postalAddress`, `phoneNumber` on `Organizer`, matching the organizer account data. Model 2 has the same `User` and `Organizer` attributes and adds a note that email serves as username. Both include event timing and description: Model 1 has `Event.startDate`, `Event.endDate`, and `occasion`; Model 2 has `Event.startDateTime`, `Event.endDateTime`, and `occasion`. Both include `Location.name` and `Location.address`, and both include reusable task description via `TaskTemplate.description`. Model 1’s `Invitation` has `invitedEmail` and `rsvpStatus`, partially supporting invitations entered before account creation. Model 2’s `Invitation` only has `rsvpStatus`, so it does not represent the first name, last name, or email entered by the organizer unless the invitee already has an `Attendee`. Both models omit explicit invitation first and last names. Model 1’s use of `startDate`/`endDate` with `DateTime` still captures date/time; Model 2’s `startDateTime`/`endDateTime` names are clearer, although typed as `Date`.
4. Associations and multiplicities: Model 1 = 4, Model 2 = 3; Evidence: Model 1 correctly models that an event has one or more organizers with `Event "1" -- "1..*" Organizer : organized by`, matching small events typically having one organizer and larger events several. It models each event having exactly one type and one location via `Event "1" -- "1" EventType` and `Event "1" -- "1" Location`, and it models invitations and event tasks as belonging to an event via `Event "1" -- "*" Invitation` and `Event "1" -- "*" EventTask`. `Invitation "*" -- "0..1" Attendee : claimed by` correctly allows an invitation to exist before an attendee account is created. `EventTask "*" -- "0..1" Invitation : assigned to` supports assigning attendee-designated tasks through event participation. Model 2 has several good associations: `EventKind "1" --&gt; "0..*" Event`, `Event "1" --&gt; "1" Location`, `Event "1" *-- "0..*" EventTask`, `Event "1" *-- "0..*" Invitation`, and `Organizer "1..*" --&gt; "1..*" Event`. However, `Invitation "*" --&gt; "1" Attendee : sentTo` requires every invitation to already be linked to an attendee account, which conflicts with the requirement that attendees may create an account only after receiving the email invitation. Model 2’s `Organizer "1..*" --&gt; "1..*" Event` also implies every organizer manages at least one event and every event has at least one organizer, which is acceptable for active domain objects but less precise from the event-centered requirement than Model 1’s event-to-`1..*` organizer relation. Model 2’s `TaskTemplate "0..*" --&gt; "0..*" EventTask` is weaker than Model 1’s `EventTask "*" -- "1" TaskTemplate`, because event-specific tasks should generally instantiate a reusable task template, especially since added tasks become available for the next event.
5. Inheritance and role modeling: Model 1 = 4, Model 2 = 4; Evidence: Both models use `User &lt;|-- Organizer` and `User &lt;|-- Attendee`, capturing shared account attributes and the two roles in the requirement. This supports the statement that organizers provide account details and attendees may create accounts. Both also allow the same real-world person to be both organizer and attendee in principle by having separate subclasses, though neither explicitly models a single user account holding multiple roles simultaneously. Model 1 additionally handles the “organizer may or may not attend” issue indirectly: organizers are associated to events as organizers, while attendance is modeled through `Invitation` and optional `Attendee`; an organizer who attends could also be an attendee/claimed invitation. Model 2 similarly separates `Organizer manages Event` from `Invitation sentTo Attendee`, allowing organizer attendance only if also represented as an attendee, but it does not explicitly connect an organizer’s attendance to an event except through that separate attendee role.
6. RSVP and invitation status modeling: Model 1 = 4, Model 2 = 3; Evidence: Model 1’s `RsvpStatus` values `PENDING`, `ATTENDING`, `MAYBE`, and `DECLINED` closely match “will attend, maybe will attend, or cannot attend” plus not-yet-replied. Its `Invitation` contains `rsvpStatus` and `invitedEmail`, and the relationship `Invitation "*" -- "0..1" Attendee : claimed by` supports invitations not yet linked to accounts. This allows organizer-visible invitation status such as replied/not replied and who is coming/maybe. Model 2’s `RsvpStatus {PENDING, CONFIRMED, MAYBE, DECLINED}` is also semantically valid, with `CONFIRMED` corresponding to attending. However, `Invitation "*" --&gt; "1" Attendee : sentTo` requires an attendee for each invitation, which does not fit the pre-account invitation flow as well. Model 2 also lacks `invitedEmail` or invited names on `Invitation`, weakening support for entering invitees before account creation.
7. Checklist and reusable task modeling: Model 1 = 4, Model 2 = 4; Evidence: Model 1 models reusable tasks per event type with `EventType "1" -- "*" TaskTemplate : defines`, and event-specific checklist items with `Event "1" -- "*" EventTask : tracks` and `EventTask "*" -- "1" TaskTemplate : instantiates`. This directly supports “event-specific checklist” and “add new tasks to the list, which will then also be available for the next event.” `EventTask.status: TaskStatus` supports `TODO`, `DONE`, and `NOT_APPLICABLE`. Model 2 similarly uses `EventKind "1" *-- "0..*" TaskTemplate : defines`, `Event "1" *-- "0..*" EventTask : schedules`, and `TaskTemplate "0..*" --&gt; "0..*" EventTask : instantiates`, plus `EventTask.status: TaskStatus`. Model 2’s many-to-many template-to-event-task multiplicity is less strict than Model 1 because it permits an `EventTask` to instantiate zero or multiple templates, but it still represents the intended concept. Both models support adding reusable tasks through `TaskTemplate`, though neither explicitly models who adds the task.
8. Attendee task assignment and “who brings what”: Model 1 = 3, Model 2 = 4; Evidence: Model 1 has `EventTask.isForAttendees: Boolean` and `EventTask "*" -- "0..1" Invitation : assigned to`, which can represent that a task is designated for attendees and then assigned to a particular invited attendee. This supports the organizer seeing who is bringing what, because the assignment is tied to an `Invitation`. However, it does not directly model attendees selecting tasks; the relationship label `assigned to` could imply organizer assignment rather than attendee volunteering. Model 2 has `EventTask.isAttendeeDesignated: boolean` and a direct many-to-many association `Attendee "0..*" --&gt; "0..*" EventTask : volunteersFor`, which more clearly captures “An attendee can then select their tasks.” It also supports multiple attendees and multiple tasks. Model 2 does not tie volunteered tasks to a particular event invitation/confirmed RSVP, so it does not enforce “shown to attendees that have confirmed their attendance,” but neither model enforces that confirmed-attendee visibility constraint.
9. Avoidance of unsupported additions or contradictions: Model 1 = 4, Model 2 = 3; Evidence: Model 1 mostly stays within the requirement. Its additions, such as `TaskTemplate` and `EventTask`, are transparent refinements of reusable checklist tasks and event-specific checklist tasks. `isForAttendees` is directly tied to attendee-designated tasks. The main weakness is that `EventTask "*" -- "0..1" Invitation : assigned to` may underrepresent attendee self-selection if interpreted strictly as assignment. Model 2 also mostly stays within the requirement and uses transparent refinements. However, the mandatory `Invitation "*" --&gt; "1" Attendee : sentTo` is a stronger contradiction of the described flow because the requirement explicitly says attendees can create an account after receiving an email invitation, so an invitation should be able to exist without an attendee account. Model 2’s direct `Attendee volunteersFor EventTask` is useful, but without linking through invitation or RSVP, it can allow attendees unrelated to the event to volunteer in the conceptual model.
10. UML semantic clarity: Model 1 = 4, Model 2 = 4; Evidence: Both diagrams are readable UML class models with classes, enums, attributes, inheritance, associations, and multiplicities. Model 1 uses straightforward binary associations such as `Event "1" -- "1..*" Organizer`, `Event "1" -- "*" Invitation`, and `EventTask "*" -- "1" TaskTemplate`. Model 2 uses valid associations and compositions such as `Event "1" *-- "0..*" EventTask` and `Event "1" *-- "0..*" Invitation`. Per the instructions, Model 2’s comments such as `'opposite eventKind` and association style choices are ignored and not penalized. Both use acceptable primitive/type spellings such as `boolean`, `Date`, and `DateTime`.
Total: Model 1 = 39, Model 2 = 36
Choice: A
Reason:
1. Strict functional alignment with the requirements: Both models cover the main domain concepts, including organizers, attendees, events, event kind/type, location, invitations, RSVP status, task templates, and event-specific tasks. Model 1 is slightly stronger for the invitation lifecycle because `Invitation` has `invitedEmail` and can be linked to `0..1 Attendee`, matching the requirement that attendees may not yet have accounts when invited. Model 2 is stronger for attendee self-selection of tasks because it has `Attendee volunteersFor EventTask`.
2. Associations and multiplicities: Model 1 more accurately models invitations before account creation through `Invitation "*" -- "0..1" Attendee : claimed by`. Model 2’s `Invitation "*" --&gt; "1" Attendee : sentTo` requires every invitation to already have an attendee account, which conflicts with the stated invitation/account-creation flow. Model 1 also has a clearer event-specific task instantiation relationship with `EventTask "*" -- "1" TaskTemplate`, while Model 2’s `TaskTemplate "0..*" --&gt; "0..*" EventTask` is looser.
3. Rejected or checked issues: I did not penalize Model 2 for using comments such as `'opposite eventKind`, for using directed associations rather than bidirectional associations, for using `boolean` instead of `Boolean`, or for using `0..*` where `*` would be equivalent. I also did not penalize either model for not marking `User` abstract, since the requirement does not require or forbid direct `User` instances.
4. Overall judgment: Model 1 is better by a modest but meaningful margin. Both are good conceptual models, and Model 2 captures attendee volunteering more directly, but Model 1 better represents the critical invitation lifecycle and pre-account state, which is central to the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</si>
  <si>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</si>
  <si>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Both models identify the main domain concepts: `User`, `Organizer`, `Attendee`, `Event`, event kind/type (`EventKind` in Model 1, `EventType` in Model 2), `Location`, `Invitation`, reusable task definition (`TaskTemplate`), event-specific checklist item (`EventTask`), `RsvpStatus`, and `TaskStatus`. Model 1 clearly separates reusable checklist tasks via `TaskTemplate` and per-event task state via `EventTask`, and includes `isAttendeeDesignated`. Model 2 similarly has `TaskTemplate`, `EventTask`, and `isForAttendees`. Model 2’s `Invitation` includes `invitedEmail`, which better represents the fact that attendees are first invited by name/email and may not yet have an account. However, neither model explicitly represents an invitation’s entered first and last names apart from a linked/claimed `Attendee`, and neither model has a separate account-creation concept, which is acceptable but leaves some detail implicit. Both are mostly aligned with minor omissions.
2. Associations/Multiplicities between classes for domain reasoning: Model 1 = 3, Model 2 = 4; Evidence: Model 1 has useful relationships such as `EventKind "1" *-- "0..*" TaskTemplate`, `Event "1" --&gt; "1" Location`, `Event "1" *-- "0..*" EventTask`, `Event "1" *-- "0..*" Invitation`, `Invitation "*" --&gt; "1" Attendee`, and `Organizer "1..*" --&gt; "1..*" Event : manages`. However, `Invitation "*" --&gt; "1" Attendee` forces every invitation to already have an attendee account, conflicting with the requirement that an attendee may create an account after receiving the invitation. Also, `TaskTemplate "0..*" --&gt; "0..*" EventTask` is too loose: an event task should normally instantiate one reusable task template, while a template can appear in many event tasks. `Attendee "0..*" --&gt; "0..*" EventTask : volunteersFor` captures attendees selecting tasks, but it does not constrain task selection to confirmed attendees/invitations for the event. Model 2 has stronger event-domain associations: `Event "1" -- "1..*" Organizer`, `Event "1" -- "1" EventType`, `Event "1" -- "1" Location`, `Event "1" -- "*" Invitation`, `Invitation "*" -- "0..1" Attendee : claimed by`, `EventType "1" -- "*" TaskTemplate`, `Event "1" -- "*" EventTask`, `EventTask "*" -- "1" TaskTemplate`, and `EventTask "*" -- "0..1" Invitation : assigned to`. The `Invitation` to optional `Attendee` relationship better supports invitees without accounts. Assigning `EventTask` to an `Invitation` also better ties “who is bringing what” to attendance for a specific event. Minor weaknesses remain, such as not explicitly enforcing that only confirmed attendees see/select attendee-designated tasks and no direct first/last name storage on invitation.
3. Model attributes with appropriate data types: Model 1 = 4, Model 2 = 4; Evidence: Model 1 includes key organizer/user attributes: `firstName: String`, `lastName: String`, `email: String`, `password: String`, `postalAddress: String`, `phoneNumber: String`; event attributes: `startDateTime: Date`, `endDateTime: Date`, `occasion: String`; location attributes: `name: String`, `address: String`; task attributes: `description: String`, `status: TaskStatus`, `isAttendeeDesignated: boolean`; and invitation `rsvpStatus: RsvpStatus`. Its main type issue is that start/end are modeled as `Date` even though the requirement asks for date/time. Model 2 similarly includes `User` and `Organizer` attributes, `Event` has `startDate: DateTime`, `endDate: DateTime`, and `occasion: String`, which better matches date/time; `Location` has `name` and `address`; `TaskTemplate` has `description`; `EventTask` has `status: TaskStatus` and `isForAttendees: Boolean`; and `Invitation` has both `invitedEmail: String` and `rsvpStatus: RsvpStatus`. Model 2 is missing invited first/last names in `Invitation`, though these may be represented only if/when an `Attendee` account is claimed. Model 1 has no invitation email/name separate from `Attendee`, while Model 2 has at least `invitedEmail`. Overall both model most key attributes, with Model 2 slightly better on date/time and invitation email but still incomplete for invited names.
4. Consistencies of Terminology with given context: Model 1 = 4, Model 2 = 4; Evidence: Model 1 uses domain-consistent terms such as `Organizer`, `Attendee`, `Event`, `EventKind`, `Location`, `Invitation`, `TaskTemplate`, `EventTask`, `RsvpStatus`, `TaskStatus`, `PENDING`, `MAYBE`, `DECLINED`, `TO_DO`, `DONE`, and `NOT_APPLICABLE`. `CONFIRMED` is a reasonable synonym for attending, and `EventKind` matches “kind of event.” Model 2 uses similarly consistent terminology: `Organizer`, `Attendee`, `Event`, `EventType`, `Location`, `Invitation`, `TaskTemplate`, `EventTask`, `RsvpStatus`, `TaskStatus`, `ATTENDING`, `MAYBE`, `DECLINED`, `TODO`, `DONE`, and `NOT_APPLICABLE`. `EventType` is an acceptable synonym for kind of event, and `isForAttendees` corresponds to tasks designated for attendees. Neither model has major terminology conflicts. Model 1’s `CONFIRMED` and Model 2’s `ATTENDING` both reasonably express confirmed attendance.
5. Adherence of UML class diagram standards: Model 1 = 5, Model 2 = 5; Evidence: Model 1 uses valid PlantUML class and enum declarations, inheritance via `User &lt;|-- Organizer` and `User &lt;|-- Attendee`, associations/compositions with multiplicities such as `Event "1" *-- "0..*" Invitation`, and typed attributes. The trailing single-quote text such as `: defines 'opposite eventKind` is a PlantUML comment/annotation and does not make the diagram invalid. Model 2 likewise uses valid PlantUML class and enum declarations, inheritance, associations with multiplicities such as `Event "1" -- "1..*" Organizer`, and typed attributes. Both diagrams are understandable and conform to UML/PlantUML conventions for the modeled semantics.
Total: Model 1 = 20, Model 2 = 21
Choice: B
Reason:
1. Appropriate conceptual classes aligned with the domain: Both models cover the essential concepts: users split into organizers and attendees, events, event kind/type, locations, invitations, reusable task templates, event-specific tasks, RSVP status, and task status. Model 2 has a slight conceptual advantage because `Invitation` can exist before an `Attendee` account is claimed, but this advantage is mainly reflected in associations rather than the class set itself, so both receive the same score here.
2. Associations/Multiplicities between classes for domain reasoning: Model 2 is stronger. Its `Invitation "*" -- "0..1" Attendee : claimed by` supports the requirement that invitees may receive an invitation before creating an account, while Model 1’s `Invitation "*" --&gt; "1" Attendee` requires an attendee account for every invitation. Model 2’s `EventTask "*" -- "1" TaskTemplate` is also a cleaner representation of event-specific checklist items instantiated from reusable templates than Model 1’s many-to-many `TaskTemplate "0..*" --&gt; "0..*" EventTask`. Model 2 also ties attendee task selection to `Invitation` through `EventTask "*" -- "0..1" Invitation : assigned to`, which better supports seeing who is bringing what for a specific event.
3. Model attributes with appropriate data types: Both are good. Model 2 better models event start/end as `DateTime` and includes `Invitation.invitedEmail`, while Model 1 uses `Date` for `startDateTime`/`endDateTime` and lacks invitation-specific email/name. Both still omit invited first and last names on `Invitation`.
4. Consistencies of Terminology with given context: Both models use consistent domain terminology. `EventKind` and `EventType` are both acceptable for the requirement’s “kind of event”; `CONFIRMED` and `ATTENDING` are both acceptable RSVP terms; `TO_DO`/`TODO`, `DONE`, and `NOT_APPLICABLE` match task states.
5. Rejected or checked issues: I did not penalize Model 1 for using comments after associations such as `'opposite eventKind`, nor for lowercase `boolean`; these are acceptable. I also did not penalize either model for using ordinary association lines versus directional arrows, since these are semantically acceptable for this evaluation.
6. Overall judgment: Model 2 is slightly better because its invitation/account relationship and event-task assignment structure more accurately support the workflow where invitees are invited by email before account creation and attendees choose tasks for a specific event. The difference is meaningful but small; both diagrams are generally strong.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</si>
  <si>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</si>
  <si>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Both models identify the core domain concepts: User, Organizer, Attendee, Event, event category/type (Model 1: EventType; Model 2: EventKind), Location, Invitation, TaskTemplate, and EventTask. Both use Organizer and Attendee as specializations of User, which fits the account-based domain. Model 1’s Invitation includes invitedEmail, which better represents invitations being created before an attendee account exists. Model 2 includes the same main concepts but relies on Invitation being sent to an Attendee, which is weaker for the pre-account invitation concept. Both omit a distinct postal address type and do not explicitly model the selectable/creatable lists beyond EventType/EventKind, Location, and TaskTemplate.
2. Associations/Multiplicities between classes for domain reasoning: Model 1 = 4, Model 2 = 3; Evidence: Model 1 models essential relationships well: Event "1" -- "1..*" Organizer for one or more organizers per event; Event "1" -- "1" EventType; Event "1" -- "1" Location; Event "1" -- "*" Invitation; Invitation "*" -- "0..1" Attendee, correctly allowing an invitation before an attendee account is created; EventType "1" -- "*" TaskTemplate; Event "1" -- "*" EventTask; EventTask "*" -- "1" TaskTemplate; and EventTask "*" -- "0..1" Invitation for attendee-assigned tasks. Weaknesses include not directly associating Invitation to EventTask selection by attendee beyond assignment, and no explicit organizer-attendee overlap except through separate subclasses. Model 2 has many relevant associations: EventKind to TaskTemplate and Event, Event to Location/EventTask/Invitation, Invitation to Attendee, Attendee to EventTask, and Organizer to Event. However, Invitation "*" --&gt; "1" Attendee requires an attendee account for every invitation, conflicting with the requirement that organizers invite by name/email and attendees may create an account later. Organizer "1..*" --&gt; "1..*" Event may imply every organizer manages at least one event, which is plausible but not required. TaskTemplate "0..*" --&gt; "0..*" EventTask is looser than the intended EventTask instantiates one template. Model 2 does better by explicitly modeling Attendee volunteering for EventTask, but overall has more problematic multiplicities.
3. Model attributes with appropriate data types: Model 1 = 4, Model 2 = 3; Evidence: Model 1 includes User.firstName, lastName, email, password; Organizer.postalAddress and phoneNumber; Event.startDate and endDate as DateTime plus occasion; Location.name and address; EventType.name; Invitation.invitedEmail and rsvpStatus; TaskTemplate.description; EventTask.status and isForAttendees. This covers most required attributes. Minor issues include Event using startDate/endDate rather than explicitly startDateTime/endDateTime, and Invitation lacks invited first/last name despite the requirement that organizers enter attendee first and last names and email. Model 2 includes similar user, organizer, location, event kind, task, invitation, and event attributes, but Event.startDateTime and endDateTime are typed as Date rather than DateTime, losing time information. Model 2’s Invitation has only rsvpStatus and lacks invitedEmail as well as invited first/last names, making the invitation/account-creation flow less well represented. Boolean and enum types are otherwise appropriate.
4. Consistencies of Terminology with given context: Model 1 = 5, Model 2 = 4; Evidence: Model 1’s terms closely match the requirement: Organizer, Attendee, Event, EventType, Location, Invitation, RsvpStatus with PENDING/ATTENDING/MAYBE/DECLINED, TaskStatus with TODO/DONE/NOT_APPLICABLE, TaskTemplate, and EventTask. Model 2 is also mostly consistent: Organizer, Attendee, Event, Location, Invitation, TaskTemplate, EventTask, RsvpStatus, and TaskStatus are all recognizable. Its EventKind is a reasonable synonym for kind of event, and CONFIRMED is a reasonable synonym for attending. Minor terminology weakness is EventTask.isAttendeeDesignated/volunteersFor, which captures the task-selection idea but is slightly less direct than “bringing what” or assigned attendee task; also Event.startDateTime typed as Date creates a terminology/type mismatch. Comments such as 'opposite eventKind are ignored.
5. Adherence of UML class diagram standards: Model 1 = 5, Model 2 = 5; Evidence: Both models are valid and understandable PlantUML class diagrams with classes, enums, attributes, inheritance, associations, multiplicities, and labels. Model 1 uses standard inheritance User &lt;|-- Organizer and User &lt;|-- Attendee and standard associations. Model 2 also uses valid inheritance, associations, compositions, notes, and multiplicities. The use of comments at the end of lines in Model 2 does not affect UML correctness, and boolean/int-style primitive spelling is acceptable.
Total: Model 1 = 22, Model 2 = 19
Choice: A
Reason:
1. Appropriate conceptual classes aligned with the domain: Both models cover the main conceptual classes, including users, organizers, attendees, events, event kind/type, locations, invitations, task templates, and event-specific tasks. Model 1 has a slight semantic advantage because Invitation.invitedEmail supports the requirement that invitations can exist before an attendee creates an account, but both are broadly good.
2. Associations/Multiplicities between classes for domain reasoning: Model 1 is stronger. Its Invitation "*" -- "0..1" Attendee correctly allows invited people without accounts, while Model 2’s Invitation "*" --&gt; "1" Attendee incorrectly requires every invitation to already have an attendee. Model 1 also constrains each EventTask to one TaskTemplate, which better reflects an event-specific checklist item instantiated from a reusable task. Model 2 does explicitly model Attendee volunteersFor EventTask, which is useful, but its looser and conflicting invitation/template associations reduce its score.
3. Model attributes with appropriate data types: Model 1 is better because it uses DateTime for event start/end and includes invitedEmail on Invitation. Model 2 uses Date for startDateTime/endDateTime and omits invitedEmail, making the invitation and event timing requirements less complete. Both models miss invited first and last names on Invitation.
4. Consistencies of Terminology with given context: Model 1 is slightly more directly aligned with the requirement terminology, especially EventType and ATTENDING. Model 2’s EventKind and CONFIRMED are acceptable synonyms, so this is not a major issue.
5. Rejected or checked issues: I did not penalize Model 2 for using unidirectional associations, composition diamonds, line-end PlantUML comments, or lowercase boolean. These are acceptable under the evaluation rules. I also did not penalize either model for not marking User abstract, since the requirement does not require that.
6. Overall judgment: Model 1 is better overall because it captures the invitation-before-account lifecycle and event time attributes more accurately, while maintaining the core event/task/location/type structure. Model 2 is still a reasonable domain model, but its mandatory Invitation-to-Attendee association and weaker event time/invitation attributes make it less faithful to the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</si>
  <si>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</si>
  <si>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use cohesive core concepts: `User`, `Organizer`, `Attendee`, `Event`, event kind/type, `Location`, `Invitation`, `TaskTemplate`, and `EventTask`. Model 1 separates reusable checklist definitions via `EventKind "1" *-- "0..*" TaskTemplate` and event-specific task instances via `Event "1" *-- "0..*" EventTask`, which is cohesive and supports reusable task lists per kind of event. It also models RSVP through `Invitation` and volunteering through `Attendee "0..*" --&gt; "0..*" EventTask : volunteersFor`. However, this direct many-to-many between `Attendee` and `EventTask` is somewhat weakly constrained because it does not tie the volunteer to a specific invitation/event attendance status. Model 2 similarly separates `EventType`, `TaskTemplate`, `Invitation`, and `EventTask`, and has a clearer event-specific assignment link with `EventTask "*" -- "0..1" Invitation : assigned to`, which better couples task selection to the attendee’s event invitation. However, Model 2’s `Invitation "*" -- "0..1" Attendee : claimed by` plus `invitedEmail` introduces a useful distinction between invited person and account, but the invited person’s first and last names from the requirement are not represented on `Invitation`, only `invitedEmail`. Overall both are cohesive and mostly decoupled, with different strengths.
2. Complexity: Model 1 = 4, Model 2 = 4; Evidence: Model 1 has 9 classes plus 2 enums: `User`, `Organizer`, `Attendee`, `EventKind`, `Location`, `Event`, `TaskTemplate`, `EventTask`, and `Invitation`. Model 2 also has 9 classes plus 2 enums: `User`, `Organizer`, `Attendee`, `Event`, `EventType`, `Location`, `Invitation`, `TaskTemplate`, and `EventTask`. Both use a shallow inheritance tree with `User &lt;|-- Organizer` and `User &lt;|-- Attendee`, and neither introduces excessive conceptual classes. Both have low method complexity because neither model includes operations. The attributes are modest and mostly traceable to requirements: names, email, password, event dates, occasion, location, RSVP status, task status, and task descriptions. Model 1’s `TaskTemplate "0..*" --&gt; "0..*" EventTask` is more permissive than needed because each event task would typically instantiate one template, while Model 2 uses the more precise `EventTask "*" -- "1" TaskTemplate`. Model 2 adds `invitedEmail` on `Invitation`, which is practical for unclaimed invitations, but omits invited first/last names. Complexity is balanced in both.
3. Practicability: Model 1 = 4, Model 2 = 4; Evidence: Model 1 is readable and implements most major workflows: organizers manage events via `Organizer "1..*" --&gt; "1..*" Event : manages`; events have `startDateTime`, `endDateTime`, `occasion`, `Location`, and `EventKind`; invitations track `rsvpStatus`; reusable tasks are modeled with `TaskTemplate` under `EventKind`; event-specific task state is modeled by `EventTask.status`; attendee-designated tasks are represented with `isAttendeeDesignated`; and attendees can volunteer through `Attendee "0..*" --&gt; "0..*" EventTask`. Weaknesses are that `Invitation` has no invited email or invited name attributes, so inviting attendees before account creation is less directly supported, and the attendee-task selection association is not explicitly connected to confirmed attendance or the invitation for that event. Model 2 is also practical: `Invitation` contains `invitedEmail`, allowing invitation before account creation, and `Invitation "*" -- "0..1" Attendee : claimed by` supports later account creation. `EventTask "*" -- "0..1" Invitation : assigned to` gives a clear way for an organizer to see who is bringing what for that event. It also models required event details through `Event`, `EventType`, and `Location`, and checklist reuse through `EventType "1" -- "*" TaskTemplate`. Weaknesses are that `Invitation` lacks invited first and last name attributes even though the organizer enters them, and the model does not explicitly constrain assigned tasks to invitations with `ATTENDING` RSVP status. Both are understandable, modular, and testable, and each has some practical gaps.
Total: Model 1 = 12, Model 2 = 12
Choice: C
Reason:
1. Cohesion and Decoupling: Model 1 has strong separation between event-kind-level task definitions and event-specific task instances, using `EventKind`, `TaskTemplate`, and `EventTask`. Model 2 has the same conceptual separation with `EventType`, `TaskTemplate`, and `EventTask`, and its `EventTask` to `Invitation` assignment is more cohesive for “who is bringing what” because the assignment is tied to a specific event invitation. Model 1 instead uses `Attendee "0..*" --&gt; "0..*" EventTask : volunteersFor`, which is less precise for event-specific attendance, but still represents the concept. Neither model is clearly superior overall.
2. Complexity: Both diagrams have the same number of core classes and enums, shallow inheritance, and no unnecessary deep hierarchy. Both avoid turning every noun into a class while still including the important domain concepts. Model 1’s many-to-many `TaskTemplate` to `EventTask` is more permissive than Model 2’s `EventTask "*" -- "1" TaskTemplate`, but this does not make the overall model significantly more complex. Model 2’s additional `invitedEmail` attribute improves one workflow without adding class-level complexity.
3. Practicability: Model 1 better captures organizer profile details and event/task reuse, but has weaker support for invitations before attendee account creation because `Invitation` only has `rsvpStatus` and links to an `Attendee`. Model 2 better supports the invitation lifecycle with `invitedEmail` and optional `Attendee`, and better supports attendee task assignment through `EventTask` assigned to `Invitation`. However, Model 2 still misses the invited first and last names required when organizers invite attendees, and neither model explicitly enforces that only confirmed attendees see/select attendee-designated tasks. Both are implementable and testable with similar effort.
4. Rejected or checked issues: I did not penalize either model for using different enum literal names such as `CONFIRMED` versus `ATTENDING`, `TO_DO` versus `TODO`, or for using `Date` versus `DateTime` naming where the attribute clearly represents date/time. I also did not penalize association direction/style or comments in Model 1, since those are semantically acceptable under the instructions.
5. Overall judgment: The meaningful quality difference is small. Model 1 is slightly stronger in direct representation of organizer-managed events and reusable task templates, while Model 2 is slightly stronger in invitation/account-claiming and task assignment practicality. Their strengths and weaknesses balance out,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</si>
  <si>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</si>
  <si>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Both models have cohesive core domain classes: User contains firstName, lastName, email, password; Organizer adds postalAddress and phoneNumber; Event contains start/end time and occasion; Location contains name and address; TaskTemplate and EventTask separate reusable checklist definitions from event-specific task status. Model 1 keeps attendee task selection tied through EventTask "*" -- "0..1" Invitation : assigned to, which couples task assignment to the event-specific invitation/RSVP record and helps preserve the event context. Model 2 models Attendee "0..*" --&gt; "0..*" EventTask : volunteersFor directly, which is simple but weaker because it bypasses Invitation/RSVP and does not encode the requirement that only attendees confirmed for that event see/select attendee-designated tasks. Model 2 also has TaskTemplate "0..*" --&gt; "0..*" EventTask, making event tasks potentially linked to multiple templates, whereas the domain implies each event checklist item instantiates one reusable task template. Model 1’s EventTask "*" -- "1" TaskTemplate is more cohesive and better constrained. Model 2’s Organizer "1..*" --&gt; "1..*" Event captures multiple organizers/events, but Model 1’s Event "1" -- "1..*" Organizer is also adequate for events requiring one or more organizers.
2. Complexity: Model 1 = 5, Model 2 = 4; Evidence: Both models use a balanced number of classes and enums: User, Organizer, Attendee, Event/EventKind, Location, Invitation, TaskTemplate, EventTask, plus RsvpStatus and TaskStatus. Both use a shallow inheritance tree, User &lt;|-- Organizer and User &lt;|-- Attendee, with depth 1 and no excessive subclassing. Both avoid turning every noun into a separate class; for example, postal address and phone number remain attributes on Organizer, and location address remains an attribute of Location. Model 1 is slightly cleaner because its associations are more constrained: EventTask to exactly one TaskTemplate, Event to one EventType, Event to one Location, and optional claimed Attendee on Invitation. Model 2 introduces broader many-to-many associations, especially TaskTemplate "0..*" --&gt; "0..*" EventTask and Attendee "0..*" --&gt; "0..*" EventTask, which increases conceptual ambiguity despite having a similar class count. Model 2’s multiplicity EventKind "1" --&gt; "0..*" Event is acceptable as the inverse of events categorized by a kind, but the lack of a direct “each Event has exactly one EventKind” multiplicity makes it slightly less precise than Model 1’s Event "1" -- "1" EventType.
3. Practicability: Model 1 = 4, Model 2 = 3; Evidence: Both models are readable and implementable, with clear structures for organizers, attendees, events, event kinds/types, locations, invitations, RSVP statuses, reusable task templates, and per-event task statuses. Model 1 is more practical for testing and implementation of invitation workflow because Invitation includes invitedEmail: String and rsvpStatus: RsvpStatus, and Invitation "*" -- "0..1" Attendee : claimed by supports the requirement that organizers invite people by name/email before the attendee account may exist. However, Model 1 does not include invited firstName and lastName on Invitation, even though the requirement says organizers enter attendees’ first and last names as well as email addresses. Model 2’s Invitation has only rsvpStatus and Invitation "*" --&gt; "1" Attendee : sentTo, which implies an Attendee account must already exist for every invitation and therefore fits less well with “create an account if they do not yet have an account.” Model 2 also lacks invitedEmail on Invitation. For checklist practicality, Model 1 models EventType "1" -- "*" TaskTemplate : defines and EventTask "*" -- "1" TaskTemplate : instantiates, which supports reusable tasks for future events of the same type. Model 2 also supports reusable task definitions via EventKind *-- TaskTemplate, but its TaskTemplate-to-EventTask many-to-many relation is less practical for determining which template a particular event task came from. Model 1’s EventTask assigned to Invitation also supports organizer visibility of “who is bringing what” in the context of a particular event. Model 2’s direct Attendee-to-EventTask volunteering can show who volunteered, but it does not tie that selection to RSVP status or invitation for that event.
Total: Model 1 = 13, Model 2 = 10
Choice: A
Reason:
1. Cohesion and Decoupling: Model 1 has stronger domain cohesion around invitations and event-specific tasks. Its Invitation has invitedEmail and optional claimed Attendee, matching the pre-account invitation flow better than Model 2’s required Invitation-to-Attendee association. Its EventTask is assigned to an Invitation, making attendee task responsibility event-specific. Model 2’s direct Attendee-to-EventTask volunteering is understandable but less constrained and less connected to RSVP.
2. Complexity: Both models are appropriately sized and use a shallow User inheritance hierarchy. Model 1 is slightly less ambiguous because it uses tighter multiplicities, especially EventTask to exactly one TaskTemplate. Model 2’s several many-to-many links make the design somewhat harder to reason about without adding clear domain benefit.
3. Practicability: Model 1 better supports implementation and testing of key workflows: inviting by email before account creation, claiming an invitation, tracking RSVP, reusing task templates by event type, tracking per-event task status, and seeing who is bringing what. Model 2 covers many of the same concepts but is weaker for invitations because every Invitation is sent to exactly one Attendee and lacks an invitedEmail, which conflicts with account creation after invitation.
4. Rejected or checked issues: I did not penalize Model 2 for PlantUML comments such as 'opposite eventKind, for using boolean instead of Boolean, or for using unidirectional associations. I also did not penalize either model for enum spelling differences such as ATTENDING versus CONFIRMED or TODO versus TO_DO, since these are semantically equivalent in this context. I did not reward Model 2’s note that email serves as username because notes are not class-diagram semantics under the evaluation rules, and both models already include email on User.
5. Overall judgment: Model 1 is better. The meaningful difference is not class count or presentation, but stronger semantic modeling of invitation/account-claiming and event-specific attendee task assignment, both central to the stated CelO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</si>
  <si>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</si>
  <si>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the requirement: Model 1 = 4, Model 2 = 4; Evidence: Both models cover the central functions: organizers, attendees, events, event kinds/types, locations, invitations/RSVPs, event-specific checklist tasks, reusable task definitions, task status, and attendee task selection. Model 1 has `Organizer`, `Attendee`, `EventKind`, `Location`, `Event`, `TaskTemplate`, `EventTask`, and `Invitation`; Model 2 similarly has `Organizer`, `Attendee`, `EventType`, `Location`, `Event`, `Task`, `EventTask`, and `Invitation`. Both model RSVP states: Model 1 uses `RsvpStatus { PENDING, CONFIRMED, MAYBE, DECLINED }`; Model 2 uses `InvitationStatus { Attending, Maybe, NotAttending, NotReplied }`. Both model task states: Model 1 has `TaskStatus { TO_DO, DONE, NOT_APPLICABLE }`; Model 2 has `TaskStatus { NeedsToBeDone, HasBeenDone, NotApplicable }`. Both are somewhat incomplete because neither explicitly constrains attendee task selection to attendees who confirmed attendance, and neither directly models the derived organizer view of invitation counts/statuses, though these can be inferred from `Invitation.status`.
2. Conceptual classes and attributes: Model 1 = 4, Model 2 = 4; Evidence: Model 1 has `User` with `firstName`, `lastName`, `email`, `password`, and `Organizer` with `postalAddress`, `phoneNumber`, matching organizer account data, while `Attendee` inherits the same user account fields. It has `Event` with `startDateTime`, `endDateTime`, and `occasion`, and `Location` with `name` and `address`. Model 2 similarly has `Person` with `firstName`, `lastName`, `email`, `password`, `Organizer` with `postalAddress`, `phoneNumber`, `Event` with `occasion`, `startDateTime`, `endDateTime`, and `Location` with `name` and `address`. Both capture the required account and event data well. Model 1 includes a note that `email serves as username`; Model 2 does not explicitly say this, but both include `email` and `password` on the inherited person/user class. Neither separates invited non-account attendee data from created attendee accounts, even though the requirement says organizers first enter attendee names and email addresses and attendees may later create accounts.
3. Associations between organizers, attendees, and events: Model 1 = 3, Model 2 = 4; Evidence: Model 1 models `Organizer "1..*" --&gt; "1..*" Event : manages`, which enforces every event has at least one organizer and every organizer manages at least one event. This covers small and large events requiring one or several organizers, but it over-constrains organizers by requiring at least one managed event. It does not directly model that an organizer may or may not attend an event, except indirectly because `Organizer` and `Attendee` are separate subclasses of `User` and an organizer could also be represented as an `Attendee`. Model 2 models `Organizer "1..*" organizes "0..*" Event`, which correctly allows an organizer to organize zero or more events while each event has one or more organizers. Model 2 also explicitly models `Organizer "0..*" attends "0..*" Event`, directly capturing that an organizer may be managing but not attending, or may also attend. However, Model 2’s `Organizer attends Event` is not connected to `Invitation`/RSVP status, so attendance by organizers is less integrated with the attendee workflow.
4. Event kind/type and reusable checklist task modeling: Model 1 = 4, Model 2 = 4; Evidence: Model 1 has `EventKind` with `name`, associated to events by `EventKind "1" --&gt; "0..*" Event : categorizes`, and composed with reusable `TaskTemplate` by `EventKind "1" *-- "0..*" TaskTemplate : defines`. This supports selecting from a list of event kinds or creating a new kind, and adding new tasks that will be available for future events of the same kind. Model 2 has equivalent concepts: `EventType` with `name`, `Event -- "1" EventType`, and `EventType *-- "0..*" Task`. This also supports reusable task lists per event type. Both models use recognizable terminology and capture the reusable checklist idea. Model 1’s `TaskTemplate "0..*" --&gt; "0..*" EventTask : instantiates` is weaker than Model 2’s `EventTask -- "1" Task` because an event-specific task would normally instantiate exactly one template/task, but both convey the intended connection.
5. Event, location, and invitation/RSVP modeling: Model 1 = 4, Model 2 = 4; Evidence: Model 1 models `Event "1" --&gt; "1" Location : heldAt`, `Event "1" *-- "0..*" Invitation`, and `Invitation "*" --&gt; "1" Attendee : sentTo`, with `Invitation.rsvpStatus`. This captures event location and invitations sent to attendees, including not-yet-replied via `PENDING`. Model 2 models `Event -- "1" Location`, `Event *-- "0..*" Invitation`, `Attendee "0..*" receives "0..*" Invitation`, and `Invitation.status`, with `NotReplied`, `Attending`, `Maybe`, and `NotAttending`. Both capture RSVP status adequately. In both models, the association between `Invitation` and `Attendee` is not as strongly constrained as it could be: Model 1 says each invitation has one attendee but does not show a multiplicity at the attendee end from attendee to invitation beyond `*`; Model 2’s `Attendee "0..*" receives "0..*" Invitation` leaves the `Invitation` side semantically less explicit about exactly one recipient. Neither explicitly models the initial invitation data entry separate from an attendee account.
6. Event-specific checklist and attendee task selection: Model 1 = 4, Model 2 = 4; Evidence: Model 1 has `Event "1" *-- "0..*" EventTask`, `EventTask.status: TaskStatus`, `EventTask.isAttendeeDesignated: boolean`, and `Attendee "0..*" --&gt; "0..*" EventTask : volunteersFor`. This represents event-specific checklist items, their statuses, whether a task is designated for attendees, and who volunteers for what. Model 2 has the equivalent `Event *-- "0..*" EventTask`, `EventTask.status: TaskStatus`, `EventTask.isForAttendees: boolean`, and `Attendee "0..*" selects "0..*" EventTask`. Both support “who is bringing what.” Both are missing a constraint that only confirmed attendees should see/select attendee-designated tasks. Both also allow many attendees to select the same task unless constrained elsewhere; the requirement says an attendee can select their tasks and organizer can see who is bringing what, so many-to-many may be acceptable for some tasks but could be imprecise for single-responsibility tasks.
7. Multiplicities and relationship types: Model 1 = 3, Model 2 = 4; Evidence: Model 1 uses composition from `EventKind` to `TaskTemplate`, from `Event` to `EventTask`, and from `Event` to `Invitation`, which is reasonable for reusable templates, event-specific tasks, and event-specific invitations. It also enforces `Organizer "1..*" --&gt; "1..*" Event`, correctly requiring each event to have at least one organizer but incorrectly requiring every organizer to manage at least one event. Its `TaskTemplate "0..*" --&gt; "0..*" EventTask` is too loose because an `EventTask` should normally correspond to one reusable task/template when created from the checklist, though newly added tasks could complicate this. Model 2 uses `Organizer "1..*" organizes "0..*" Event`, which better expresses each event requiring at least one organizer and organizers possibly organizing zero or more events. It also uses `EventType *-- "0..*" Task`, `Event *-- "0..*" EventTask`, and `EventTask -- "1" Task`, which is a clean reusable-template-to-event-instance relationship. Model 2’s `Attendee "0..*" receives "0..*" Invitation` is somewhat loose because each invitation should have a single invited attendee, but the general association is present.
8. Avoidance of hallucinated or unsupported additions: Model 1 = 4, Model 2 = 4; Evidence: Model 1 does not introduce major unsupported domain concepts beyond implementation-friendly refinements such as `TaskTemplate`, `EventTask`, and `Invitation`, all traceable to the requirement. Model 2 likewise uses traceable refinements such as `Task`, `EventTask`, and `Invitation`. Model 2’s explicit `Organizer attends Event` association is supported by the requirement statement that an organizer may or may not attend. Model 1’s `isAttendeeDesignated` and Model 2’s `isForAttendees` are both supported by the requirement that organizers designate checklist tasks for attendees. Neither model adds unrelated payment, calendars, notifications beyond invitations, or other unsupported subsystems.
9. Clarity of class names and semantic readability: Model 1 = 4, Model 2 = 4; Evidence: Model 1 uses clear names: `User`, `Organizer`, `Attendee`, `EventKind`, `Location`, `Event`, `TaskTemplate`, `EventTask`, and `Invitation`. The distinction between `TaskTemplate` and `EventTask` is particularly clear for reusable task definitions versus event-specific task instances. Model 2 uses similarly clear names: `Person`, `Organizer`, `Attendee`, `EventType`, `Location`, `Task`, `EventTask`, and `Invitation`. Model 2’s `Task` as the reusable definition is slightly less explicit than `TaskTemplate`, but its association `EventType *-- "0..*" Task` and `EventTask -- "1" Task` clarifies the meaning. Both are readable and aligned with the domain vocabulary.
Total: Model 1 = 34, Model 2 = 36
Choice: B
Reason:
1. Strict functional alignment with the requirement: Both models cover the main required functions: event organization, event kind/type, location, RSVP statuses, checklist statuses, reusable tasks, attendee-designated tasks, and attendee task selection. Model 1 uses `RsvpStatus`, `TaskStatus`, `TaskTemplate`, `EventTask`, and `Invitation`; Model 2 uses equivalent `InvitationStatus`, `TaskStatus`, `Task`, `EventTask`, and `Invitation`.
2. Associations and multiplicities: Model 2 is slightly stronger. Its `Organizer "1..*" organizes "0..*" Event` better represents that each event has one or more organizers while an organizer need not already manage an event. Model 1’s `Organizer "1..*" --&gt; "1..*" Event` over-constrains organizers. Model 2 also explicitly models `Organizer "0..*" attends "0..*" Event`, directly reflecting the requirement that organizers may or may not attend.
3. Checklist and reusable tasks: Both models are good. Model 1’s `EventKind *-- TaskTemplate` and `EventTask.isAttendeeDesignated` are clear. Model 2’s `EventType *-- Task` and `EventTask -- "1" Task` give a slightly cleaner template-to-event-task relationship than Model 1’s looser `TaskTemplate "0..*" --&gt; "0..*" EventTask`, but both are acceptable.
4. Rejected or checked issues: I did not penalize either model for using different primitive type spellings such as `Date` versus `DateTime`, for comments/notes, or for stylistic association direction. I also did not penalize Model 1 merely for being more or less detailed; its `TaskTemplate` is a valid transparent refinement. I did not reward Model 2 simply for shorter notation.
5. Overall judgment: Model 2 is marginally better because it more accurately captures organizer-event multiplicity and explicitly represents the special case of organizers attending or not attending events. The difference is not large, since both models cover the core domain well, but Model 2 has a small semantic advantage.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</si>
  <si>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</si>
  <si>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 coverage: Model 1 = 4, Model 2 = 4; Evidence: Both models cover the main required concepts: users/people as Organizer and Attendee, Event, event kind/type, Location, Invitation/RSVP status, reusable task definitions, event-specific tasks, and attendee task selection. Model 1 has `Person`, `Organizer`, `Attendee`, `Event`, `EventType`, `Location`, `Invitation`, `Task`, and `EventTask`; Model 2 has equivalent `User`, `Organizer`, `Attendee`, `EventKind`, `Location`, `Invitation`, `TaskTemplate`, and `EventTask`. Both include RSVP states matching attending/maybe/cannot attend/not replied: Model 1 `InvitationStatus { Attending, Maybe, NotAttending, NotReplied }`; Model 2 `RsvpStatus { PENDING, CONFIRMED, MAYBE, DECLINED }`. Both include checklist task statuses: Model 1 `TaskStatus { NeedsToBeDone, HasBeenDone, NotApplicable }`; Model 2 `TaskStatus { TO_DO, DONE, NOT_APPLICABLE }`. Both support attendee-designated tasks via Model 1 `EventTask.isForAttendees` and Model 2 `EventTask.isAttendeeDesignated`, plus attendee-to-task selection associations. Both omit some behavioral constraints such as “only attendees that have confirmed attendance see/select attendee tasks,” but that is difficult to fully express in a class diagram.
2. Conceptual classes and attributes: Model 1 = 4, Model 2 = 4; Evidence: Model 1 gives `Person` attributes `firstName`, `lastName`, `email`, `password`, and `Organizer` attributes `postalAddress`, `phoneNumber`, matching organizer/account data, while `Attendee` inherits account fields. Model 2 similarly gives `User` attributes `firstName`, `lastName`, `email`, `password`, and `Organizer` attributes `postalAddress`, `phoneNumber`, with a note that email serves as username. Both include `Event.occasion`, `Event.startDateTime`, `Event.endDateTime`, and `Location.name/address`. Model 1 uses `EventType.name` and reusable `Task.description`; Model 2 uses `EventKind.name` and `TaskTemplate.description`. Model 2 uses `Date` rather than a date-time type for `startDateTime` and `endDateTime`, which is slightly weaker against the requirement’s explicit start/end date/time, but the attribute names still indicate date-time semantics. Neither model explicitly represents invitation-entered attendee names separately from an attendee account before account creation; both use inherited attendee/user name and email fields.
3. Associations, multiplicities, and relationship semantics: Model 1 = 3, Model 2 = 3; Evidence: Model 1 correctly shows multiple organizers per event and events per organizer via `Organizer "1..*" organizes "0..*" Event`, and allows organizer attendance separately with `Organizer "0..*" attends "0..*" Event`, reflecting that an organizer may or may not attend. However, the organizer-event multiplicity is ambiguous/possibly incorrect at the Event end: it says each `Organizer` organizes `0..*` Events, and each `Event` has `1..*` Organizers, which is good semantically despite the label direction. Model 2 has `Organizer "1..*" --&gt; "1..*" Event : manages`, which requires every organizer to manage at least one event and every event to have at least one organizer; the event side is good, but requiring every organizer to manage at least one event may be over-constrained for accounts. Model 1 links `Event -- "1" EventType` and `Event -- "1" Location`; Model 2 links `EventKind "1" --&gt; "0..*" Event` and `Event "1" --&gt; "1" Location`, both reflecting one kind and one location per event. Model 1’s `Attendee "0..*" receives "0..*" Invitation` with `Event *-- "0..*" Invitation` is weaker because an `Invitation` is not constrained to exactly one attendee; Model 2 improves this with `Invitation "*" --&gt; "1" Attendee`. Both connect attendees to selected/volunteered event tasks many-to-many, but neither constrains selection to tasks from events the attendee is confirmed for. Model 1 has `EventType *-- "0..*" Task`, which supports reusable tasks per event type; Model 2 has `EventKind *-- TaskTemplate` and `TaskTemplate --&gt; EventTask`, which is a clearer template/instance split, though the `0..*` to `0..*` from template to event task is looser than ideal because an `EventTask` should normally instantiate one template or be a custom task.
4. Inheritance and role modeling: Model 1 = 4, Model 2 = 4; Evidence: Both models use inheritance to represent shared account information: Model 1 `Person &lt;|-- Organizer` and `Person &lt;|-- Attendee`; Model 2 `User &lt;|-- Organizer` and `User &lt;|-- Attendee`. This captures that both organizers and attendees can have accounts with email/password. Both also allow the same real-world person to be both organizer and attendee only indirectly, by having separate subclasses; this is somewhat limited because UML subclassing does not inherently show one account instance playing both roles. Model 1 adds `Organizer "0..*" attends "0..*" Event`, which explicitly captures “sometimes an organizer also attends the event.” Model 2 does not have an explicit organizer-attends-event association, but an organizer could also be modeled as an attendee only if the same user can be both subclasses, which is not explicitly shown. Thus Model 1 is slightly clearer on the organizer-attendance requirement, while both have acceptable shared-user structure.
5. Accuracy of event kind/location creation and reuse concepts: Model 1 = 4, Model 2 = 4; Evidence: The requirement says organizers select event kinds from a list or create a new kind, and select locations from a list or create a new location. Model 1 represents reusable kinds and locations with `EventType { name }`, `Location { name, address }`, `Event -- "1" EventType`, and `Event -- "1" Location`. Model 2 equivalently represents `EventKind { name }`, `Location { name, address }`, `EventKind "1" --&gt; "0..*" Event`, and `Event "1" --&gt; "1" Location`. Neither model explicitly models the list/catalog or creation operation, but both capture the persistent reusable concepts needed for selection and creation.
6. Checklist/task modeling: Model 1 = 4, Model 2 = 4; Evidence: Model 1 distinguishes reusable `Task` under `EventType *-- "0..*" Task` from event-specific `EventTask` under `Event *-- "0..*" EventTask`, with `EventTask -- "1" Task`, `EventTask.status`, and `EventTask.isForAttendees`. This supports default checklist tasks per event type and event-specific completion/applicability status. Model 2 similarly distinguishes reusable `TaskTemplate` under `EventKind *-- TaskTemplate` from `EventTask` under `Event *-- EventTask`, with `EventTask.status` and `EventTask.isAttendeeDesignated`. Model 2’s `TaskTemplate "0..*" --&gt; "0..*" EventTask` is less precise than Model 1’s `EventTask -- "1" Task` because each event task should normally be based on one reusable task/template or represent a newly added task that becomes reusable. However, Model 2’s naming `TaskTemplate` is semantically clear for reusable checklist items. Both support adding new reusable tasks only structurally, not as an operation.
7. Invitation and attendance-status modeling: Model 1 = 3, Model 2 = 4; Evidence: Model 1 includes `Invitation.status: InvitationStatus` with the required statuses and composes invitations under `Event *-- "0..*" Invitation`, but the association `Attendee "0..*" receives "0..*" Invitation` does not ensure each invitation is sent to exactly one attendee. This weakens the model for invitations entered by organizer for named/email attendees. Model 2 includes `Invitation.rsvpStatus: RsvpStatus`, `Event "1" *-- "0..*" Invitation`, and `Invitation "*" --&gt; "1" Attendee`, which better captures each invitation belonging to one attendee. Both allow viewing invitation status indirectly through invitations and statuses; neither includes derived counts like replied/not replied, but those do not need to be stored as classes.
8. Avoidance of unsupported additions or hallucinations: Model 1 = 5, Model 2 = 5; Evidence: Model 1 does not introduce major concepts outside the requirement; its classes are directly traceable to people, organizers, attendees, events, event type, location, invitations, tasks, and event tasks. Model 2 likewise uses directly traceable concepts: `User`, `Organizer`, `Attendee`, `EventKind`, `Location`, `TaskTemplate`, `EventTask`, and `Invitation`. Model 2’s note that email serves as username is explicitly supported by the requirement. Neither model adds unsupported payment, messaging, permissions, inventory, or unrelated implementation structures.
9. Clarity of class names and semantic readability: Model 1 = 4, Model 2 = 4; Evidence: Model 1 uses clear names such as `InvitationStatus`, `TaskStatus`, `EventType`, `Location`, `Task`, and `EventTask`. Model 2 uses similarly clear names such as `RsvpStatus`, `EventKind`, `TaskTemplate`, and `EventTask`. Model 2’s `TaskTemplate` more clearly conveys reusable checklist items than Model 1’s generic `Task`, while Model 1’s `InvitationStatus` values map more literally to the requirement wording than Model 2’s `CONFIRMED`/`DECLINED`. Both are readable and domain-appropriate.
Total: Model 1 = 35, Model 2 = 36
Choice: C
Reason:
1. Requirement alignment and functional coverage: Both models cover the core CelO concepts and workflows at the class-diagram level: organizers, attendees, events, event kinds, locations, invitations/RSVPs, checklist statuses, reusable tasks, event-specific tasks, and attendee task selection. Model 1 explicitly includes organizer attendance via `Organizer attends Event`; Model 2 better constrains invitations to one attendee.
2. Associations and multiplicities: Model 2 is slightly stronger for invitation semantics because `Invitation "*" --&gt; "1" Attendee` says each invitation is sent to exactly one attendee, whereas Model 1’s `Attendee "0..*" receives "0..*" Invitation` permits invitations without a specific attendee. Model 1 is slightly stronger for organizer attendance because it has `Organizer "0..*" attends "0..*" Event`, directly reflecting that organizers may or may not attend.
3. Rejected or checked issues: I did not penalize Model 2 for PlantUML comments such as `'opposite eventKind`, nor for using `Date`/uppercase enum values/language-style names. I also did not treat Model 2’s unidirectional associations as worse than bidirectional associations where the relationship semantics are otherwise clear. I did not reward either model simply for being shorter or more detailed.
4. Overall judgment: Model 2 scores one point higher because its invitation-to-attendee modeling is more precise and its `TaskTemplate` naming clearly conveys reusable checklist templates. However, the meaningful quality difference is small: Model 1 has a better explicit representation of organizer attendance, and both models satisfy most requirements with similar omissions. Therefore the appropriate final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</si>
  <si>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</si>
  <si>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main domain concepts: User with Organizer and Attendee specializations, Event, EventKind, Location, TaskTemplate, EventTask, and Invitation. This captures organizers, attendees, event kinds, reusable checklist tasks, event-specific checklist items, RSVP/invitation state, and locations. A minor weakness is that attendees are modeled as a subclass of User with no separate way to represent invited people before account creation, although Invitation partially covers this.
Model 2 also includes the main concepts: Person with Organizer and Attendee, Event, EventType, Location, Task, Invitation, and EventTask. It explicitly separates an organizer attending an event via an attends association, which is useful for the requirement that organizers may or may not attend. Like Model 1, it does not clearly model a pre-account invited attendee separate from a registered attendee. Both models are conceptually strong and broadly aligned.
2. Associations/Multiplicities between classes for domain reasoning: Model 1 = 4, Model 2 = 3; Evidence:
Model 1 has strong associations for the central workflow: Organizer "1..*" --&gt; "1..*" Event : manages, Event "1" --&gt; "1" Location, EventKind "1" --&gt; "0..*" Event, EventKind "1" *-- "0..*" TaskTemplate, Event "1" *-- "0..*" EventTask, Event "1" *-- "0..*" Invitation, Invitation "*" --&gt; "1" Attendee, and Attendee "0..*" --&gt; "0..*" EventTask. This supports event management, invitations, RSVP tracking, reusable task templates by event kind, and attendee task selection. Weaknesses include Organizer "1..*" --&gt; "1..*" Event implying every organizer manages at least one event and every event has at least one organizer, which is reasonable for events but may overconstrain organizers. It also does not explicitly model organizer attendance except indirectly through Organizer and Attendee inheritance.
Model 2 has Organizer "1..*" organizes "0..*" Event, which correctly allows an organizer to organize zero or more events and events to have one or more organizers. It also has Organizer "0..*" attends "0..*" Event, Event *-- "0..*" Invitation, Attendee "0..*" receives "0..*" Invitation, Event -- "1" EventType, Event -- "1" Location, EventType *-- "0..*" Task, Event *-- "0..*" EventTask, EventTask -- "1" Task, and Attendee "0..*" selects "0..*" EventTask. However, Invitation is not explicitly connected to exactly one Event and exactly one Attendee with clear multiplicities; the diagram uses Event composition to Invitation and Attendee receives Invitation, but lacks the precise “one invitation belongs to one event and one invited attendee” semantics. The attendee task selection is also not constrained to confirmed attendees, though that is also not enforced in Model 1. Model 1’s invitation/event/task-template relationships are slightly more precise overall.
3. Model attributes with appropriate data types: Model 1 = 4, Model 2 = 4; Evidence:
Model 1 includes User attributes firstName:String, lastName:String, email:String, password:String; Organizer postalAddress:String and phoneNumber:String; Event startDateTime:Date, endDateTime:Date, occasion:String; EventKind name:String; Location name:String and address:String; TaskTemplate description:String; EventTask status:TaskStatus and isAttendeeDesignated:boolean; Invitation rsvpStatus:RsvpStatus. These cover most required data. Minor issue: startDateTime and endDateTime are typed as Date rather than DateTime despite representing date/time.
Model 2 includes Person firstName:String, lastName:String, email:String, password:String; Organizer postalAddress:String and phoneNumber:String; Event occasion:String, startDateTime:DateTime, endDateTime:DateTime; EventType name:String; Location name:String and address:String; Task description:String; Invitation status:InvitationStatus; EventTask status:TaskStatus and isForAttendees:boolean. This also covers most required data and uses DateTime for event times. Both omit more detailed address structure, but String is acceptable at this abstraction level. Model 2 has a slight type advantage for DateTime, but not enough to change the score.
4. Consistencies of Terminology with given context: Model 1 = 4, Model 2 = 4; Evidence:
Model 1 uses domain-consistent terms such as Organizer, Attendee, Event, EventKind, Location, Invitation, RsvpStatus, TaskStatus, TaskTemplate, and EventTask. The status names PENDING, CONFIRMED, MAYBE, DECLINED correspond well to not yet replied, will attend, maybe, and cannot attend. TaskStatus values TO_DO, DONE, NOT_APPLICABLE correspond to needs to be done, has been done, and not applicable. “TaskTemplate” is a reasonable refinement for reusable checklist items, though the requirement says tasks/checklist rather than templates.
Model 2 uses similarly consistent terms: Organizer, Attendee, Event, EventType, Location, InvitationStatus, TaskStatus, Task, and EventTask. InvitationStatus values Attending, Maybe, NotAttending, NotReplied closely match the requirement. TaskStatus values NeedsToBeDone, HasBeenDone, NotApplicable directly mirror the text. “EventType” is synonymous with kind of event. Both models are terminology-consistent with only minor naming differences.
5. Adherence of UML class diagram standards: Model 1 = 4, Model 2 = 4; Evidence:
Model 1 is valid and understandable PlantUML/UML: it declares enums, classes, generalization User &lt;|-- Organizer and User &lt;|-- Attendee, associations with multiplicities, compositions such as Event "1" *-- "0..*" EventTask, and attributes with types. The note that email serves as username is valid PlantUML and does not harm the model. Some association labels include comment text after single quotes, such as : defines 'opposite eventKind, but those are valid PlantUML comments and do not affect semantics.
Model 2 is also valid and understandable PlantUML/UML: it declares enums, classes, inheritance Person &lt;|-- Organizer and Person &lt;|-- Attendee, associations with multiplicities, compositions, and typed attributes. Its association syntax such as Organizer "1..*" organizes "0..*" Event and Attendee "0..*" receives "0..*" Invitation is acceptable PlantUML notation. Neither model has major UML syntax or notation problems.
Total: Model 1 = 20, Model 2 = 19
Choice: A
Reason:
1. Appropriate conceptual classes aligned with the domain: Both models identify nearly all central concepts. Model 1 has User, Organizer, Attendee, EventKind, Location, Event, TaskTemplate, EventTask, and Invitation. Model 2 has Person, Organizer, Attendee, EventType, Location, Event, Task, EventTask, and Invitation. Both support reusable tasks and event-specific checklist tasks, so neither has a decisive conceptual advantage.
2. Associations/Multiplicities between classes for domain reasoning: Model 1 is slightly stronger. It clearly connects Event to Invitation, Invitation to Attendee, EventKind to reusable TaskTemplate, and TaskTemplate to EventTask. Model 2 correctly models organizer attendance separately with Organizer attends Event, but its Invitation relationships are less precise because Invitation is not explicitly shown as belonging to exactly one Event and one Attendee. Model 1 better supports RSVP/status reasoning around invitations.
3. Rejected or checked issues: I did not penalize Model 1 for using single-quote comments in association lines, since these are PlantUML comments. I did not penalize either model for using equivalent primitive spellings such as boolean, nor did I reward either model merely for being shorter or more detailed. I also did not treat “EventKind” versus “EventType” or “User” versus “Person” as terminology errors because they are reasonable synonyms in context.
4. Overall judgment: Model 1 is marginally better because its associations around invitations, event kinds, reusable task templates, and event-specific tasks are more explicit for domain reasoning. Model 2 is also strong and has a useful explicit organizer-attends-event association plus DateTime attributes, but its invitation multiplicities and ownership semantics are weaker. Therefore, Response 1 is better by a small margin.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</si>
  <si>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</si>
  <si>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main domain concepts: Person/User specialization into Organizer and Attendee, Event, EventType, Location, Invitation, Task, EventTask, InvitationStatus, and TaskStatus. It captures reusable checklist tasks through EventType *-- Task and event-specific task instances through EventTask. Model 2 similarly includes User, Organizer, Attendee, Event, EventKind, Location, Invitation, TaskTemplate, EventTask, RsvpStatus, and TaskStatus. Its TaskTemplate/EventTask split is a clear representation of reusable checklist tasks versus event-specific checklist entries. Both models miss or under-model some account/invitation nuance, such as an invited attendee existing before account creation, but both cover the central concepts well.
2. Associations/Multiplicities between classes for domain reasoning: Model 1 = 3, Model 2 = 3; Evidence: Model 1 correctly models Organizer "1..*" organizes "0..*" Event, supporting one or several organizers per event, Event -- "1" EventType, Event -- "1" Location, Event *-- "0..*" Invitation, EventType *-- "0..*" Task, Event *-- "0..*" EventTask, EventTask -- "1" Task, and Attendee selects EventTask. However, Invitation is associated with Attendee as Attendee "0..*" receives "0..*" Invitation, which allows an invitation without exactly one attendee and does not clearly tie invitation status to a specific event-attendee pair. Organizer attendance is modeled separately as Organizer "0..*" attends Event, but it is not integrated with invitation/RSVP status, so an organizer attending as an attendee is only partially represented. Model 2 correctly models EventKind defining TaskTemplate, EventKind categorizing Event, Event heldAt Location, Event composing EventTask and Invitation, Invitation "*" --&gt; "1" Attendee, Attendee volunteersFor EventTask, and Organizer managing Event. However, Organizer "1..*" --&gt; "1..*" Event implies every organizer manages at least one event and every event has at least one organizer, but the notation as written is less precise about which side the multiplicities belong to. TaskTemplate "0..*" --&gt; "0..*" EventTask allows event tasks without exactly one template, weakening the reusable checklist relationship. Like Model 1, attendee task selection is not constrained to attendees who confirmed attendance, and invitations are not modeled as the central event-attendee association as precisely as they could be.
3. Model attributes with appropriate data types: Model 1 = 4, Model 2 = 4; Evidence: Model 1 includes firstName, lastName, email, password on Person; postalAddress and phoneNumber on Organizer; Event occasion, startDateTime: DateTime, endDateTime: DateTime; EventType name; Location name and address; Task description; Invitation status: InvitationStatus; EventTask status: TaskStatus and isForAttendees: boolean. These match most stated data needs. It omits explicit username, though email serves that role, and attendee account creation details are not separately modeled. Model 2 includes firstName, lastName, email, password on User; Organizer postalAddress and phoneNumber; Event startDateTime: Date, endDateTime: Date, occasion; EventKind name; Location name and address; TaskTemplate description; EventTask status and isAttendeeDesignated; Invitation rsvpStatus. Its use of Date for startDateTime/endDateTime is slightly weaker than Model 1’s DateTime because the requirement specifically says date/time, but it otherwise covers the important attributes and notes that email serves as username.
4. Consistencies of Terminology with given context: Model 1 = 5, Model 2 = 4; Evidence: Model 1 uses terminology very close to the requirement: Organizer, Attendee, Event, EventType, Location, Task, Invitation, InvitationStatus with Attending/Maybe/NotAttending/NotReplied, and TaskStatus with NeedsToBeDone/HasBeenDone/NotApplicable. Model 2 uses mostly consistent synonyms: User instead of Person, EventKind instead of kind/type of event, TaskTemplate for reusable checklist task, RsvpStatus with PENDING/CONFIRMED/MAYBE/DECLINED, and EventTask. These are understandable and domain-aligned, but terms like CONFIRMED instead of attending and DECLINED instead of cannot attend are slightly less directly aligned with the given wording than Model 1.
5. Adherence of UML class diagram standards: Model 1 = 5, Model 2 = 4; Evidence: Model 1 is valid and straightforward PlantUML/UML: classes, enums, inheritance, associations, compositions, attributes, and multiplicities are consistently expressed. Model 2 is also largely valid PlantUML/UML, with classes, enums, inheritance, notes, associations, compositions, and multiplicities. The end-of-line single-quote comments such as : defines 'opposite eventKind are comments and are ignored. However, some multiplicity placement/association readability is less clear, such as Organizer "1..*" --&gt; "1..*" Event : manages, and TaskTemplate "0..*" --&gt; "0..*" EventTask : instantiates, but the diagram remains understandable.
Total: Model 1 = 21, Model 2 = 19
Choice: A
Reason:
1. Appropriate conceptual classes aligned with the domain: Both models capture the essential concepts: organizers, attendees, events, event type/kind, locations, invitations, reusable tasks, event-specific tasks, RSVP/invitation status, and task status. Model 2’s TaskTemplate/EventTask naming is a strong refinement, while Model 1’s Task/EventTask split is also adequate. This criterion is effectively tied.
2. Associations/Multiplicities between classes for domain reasoning: Both models have similar strengths and weaknesses. Model 1 directly captures organizer attendance separately from organizing, which reflects “sometimes an organizer also attends,” while Model 2 does not explicitly model organizer attendance except through the separate Attendee class. Model 2 ties Invitation to exactly one Attendee more clearly than Model 1, but both fail to make Invitation a precise event-attendee association with one invitation per attendee per event, and both leave confirmed-attendee-only task selection as an unmodeled constraint.
3. Model attributes with appropriate data types: Both models include almost all required attributes. Model 1 is slightly stronger on Event startDateTime/endDateTime using DateTime, while Model 2 uses Date despite the requirement specifying date/time. Both include names, email/password, organizer postal address and phone number, location name/address, occasion, task description, invitation status, and task status.
4. Consistencies of Terminology with given context: Model 1 is more directly aligned with the requirement’s terminology, using InvitationStatus values like Attending, Maybe, NotAttending, and NotReplied, and TaskStatus values like NeedsToBeDone, HasBeenDone, and NotApplicable. Model 2’s RsvpStatus and TaskTemplate are acceptable domain synonyms, but slightly less directly traceable to the requirement wording.
5. Rejected or checked issues: I did not penalize Model 2 for using single-quote PlantUML comments such as 'opposite eventKind, since comments must be ignored. I also did not penalize either model for using common type aliases or for the general use of directed associations rather than bidirectional associations. The decision is based on domain semantics, multiplicities, attributes, terminology, and UML readability.
6. Overall judgment: Model 1 is better by a small but meaningful margin. Both diagrams are competent and cover the core domain, but Model 1 has more requirement-consistent terminology, a clearer DateTime representation for event start/end, valid straightforward UML notation, and explicitly represents that organizers may attend events separately from organizing them.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</si>
  <si>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</si>
  <si>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have cohesive core concepts: a shared user/person superclass (`User`/`Person`) with `Organizer` and `Attendee` subclasses, `Event`, `EventKind`/`EventType`, `Location`, `Invitation`, task template/task, and event-specific task classes. Model 1 separates reusable checklist definitions (`TaskTemplate`) from event instances (`EventTask`) and connects them through `TaskTemplate "0..*" --&gt; "0..*" EventTask`; this supports the requirement that added tasks become available for future events. Model 2 similarly separates reusable `Task` from `EventTask` via `EventTask -- "1" Task` and `EventType *-- "0..*" Task`. Both decouple invitations from attendees through an `Invitation` class carrying status (`Invitation.rsvpStatus` / `Invitation.status`). Model 2 has a clearer explicit separation between organizing and attending via `Organizer "1..*" organizes "0..*" Event` and `Organizer "0..*" attends "0..*" Event`, while Model 1 only models `Organizer "1..*" --&gt; "1..*" Event : manages` and relies on the separate `Attendee` subclass for attendance. Model 1’s `Organizer "1..*" --&gt; "1..*" Event` over-constrains organizers by implying every organizer manages at least one event and every event has at least one organizer; the event side is domain-relevant, but the organizer side may be unnecessarily restrictive. Model 2’s `Attendee "0..*" receives "0..*" Invitation` is less precise than Model 1’s `Invitation "*" --&gt; "1" Attendee`, because an invitation should be sent to one attendee. Overall, both are reasonably cohesive and decoupled, with different small weaknesses.
2. Complexity: Model 1 = 4, Model 2 = 4; Evidence: Model 1 has 10 modeled types including two enums: `RsvpStatus`, `TaskStatus`, `User`, `Organizer`, `Attendee`, `EventKind`, `Location`, `Event`, `TaskTemplate`, `EventTask`, and `Invitation`. Model 2 also has 10 modeled types including two enums: `InvitationStatus`, `TaskStatus`, `Person`, `Organizer`, `Attendee`, `Event`, `EventType`, `Location`, `Task`, `Invitation`, and `EventTask`. Both use a shallow inheritance tree with one superclass and two subclasses (`User &lt;|-- Organizer`, `User &lt;|-- Attendee`; `Person &lt;|-- Organizer`, `Person &lt;|-- Attendee`). Both avoid turning every noun into a class while still representing key workflow concepts such as invitations and event-specific checklist tasks. Both have low method complexity because neither diagram defines operations, and the attributes are modest and requirement-aligned. Model 1’s `TaskTemplate` plus `EventTask` and Model 2’s `Task` plus `EventTask` are not excessive because the requirement distinguishes reusable checklist items from per-event task status. Complexity is well balanced in both.
3. Practicability: Model 1 = 4, Model 2 = 4; Evidence: Model 1 is practical and readable: it includes account data in `User` plus organizer-specific `postalAddress` and `phoneNumber`; event details in `Event` with `startDateTime`, `endDateTime`, and `occasion`; selectable/creatable event kinds and locations through `EventKind.name` and `Location.name/address`; invitation tracking through `Invitation.rsvpStatus` with `PENDING`, `CONFIRMED`, `MAYBE`, and `DECLINED`; and checklist status through `EventTask.status` with `TO_DO`, `DONE`, and `NOT_APPLICABLE`. It also models attendee-designated tasks using `EventTask.isAttendeeDesignated` and attendee task selection via `Attendee "0..*" --&gt; "0..*" EventTask : volunteersFor`. Model 2 covers the same practical features with `Person`, `Organizer`, `Event`, `EventType`, `Location`, `Invitation.status` with `NotReplied`, `Attending`, `Maybe`, `NotAttending`, `EventTask.status`, `EventTask.isForAttendees`, and `Attendee selects EventTask`. Model 2 is slightly clearer for the requirement that an organizer may manage but not attend, or may also attend, because it explicitly includes `Organizer "0..*" attends "0..*" Event`. Model 1 does not directly associate organizers with attendance except through the possibility that a person could also be an `Attendee`, which is semantically weaker in UML because `Organizer` and `Attendee` are separate subclasses of `User`. Conversely, Model 1 is slightly more precise for invitations because each `Invitation` is sent to exactly one `Attendee`, while Model 2’s many-to-many `Attendee receives Invitation` could allow an invitation to have zero or multiple attendees. Both are implementable and testable, with similar coverage of organizer workflows, RSVP workflows, checklist status, reusable task definitions, and attendee task selection.
Total: Model 1 = 12, Model 2 = 12
Choice: C
Reason:
1. Cohesion and Decoupling: Model 1 and Model 2 both decompose the domain into appropriate concepts: user/person roles, events, event kind/type, location, invitations, reusable tasks, and event-specific task instances. Model 1 is more precise about invitation ownership with `Invitation "*" --&gt; "1" Attendee`, while Model 2 is more precise about the distinction between organizing and attending with separate `organizes` and `attends` associations. These strengths balance out.
2. Complexity: Both models have almost identical complexity: shallow inheritance from `User`/`Person` to `Organizer` and `Attendee`, roughly the same number of classes/enums, and similar use of reusable task definitions plus event-specific task records. Neither model is under-modeled or unnecessarily over-modeled for the stated requirement.
3. Practicability: Both diagrams are readable, modular, and close to implementable. Each supports RSVP status, event dates/location/occasion, organizer details, reusable checklist items by event kind/type, per-event task status, attendee-designated tasks, and attendee task selection. Model 2 better captures organizers who may or may not attend through `Organizer attends Event`; Model 1 better constrains invitations to a single attendee. Both have minor practical weaknesses, but neither is meaningfully superior overall.
4. Rejected or checked issues: I did not penalize Model 1 for comments such as `'opposite eventKind`, nor for using `Date` instead of Model 2’s `DateTime`, since primitive/common type spellings are not a meaningful scoring basis here. I also did not penalize association direction/style differences where the semantic relationship is otherwise clear.
5. Overall judgment: The meaningful quality difference is small. Model 1 and Model 2 cover the core requirements at a similar level and have comparable design quality, with offsetting strengths and weaknesses. Therefore,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</si>
  <si>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</si>
  <si>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cohesive domain classes: Person holds shared identity/account data (`firstName`, `lastName`, `email`, `password`), Organizer adds organizer-only data (`postalAddress`, `phoneNumber`), Event holds event timing/occasion, Invitation holds `InvitationStatus`, and EventTask holds event-specific task state (`status`, `isForAttendees`). It separates reusable task definitions (`Task`) from event-specific task instances (`EventTask`) via `EventTask -- "1" Task`, which supports the requirement that tasks added to a type can be reused later. Model 2 is similarly cohesive: User contains common account data, Organizer adds contact/address data, EventKind defines reusable `TaskTemplate`s, EventTask stores per-event status and attendee designation, and Invitation stores RSVP state. Both models have reasonable coupling through associations such as Event–Location, Event–Invitation, Event/EventKind–task definitions, and Attendee–EventTask. Model 1 slightly weakens semantic decoupling because `Attendee "0..*" receives "0..*" Invitation` does not make each invitation clearly belong to exactly one attendee, while Model 2 states `Invitation "*" --&gt; "1" Attendee`. Model 2 slightly weakens organizer/event modeling with `Organizer "1..*" --&gt; "1..*" Event`, implying every organizer manages at least one event and every event has at least one organizer; the event side matches the requirement, but the organizer side may be unnecessarily restrictive. Overall cohesion and coupling are comparable.
2. Complexity: Model 1 = 5, Model 2 = 5; Evidence: Model 1 uses 9 classes plus 2 enums: Person, Organizer, Attendee, Event, EventType, Location, Task, Invitation, EventTask, InvitationStatus, and TaskStatus. Model 2 uses the same conceptual size: 9 classes plus 2 enums: User, Organizer, Attendee, EventKind, Location, Event, TaskTemplate, EventTask, Invitation, RsvpStatus, and TaskStatus. Both have shallow inheritance trees with one superclass and two subclasses: `Person &lt;|-- Organizer`, `Person &lt;|-- Attendee` in Model 1 and `User &lt;|-- Organizer`, `User &lt;|-- Attendee` in Model 2. Both keep method count at zero, which is acceptable for a structural UML class diagram focused on domain state. Neither turns every noun into a class; both correctly avoid over-modeling RSVP counts as separate classes and instead represent RSVP through Invitation status. Both include necessary intermediate workflow/concept classes such as Invitation and EventTask, which are justified by the requirement.
3. Practicability: Model 1 = 4, Model 2 = 4; Evidence: Model 1 is practical and readable: it directly models organizers, attendees, invitations, RSVP states (`Attending`, `Maybe`, `NotAttending`, `NotReplied`), event kinds, locations, reusable tasks, event-specific task status, and attendee task selection. It supports testing of core workflows such as creating an event with one or more organizers, inviting attendees, recording RSVP, viewing event invitation status through Invitations, setting checklist task status, and attendee task selection. However, `Attendee "0..*" receives "0..*" Invitation` is less precise than expected because an invitation should normally be for one attendee and one event; Model 1 has Event composition to Invitation but does not constrain Invitation to exactly one Attendee. It also allows attendees to select any EventTask, without explicitly limiting selection to confirmed attendees or attendee-designated tasks; this business rule is not enforced in the class model. Model 2 is also practical and readable: `RsvpStatus` includes pending/confirmed/maybe/declined, `TaskStatus` captures checklist states, `EventKind *-- TaskTemplate` and `EventTask` distinguish reusable checklist templates from per-event task instances, `Invitation "*" --&gt; "1" Attendee` gives clearer invitation recipient semantics, and Organizer manages Event. It likewise does not enforce the rule that only confirmed attendees see/select attendee-designated tasks, and `TaskTemplate "0..*" --&gt; "0..*" EventTask` is weaker than Model 1’s `EventTask -- "1" Task` because an event task is not guaranteed to instantiate exactly one reusable template. Model 2 also models `EventKind "1" --&gt; "0..*" Event`, making the event kind relationship clear, but the multiplicity on `Organizer "1..*" --&gt; "1..*" Event` may over-constrain organizers by requiring every organizer instance to manage at least one event. Both are implementable with minor business-rule validation outside the class diagram.
Total: Model 1 = 13, Model 2 = 13
Choice: C
Reason:
1. Cohesion and Decoupling: Both models separate account/person data, event data, invitation RSVP state, reusable event kind/task definitions, and per-event task instances. Model 1 has a strong reusable-task link through `EventTask -- "1" Task`, while Model 2 has a stronger invitation-recipient constraint through `Invitation "*" --&gt; "1" Attendee`. These advantages balance each other.
2. Complexity: Both models have essentially identical complexity: 9 classes, 2 enums, shallow inheritance, and no unnecessary deep hierarchy. The intermediate classes Invitation and EventTask/TaskTemplate are justified by the requirement and are not excessive.
3. Practicability: Both designs support the main workflows: organizers create/manage events, select or create event kinds and locations, invite attendees, attendees RSVP, organizers view RSVP state, organizers manage checklist task status, and attendees volunteer for designated tasks. Model 1 is slightly clearer on each EventTask referring to one reusable Task; Model 2 is slightly clearer that each Invitation is sent to exactly one Attendee. Both leave some business constraints unenforced, especially restricting attendee task selection to confirmed attendees and attendee-designated tasks.
4. Rejected or checked issues: I did not penalize Model 2 for using comments such as `'opposite eventKind`, nor for unidirectional associations instead of bidirectional ones. I also did not penalize primitive spelling differences such as `boolean` or `Date` versus `DateTime` except to the extent that event start/end time precision is semantically relevant; here Model 2’s `Date` is a minor concern but not enough to change the outcome.
5. Overall judgment: The meaningful quality difference is small. Model 1 and Model 2 cover the same core domain concepts with comparable cohesion, complexity, and practicality, and each has a different small precision advantage. Therefore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</si>
  <si>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</si>
  <si>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Model 1 = 4, Model 2 = 4; Evidence: Model 1 covers organizers, attendees, events, invitations, RSVP statuses, event types, locations, checklist task templates, event-specific task instances, task statuses, and attendee task assignment via `EventTask "*" -- "0..1" Invitation : assigned to &gt;`. It models organizer-managed events with `Event "1" -- "1..*" Organizer : organized by &gt;`, matching one or several organizers. Model 2 also covers most required functionality with `Organizer "1..*" organizes "0..*" Event`, `InvitationStatus`, `TaskStatus`, `EventType`, `Location`, reusable `Task`, event-specific `EventTask`, and attendee task selection via `Attendee "0..*" selects "0..*" EventTask`. Both omit or only weakly model some behavioral constraints, such as showing attendee-designated tasks only to confirmed attendees. Model 2 explicitly models organizer attendance through `Organizer "0..*" attends "0..*" Event`, while Model 1 handles organizer attendance only indirectly through separate `Organizer` and `Attendee` subclasses of `User`, without a direct event attendance relation for organizers.
2. Conceptual classes and attributes: Model 1 = 4, Model 2 = 4; Evidence: Model 1 includes `User` with `firstName`, `lastName`, `email`, `password`, `Organizer` with `postalAddress`, `phoneNumber`, `Attendee`, `Event` with `startDate`, `endDate`, `occasion`, `EventType`, `Location`, `Invitation`, `TaskTemplate`, and `EventTask`. This closely matches the requirement, though `Invitation` stores only `invitedEmail` and not invited first/last names as stated in the requirement. Model 2 includes equivalent major classes: `Person`, `Organizer`, `Attendee`, `Event`, `EventType`, `Location`, `Task`, `Invitation`, and `EventTask`. It also provides core attributes, but its `Invitation` has only `status` and lacks invited first/last name and invited email; attendee identity is only available if an `Attendee` account exists through inherited `Person.email`. Model 1 is slightly stronger on invitation pre-account identity because of `invitedEmail`; Model 2 is slightly stronger in explicit organizer attendance.
3. Associations and multiplicities: Model 1 = 4, Model 2 = 3; Evidence: Model 1 models each `Event` as having `1..*` organizers, exactly one `EventType`, exactly one `Location`, many `Invitation`s, many `EventTask`s, each `EventTask` instantiating one `TaskTemplate`, and each `EventType` defining many `TaskTemplate`s. This supports larger events with several organizers and reusable event-type checklists. It also links `Invitation "*" -- "0..1" Attendee : claimed by &gt;`, which fits the flow where an invited attendee may later create an account using the invitation email. Model 2 models `Organizer "1..*" organizes "0..*" Event`, but this multiplicity is ambiguous in UML reading and does not as clearly guarantee that every event has at least one organizer unless interpreted from the organizer end. It has `Event *-- "0..*" Invitation`, `Attendee "0..*" receives "0..*" Invitation`, `EventType *-- "0..*" Task`, and `Event *-- "0..*" EventTask`. However, `Attendee "0..*" receives "0..*" Invitation` allows invitations not clearly tied to one invited person and attendees receiving many invitations, which is plausible but less precise than Model 1’s claimable invitation. Model 2’s `Attendee "0..*" selects "0..*" EventTask` captures task selection but does not restrict it to attendee-designated tasks or confirmed attendees.
4. Relationship types including inheritance, aggregation, and composition: Model 1 = 4, Model 2 = 4; Evidence: Model 1 uses inheritance `User &lt;|-- Organizer` and `User &lt;|-- Attendee`, which captures shared account attributes for both roles. It uses simple associations for event ownership, location, type, invitation, template, and assignment; this is semantically acceptable, although it does not use composition for event-contained invitations or event tasks. Model 2 similarly uses inheritance `Person &lt;|-- Organizer` and `Person &lt;|-- Attendee`. It uses composition for `Event *-- "0..*" Invitation`, `EventType *-- "0..*" Task`, and `Event *-- "0..*" EventTask`, which is reasonable for event-specific invitations and event tasks, though composition from `EventType` to reusable `Task` may over-imply task lifetime ownership by a single event type. Both represent the main structural relationships clearly.
5. RSVP/invitation modeling: Model 1 = 4, Model 2 = 3; Evidence: Model 1 defines `RsvpStatus` with `PENDING`, `ATTENDING`, `MAYBE`, and `DECLINED`, matching not replied, will attend, maybe, and cannot attend. `Invitation` contains `invitedEmail` and `rsvpStatus`, and `Invitation "*" -- "0..1" Attendee : claimed by &gt;` supports account creation after receiving an invitation. However, it omits invited first and last names. Model 2 defines `InvitationStatus` with `Attending`, `Maybe`, `NotAttending`, and `NotReplied`, matching the required statuses. But `Invitation` contains only `status`, and the association `Attendee "0..*" receives "0..*" Invitation` assumes or allows association with an attendee account, which is weaker for invitations sent before account creation and omits invitation-entered names/email.
6. Event type, location, and event details: Model 1 = 4, Model 2 = 4; Evidence: Model 1 has `EventType { name }`, `Location { name, address }`, and `Event { startDate, endDate, occasion }`, with `Event "1" -- "1" EventType` and `Event "1" -- "1" Location`. This captures selecting or creating event kinds and locations, though it does not explicitly model the list/create operation, which is acceptable for a class diagram. Model 2 equivalently has `EventType { name }`, `Location { name, address }`, and `Event { occasion, startDateTime, endDateTime }`, with `Event -- "1" EventType` and `Event -- "1" Location`. Both satisfy this area well.
7. Checklist and reusable task modeling: Model 1 = 5, Model 2 = 4; Evidence: Model 1 distinguishes reusable checklist definitions from event-specific task state through `TaskTemplate { description }`, `EventType "1" -- "*" TaskTemplate : defines &gt;`, `Event "1" -- "*" EventTask : tracks &gt;`, and `EventTask "*" -- "1" TaskTemplate : instantiates &gt;`. This closely matches “event-specific checklist” and “add new tasks to the list, which will then also be available for the next event.” Model 2 has a reusable `Task { description }` under `EventType *-- "0..*" Task` and event-specific `EventTask` linked by `EventTask -- "1" Task`, so it also captures the core concept. Model 1’s `TaskTemplate` naming and instantiation relation make the definition-versus-event-instance distinction clearer.
8. Attendee task bringing/selection: Model 1 = 4, Model 2 = 3; Evidence: Model 1 has `EventTask { status, isForAttendees }` and assigns attendee-designated tasks to an `Invitation` via `EventTask "*" -- "0..1" Invitation : assigned to &gt;`, which lets the organizer see who is bringing what in the context of a particular event invitation. It does not explicitly restrict assignment to confirmed attendees, but the invitation carries RSVP status. Model 2 has `EventTask { status, isForAttendees }` and `Attendee "0..*" selects "0..*" EventTask`, which directly represents attendee selection. However, it does not tie the selection to a specific invitation/event attendance status, so it is weaker for the requirement that only confirmed attendees see and select attendee-designated tasks.
9. Avoidance of hallucinated or unsupported additions: Model 1 = 5, Model 2 = 5; Evidence: Model 1 adds only minimal structural refinements such as `TaskTemplate` and `EventTask`, both directly traceable to reusable checklist tasks and event-specific task status. It does not introduce unrelated features. Model 2 similarly stays within the requirement, using `Person`, `Task`, `Invitation`, and `EventTask` without unrelated implementation concepts. Neither model should be penalized for enum naming differences, primitive spelling such as `boolean`, or association direction/style.
10. Clarity of class names and semantic readability: Model 1 = 5, Model 2 = 4; Evidence: Model 1 uses highly requirement-aligned names: `Organizer`, `Attendee`, `Event`, `EventType`, `Location`, `Invitation`, `TaskTemplate`, and `EventTask`; `TaskTemplate` clearly signals reusable checklist definitions. Model 2 also uses clear names such as `Person`, `Organizer`, `Attendee`, `Event`, `EventType`, `Location`, `Task`, `Invitation`, and `EventTask`. Its `Task` is understandable but slightly less explicit than `TaskTemplate` for reusable event-type checklist items, and `Attendee receives Invitation` is less precise for invitations before account creation.
Total: Model 1 = 43, Model 2 = 38
Choice: A
Reason:
1. Strict alignment with required functionality: Both models cover the main domain: organizers, attendees, events, event types, locations, invitations, RSVP status, checklist tasks, event-task status, and attendee task selection/assignment. Model 2 explicitly includes organizer attendance using `Organizer "0..*" attends "0..*" Event`, which Model 1 lacks as a direct relation. However, Model 1 better supports invitation lifecycle and event-specific task assignment through `Invitation` with `invitedEmail`, `rsvpStatus`, and task assignment to an invitation.
2. Associations and multiplicities: Model 1 is more precise for required event structure: every `Event` has `1..* Organizer`, `1 EventType`, `1 Location`, many `Invitation`s, and many `EventTask`s. Model 2 has broadly similar associations, but `Attendee "0..*" receives "0..*" Invitation` and `Attendee "0..*" selects "0..*" EventTask` are less constrained and do not clearly preserve the invitation-before-account and confirmed-attendee task selection semantics.
3. Checklist/task modeling: Model 1’s `TaskTemplate` plus `EventTask` structure more clearly captures reusable event-type checklist tasks and event-specific task statuses. Model 2 also has `Task` and `EventTask`, but the semantics are slightly less explicit.
4. Rejected or checked issues: I did not penalize either model for using `boolean` versus `Boolean`, for enum literal naming differences, for not marking `Person/User` abstract, or for association direction/style. I also did not penalize Model 1 for using ordinary associations instead of composition where the UML semantics remain readable.
5. Overall judgment: Model 1 is better because it more accurately models invitation claiming and reusable checklist templates instantiated as event-specific tasks, which are central to the requirement. Model 2 is strong and includes a useful explicit organizer-attendance association, but its invitation and attendee task-selection modeling is less precise.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</si>
  <si>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</si>
  <si>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Model 1 = 4, Model 2 = 4; Evidence: Model 1 covers organizers, attendees, events, event types, locations, invitations with `InvitationStatus`, event checklist items via `EventTask`, reusable tasks under `EventType *-- Task`, and attendee task selection via `Attendee "0..*" selects "0..*" EventTask`. Model 2 similarly covers users, organizers, attendees, events, event types, locations, invitations with `RsvpStatus`, reusable task templates via `EventType -- TaskTemplate`, event-specific tasks via `EventTask`, and task assignment to an invitation via `EventTask -- Invitation`. Both omit or weaken some behavioral constraints, such as showing attendee-designated tasks only to confirmed attendees; Model 1 allows any `Attendee` to select any `EventTask`, while Model 2 assigns tasks through `Invitation` but does not constrain it to attending RSVP status.
2. Conceptual classes and required entities: Model 1 = 4, Model 2 = 4; Evidence: Model 1 includes `Person`, `Organizer`, `Attendee`, `Event`, `EventType`, `Location`, `Invitation`, `Task`, and `EventTask`, which map well to the requirement. Model 2 includes equivalent concepts: `User`, `Organizer`, `Attendee`, `Event`, `EventType`, `Location`, `Invitation`, `TaskTemplate`, and `EventTask`. Model 2’s `TaskTemplate` more explicitly represents reusable checklist tasks available for future events, while Model 1’s `Task` under `EventType` also captures this concept. Both include the core domain entities.
3. Attributes and data captured: Model 1 = 4, Model 2 = 4; Evidence: Model 1’s `Person` has `firstName`, `lastName`, `email`, and `password`; `Organizer` adds `postalAddress` and `phoneNumber`; `Event` has `occasion`, `startDateTime`, and `endDateTime`; `Location` has `name` and `address`; `Task` has `description`; `Invitation` has `status`. Model 2’s `User` similarly has `firstName`, `lastName`, `email`, and `password`; `Organizer` adds `postalAddress` and `phoneNumber`; `Event` has `startDate`, `endDate`, and `occasion`; `Location` has `name` and `address`; `Invitation` has `invitedEmail` and `rsvpStatus`; `TaskTemplate` has `description`. Model 2 better captures invitation by entered email through `invitedEmail`, while Model 1 better names event date/time as `startDateTime` and `endDateTime`.
4. Associations between organizers, attendees, invitations, and events: Model 1 = 3, Model 2 = 4; Evidence: Model 1 has `Organizer "1..*" organizes "0..*" Event`, correctly allowing one or more organizers per event and many events per organizer. It also has `Organizer "0..*" attends "0..*" Event`, representing the requirement that an organizer may or may not attend. However, `Event *-- "0..*" Invitation` and `Attendee "0..*" receives "0..*" Invitation` do not clearly require each invitation to belong to exactly one event or be tied to at most one attendee/account; the multiplicity at the attendee end is vague. Model 2 has `Event "1" -- "1..*" Organizer`, correctly modeling one or more organizers, and `Event "1" -- "*" Invitation`; `Invitation "*" -- "0..1" Attendee : claimed by` captures the invitation-before-account flow better. However, Model 2 lacks an explicit organizer-attends-event association, so it does not directly represent organizers who also attend or only manage without attending.
5. Event type, location, and creation/list selection concepts: Model 1 = 4, Model 2 = 4; Evidence: Model 1 has `Event -- "1" EventType` and `Event -- "1" Location`, with `EventType.name` and `Location.name/address`, supporting selection from a list or creation of new types/locations conceptually. Model 2 has equivalent associations, `Event "1" -- "1" EventType : has type` and `Event "1" -- "1" Location : held at`, also with `EventType.name` and `Location.name/address`. Neither model explicitly models the list/catalog itself or a create operation, but class diagrams commonly represent this adequately through reusable `EventType` and `Location` entities.
6. Invitation and RSVP status handling: Model 1 = 4, Model 2 = 5; Evidence: Model 1 defines `InvitationStatus` with `Attending`, `Maybe`, `NotAttending`, and `NotReplied`, matching the requirement’s attend/maybe/cannot attend/not replied states. It associates `Invitation` with `Event` and `Attendee`, but it does not store the invited email separately, even though invitations are created by entering first name, last name, and email. Model 2 defines `RsvpStatus` with `PENDING`, `ATTENDING`, `MAYBE`, and `DECLINED`, also matching the required states, and `Invitation` includes `invitedEmail`, which better supports the flow where an attendee later creates an account using the invitation email. Its `Invitation "*" -- "0..1" Attendee : claimed by` also captures that invited people may not yet have accounts.
7. Checklist, reusable tasks, and event-specific task status: Model 1 = 4, Model 2 = 4; Evidence: Model 1 models reusable checklist items as `Task` under `EventType *-- "0..*" Task`, and event-specific instances as `Event *-- "0..*" EventTask` with `EventTask -- "1" Task`; `TaskStatus` includes `NeedsToBeDone`, `HasBeenDone`, and `NotApplicable`, matching the requirement. Model 2 uses `TaskTemplate` under `EventType` and `EventTask` instantiating a template, with `TaskStatus` values `TODO`, `DONE`, and `NOT_APPLICABLE`, also matching the requirement. Both support new tasks becoming available for future events of the same type through the event type/template relationship. Neither explicitly models who added the task, but that is not essential.
8. Attendee task designation and “who is bringing what”: Model 1 = 3, Model 2 = 4; Evidence: Model 1 has `EventTask.isForAttendees: boolean`, which represents organizer-designated attendee tasks, and `Attendee "0..*" selects "0..*" EventTask`, which represents attendees selecting tasks. However, it does not tie the selected attendee to the event invitation or RSVP status, so an attendee could appear to select tasks for events they have not confirmed. Model 2 also has `EventTask.isForAttendees: Boolean`, and associates `EventTask "*" -- "0..1" Invitation : assigned to`, which ties the selected/assigned task to a concrete event invitation, making “who is bringing what” more traceable. It still does not explicitly enforce that the invitation’s `rsvpStatus` is `ATTENDING`.
9. Multiplicities and relationship semantics: Model 1 = 3, Model 2 = 4; Evidence: Model 1 correctly uses `Organizer "1..*" organizes "0..*" Event`, `Event -- "1" EventType`, `Event -- "1" Location`, and `EventTask -- "1" Task`. But `Attendee "0..*" receives "0..*" Invitation` is semantically weak because each invitation should normally correspond to a specific invitee/email and a specific event, and `Attendee "0..*" selects "0..*" EventTask` does not constrain selections to that attendee’s event. Model 2 uses clearer event-side constraints: each `Event` has `1..* Organizer`, one `EventType`, one `Location`, many `Invitation`, and many `EventTask`; each `Invitation` may be claimed by `0..1 Attendee`, which fits pre-account invitations. Its main multiplicity weakness is omission of an explicit attendance association for organizers and no direct constraint that an `EventTask` assigned to an `Invitation` belongs to the same `Event`.
10. Avoidance of hallucinated or unsupported additions: Model 1 = 5, Model 2 = 5; Evidence: Model 1 adds only standard conceptual refinements such as `Person`, `Invitation`, and `EventTask`, all directly traceable to the requirement. Model 2 adds equivalent refinements such as `User`, `TaskTemplate`, and `EventTask`, also directly traceable. Neither introduces unrelated domains, unsupported payment/notification subsystems, roles beyond organizer/attendee, or implementation-specific mechanisms that would distort the requirement.
11. Clarity of class names and UML readability: Model 1 = 4, Model 2 = 4; Evidence: Model 1 uses clear names: `Organizer`, `Attendee`, `Event`, `EventType`, `Location`, `Invitation`, `Task`, and `EventTask`. Model 2 uses similarly clear names, with `TaskTemplate` especially clarifying reusable tasks and `Invitation.claimed by Attendee` clarifying invitation/account linkage. Both diagrams are readable UML class models. Differences such as enum literal spelling or use of `Boolean` versus `boolean` are not scored negatively.
Total: Model 1 = 42, Model 2 = 46
Choice: B
Reason:
1. Strict alignment with required functionality: Both models cover the main CelO concepts: organizers, attendees, events, event types, locations, invitations/RSVPs, event checklists, and attendee task contribution. Model 1 explicitly models organizers attending events with `Organizer "0..*" attends "0..*" Event`, while Model 2 omits that association. However, Model 2 better models the invitation lifecycle with `Invitation.invitedEmail` and `Invitation "*" -- "0..1" Attendee : claimed by`, which is important because attendees may receive an invitation before having an account.
2. Associations and multiplicities: Model 1 has a strong organizer-event multiplicity through `Organizer "1..*" organizes "0..*" Event`, but its invitation and task-selection associations are looser: `Attendee "0..*" receives "0..*" Invitation` and `Attendee "0..*" selects "0..*" EventTask` do not clearly connect RSVP/task choice to a specific event invitation. Model 2’s `Event -- Invitation`, `Invitation -- Attendee`, and `EventTask -- Invitation` make RSVP and “who is bringing what” more traceable to the invited attendee.
3. Rejected or checked issues: I did not penalize either model for enum naming style such as `PENDING` versus `NotReplied`, primitive type spelling such as `boolean` versus `Boolean`, or for using different association labels. I also did not treat the absence of operation methods for “create new event type/location/task” as a major flaw, because class diagrams can represent those concepts through persistent classes such as `EventType`, `Location`, and `TaskTemplate`/`Task`.
4. Overall judgment: Model 2 is slightly better because it more accurately represents invitations before account creation and ties attendee task responsibility to invitations, improving the modeling of RSVP status and “who is bringing what.” Model 1 remains strong and includes the useful organizer-attendance association, but its attendee/invitation/task relationships are less precise. Therefore, Model 2 is the better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</si>
  <si>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</si>
  <si>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main domain concepts: User with Organizer and Attendee specializations, Event, EventType, Location, Invitation, TaskTemplate, and EventTask. This aligns well with organizers, attendees, event kinds, locations, invitations/RSVPs, reusable checklist tasks, and event-specific task instances. The TaskTemplate/EventTask split is especially appropriate for the requirement that newly added tasks become available for future events of the same kind. A minor weakness is that attendee participation is represented indirectly through Invitation rather than a clearer attendance/RSVP participation concept.
Model 2 also includes the main concepts: Person with Organizer and Attendee specializations, Event, EventType, Location, Invitation, Task, and EventTask. It captures organizer/attendee roles, event type, location, invitations, reusable tasks, and event-specific tasks. It additionally models an explicit Organizer attends Event association, reflecting that organizers may or may not attend. However, the direct Attendee selects EventTask association is less precise than modeling selection through an event invitation/attendance record, because the requirement says only confirmed attendees see/select attendee-designated tasks.
2. Associations/Multiplicities between classes for domain reasoning: Model 1 = 4, Model 2 = 3; Evidence:
Model 1 correctly models Event "1" -- "1..*" Organizer, supporting one or several organizers per event; Event "1" -- "*" Invitation; Invitation "*" -- "0..1" Attendee, supporting invitations before account creation; Event "1" -- "1" EventType; Event "1" -- "1" Location; EventType "1" -- "*" TaskTemplate; Event "1" -- "*" EventTask; EventTask "*" -- "1" TaskTemplate; and EventTask "*" -- "0..1" Invitation for attendee-assigned tasks. These associations support reusable checklist definitions and event-specific task status. Weaknesses include no explicit association showing an organizer may also attend except indirectly, and EventTask assignment to Invitation is limited to one invitation, whereas a task might be selectable by one attendee in practice but the model does not explicitly constrain selection to confirmed attendees.
Model 2 correctly models Organizer "1..*" organizes "0..*" Event, Event -- EventType, Event -- Location, Event *-- Invitation, EventType *-- Task, Event *-- EventTask, and EventTask -- Task. It also explicitly models Organizer "0..*" attends "0..*" Event, reflecting that organizers may manage without attending or may attend. However, Attendee "0..*" receives "0..*" Invitation loses the usual event-specific invited person structure: an Invitation is not constrained to exactly one attendee or invited email, and it does not account well for invitees before account creation. Attendee "0..*" selects "0..*" EventTask allows any attendee to select any event task, without tying selection to the relevant event invitation or confirmed attendance. Compared with Model 1’s EventTask-to-Invitation association, this is weaker for “who is bringing what” for a specific event.
3. Model attributes with appropriate data types: Model 1 = 4, Model 2 = 4; Evidence:
Model 1 provides User.firstName, lastName, email, password; Organizer.postalAddress and phoneNumber; Event.startDate and endDate as DateTime plus occasion; EventType.name; Location.name and address; Invitation.invitedEmail and rsvpStatus: RsvpStatus; TaskTemplate.description; EventTask.status: TaskStatus and isForAttendees: Boolean. This covers most required attributes. Minor issues are that Event uses startDate/endDate names rather than explicitly startDateTime/endDateTime, though DateTime type captures the requirement, and phone/postal address are simple strings.
Model 2 provides Person.firstName, lastName, email, password; Organizer.postalAddress and phoneNumber; Event.occasion, startDateTime, endDateTime; EventType.name; Location.name and address; Task.description; Invitation.status: InvitationStatus; EventTask.status: TaskStatus and isForAttendees: boolean. It also covers most required attributes with appropriate types. A weakness compared with Model 1 is that Invitation lacks invited first name, last name, or invitedEmail. Because the requirement says organizers invite attendees by entering first and last names and email addresses, storing only status on Invitation and relying on an optional Attendee account does not fully capture pre-account invitation data.
4. Consistencies of Terminology with given context: Model 1 = 5, Model 2 = 5; Evidence:
Model 1 uses terminology closely matching the requirement: Organizer, Attendee, Event, EventType, Location, Invitation, RsvpStatus, TaskStatus, TaskTemplate, EventTask, occasion, postalAddress, phoneNumber. Enum values PENDING, ATTENDING, MAYBE, DECLINED correspond to not replied, will attend, maybe attend, and cannot attend.
Model 2 also uses consistent terminology: Organizer, Attendee, Event, EventType, Location, Invitation, InvitationStatus, TaskStatus, Task, EventTask, occasion, startDateTime, endDateTime. Enum values Attending, Maybe, NotAttending, NotReplied and NeedsToBeDone, HasBeenDone, NotApplicable directly reflect the requirement wording. “Person” instead of “User” is still domain-consistent and not a meaningful inconsistency.
5. Adherence of UML class diagram standards: Model 1 = 5, Model 2 = 5; Evidence:
Model 1 is valid and understandable PlantUML/UML: it uses classes, enums, attributes with types, inheritance with User &lt;|-- Organizer and User &lt;|-- Attendee, and associations with multiplicities and labels. No notation issue materially affects interpretation.
Model 2 is also valid and understandable PlantUML/UML: it uses classes, enums, attributes with types, inheritance with Person &lt;|-- Organizer and Person &lt;|-- Attendee, compositions/associations with multiplicities, and association labels such as organizes, attends, receives, and selects. Use of lowercase boolean is an acceptable primitive type alias and is not penalized.
Total: Model 1 = 22, Model 2 = 21
Choice: A
Reason:
1. Appropriate conceptual classes aligned with the domain: Both models identify the major domain classes. Model 1’s TaskTemplate plus EventTask distinction is very well aligned with reusable checklist tasks for an event type and event-specific task statuses. Model 2 has a similar Task plus EventTask structure and explicitly represents organizer attendance, so the conceptual-class difference is small.
2. Associations/Multiplicities between classes for domain reasoning: Model 1 is stronger. Its Invitation "*" -- "0..1" Attendee supports the requirement that an invitee may receive an invitation before creating an account, and EventTask "*" -- "0..1" Invitation better ties “who is bringing what” to the event invitation. Model 2’s Attendee "0..*" receives "0..*" Invitation and Attendee "0..*" selects "0..*" EventTask are less constrained and allow weaker domain reasoning about which event the attendee was invited to and whether they confirmed attendance before selecting attendee tasks.
3. Rejected or checked issues: I did not penalize Model 2 for using lowercase boolean, because primitive type aliases are acceptable. I also did not penalize either model for association direction or for using Person versus User, since both are understandable in context. I did not reward either model merely for being shorter or more detailed; the scoring focuses on whether the modeled concepts support the stated requirements.
4. Overall judgment: Model 1 is slightly better overall because it models invitations and attendee task assignment in a way that more directly supports pre-account invitees, RSVP tracking, and “who is bringing what” for a specific event. Model 2 is also strong and has an explicit organizer-attends-event association, but its invitation and task-selection relationships are less precise. The total difference is small, but Model 1 has the stronger domain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</si>
  <si>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</si>
  <si>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core domain concepts: Person/User abstraction via `Person`, specialized `Organizer` and `Attendee`, `Event`, `EventType`, `Location`, `Invitation`, reusable `Task`, and event-specific `EventTask`. This aligns well with organizing events, invitations/RSVPs, locations, and checklist tasks. Its main conceptual weakness is that attendee task selection is modeled directly between `Attendee` and `EventTask`, without an intermediate assignment/selection object to record “who is bringing what” in relation to a specific invitation/event attendance context. Model 2 also includes the core concepts: `User`, `Organizer`, `Attendee`, `Event`, `EventType`, `Location`, `Invitation`, reusable `TaskTemplate`, and `EventTask`. It models reusable tasks more explicitly with `TaskTemplate` and event-specific instances with `EventTask`, and it connects attendee task assignment through `Invitation`, which is conceptually strong. However, it does not separately model organizers attending events; attendance is only represented through `Invitation` claimed by an `Attendee`, so the requirement that an organizer may or may not attend is less explicit unless an organizer can also be an attendee through inheritance/use.
2. Associations/Multiplicities between classes for domain reasoning: Model 1 = 3, Model 2 = 4; Evidence: Model 1 has useful associations such as `Organizer "1..*" organizes "0..*" Event`, correctly allowing one or more organizers per event; `Event -- "1" EventType`; `Event -- "1" Location`; `Event *-- "0..*" EventTask`; and `EventTask -- "1" Task`. It also has `Organizer "0..*" attends "0..*" Event`, which explicitly captures organizers who may or may not attend. However, invitations are weakly connected: `Event *-- "0..*" Invitation` and `Attendee "0..*" receives "0..*" Invitation` do not enforce that an invitation belongs to exactly one attendee/event from the attendee perspective, and `Attendee "0..*" selects "0..*" EventTask` does not constrain selection to confirmed attendees or to the same event. Model 2 has stronger event-level multiplicities: `Event "1" -- "1..*" Organizer`, `Event "1" -- "1" EventType`, `Event "1" -- "1" Location`, `Event "1" -- "*" Invitation`, and `Invitation "*" -- "0..1" Attendee`, which supports invitations sent before account creation and later claimed by an attendee account. It also models task assignment as `EventTask "*" -- "0..1" Invitation : assigned to`, which better captures “who is bringing what” and ties task selection to an invited attendee. Weaknesses include no explicit organizer-attendance association and the `Event "1" -- "*" Invitation` / `Event "1" -- "*" EventTask` multiplicities requiring at least one invitation/task, which may be slightly over-constrained depending on lifecycle, though not severely contrary to the domain.
3. Model attributes with appropriate data types: Model 1 = 4, Model 2 = 4; Evidence: Model 1 includes appropriate user attributes in `Person`: `firstName: String`, `lastName: String`, `email: String`, `password: String`; organizer-specific attributes in `Organizer`: `postalAddress: String`, `phoneNumber: String`; event attributes `occasion: String`, `startDateTime: DateTime`, `endDateTime: DateTime`; location attributes `name: String`, `address: String`; task `description: String`; invitation `status: InvitationStatus`; and event task `status: TaskStatus`, `isForAttendees: boolean`. It captures most required data. A minor weakness is that `Invitation` lacks explicit invited first name, last name, or invited email independent of an attendee account, even though the organizer enters attendee names and email before account creation. Model 2 similarly has `User` attributes `firstName`, `lastName`, `email`, `password`; `Organizer` attributes `postalAddress`, `phoneNumber`; `Event` attributes `startDate: DateTime`, `endDate: DateTime`, `occasion`; `Location` with `name` and `address`; `Invitation` with `invitedEmail: String` and `rsvpStatus: RsvpStatus`; `TaskTemplate.description`; and `EventTask.status`, `isForAttendees`. Model 2 better captures invitation email before account creation through `invitedEmail`, but it omits invited first and last names on `Invitation`, which are explicitly entered by the organizer. Both have mostly appropriate types and only minor missing attributes.
4. Consistencies of Terminology with given context: Model 1 = 5, Model 2 = 4; Evidence: Model 1 uses terminology very close to the requirement: `Organizer`, `Attendee`, `Event`, `EventType`, `Location`, `Invitation`, `InvitationStatus` with values `Attending`, `Maybe`, `NotAttending`, `NotReplied`, `TaskStatus` with `NeedsToBeDone`, `HasBeenDone`, `NotApplicable`, and `EventTask`. These terms directly match “organizer,” “attendee,” “event,” “kind of event,” “location,” “invitation status,” and checklist task status. Model 2 is also mostly consistent: `Organizer`, `Attendee`, `Event`, `EventType`, `Location`, `Invitation`, `RsvpStatus`, `TaskStatus`, `TaskTemplate`, and `EventTask` are understandable and domain-aligned. Minor terminology differences include `User` instead of the more general domain term `Person`, `RsvpStatus` instead of invitation status, `DECLINED` instead of cannot attend, and `TaskTemplate` instead of task/checklist item. These are not incorrect, but they are slightly less directly aligned with the wording than Model 1.
5. Adherence of UML class diagram standards: Model 1 = 5, Model 2 = 5; Evidence: Model 1 uses valid PlantUML class diagram constructs: enums, classes with typed attributes, inheritance via `Person &lt;|-- Organizer` and `Person &lt;|-- Attendee`, associations with multiplicities and labels, and composition such as `Event *-- "0..*" Invitation` and `Event *-- "0..*" EventTask`. The notation is understandable and UML-compliant. Model 2 also uses valid PlantUML/UML constructs: enums, typed class attributes, inheritance via `User &lt;|-- Organizer` and `User &lt;|-- Attendee`, associations with multiplicities and role labels such as `Event "1" -- "1..*" Organizer : organized by &gt;`, and valid links such as `EventTask "*" -- "1" TaskTemplate`. No major UML syntax or notation issues are present in either model.
Total: Model 1 = 21, Model 2 = 21
Choice: C
Reason:
1. Appropriate conceptual classes aligned with the domain: Both models identify nearly all essential concepts. Model 1 directly models `Task` and `EventTask`, while Model 2 uses the slightly more refined `TaskTemplate` and `EventTask`. Model 1 explicitly includes organizer attendance through `Organizer attends Event`; Model 2 better supports invitation/account claiming through `Invitation` to optional `Attendee`. These strengths balance out.
2. Associations/Multiplicities between classes for domain reasoning: Model 2 is somewhat stronger because `Invitation "*" -- "0..1" Attendee` captures the pre-account invitation flow, and `EventTask "*" -- "0..1" Invitation` better represents attendees selecting tasks so organizers can see who is bringing what. Model 1 has the advantage of explicitly modeling `Organizer "0..*" attends "0..*" Event`, but its direct `Attendee selects EventTask` association is less constrained and less traceable to invitation status.
3. Model attributes with appropriate data types: Both models include the major required attributes for organizers, events, locations, event types, task status, and invitation/RSVP status. Model 1 includes attendee names through inherited `Person` attributes but not invitation-specific invited names/email before account creation. Model 2 includes `invitedEmail` on `Invitation`, which is helpful, but still omits invited first and last names on the invitation.
4. Consistencies of Terminology with given context: Model 1 is slightly closer to the requirement wording, especially with `InvitationStatus` values `Attending`, `Maybe`, `NotAttending`, `NotReplied` and `TaskStatus` values `NeedsToBeDone`, `HasBeenDone`, `NotApplicable`. Model 2’s terms such as `RsvpStatus`, `DECLINED`, and `TaskTemplate` are acceptable and understandable, but a little less literal.
5. Rejected or checked issues: I did not penalize either model for primitive type spelling such as `boolean` versus `Boolean`, nor for using different but equivalent enum labels like `PENDING` versus `NotReplied`. I also did not penalize Model 2 for using role-label arrows or Model 1 for using composition where ownership is plausible.
6. Overall judgment: The models have different strengths. Model 1 is more literal to the textual domain and explicitly handles organizers attending or not attending. Model 2 has stronger invitation/account and task-assignment modeling. Their total scores are equal and the meaningful quality difference is small,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</si>
  <si>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</si>
  <si>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has cohesive domain classes: User contains shared identity/account fields, Organizer adds postalAddress and phoneNumber, Event contains event timing/occasion, EventType represents reusable event kinds, Location represents reusable locations, Invitation holds per-event RSVP state, TaskTemplate represents reusable checklist tasks, and EventTask represents event-specific task status and attendee assignment. Its EventTask "*" -- "0..1" Invitation : assigned to &gt; association ties attendee task selection to an event invitation, which is cohesive because attendee participation and RSVP are invitation-specific. Model 2 is also mostly cohesive with Person, Organizer, Attendee, Event, EventType, Location, Task, Invitation, and EventTask. However, it separates Attendee "0..*" selects "0..*" EventTask directly from Invitation, while Invitation only has status and is received by Attendee. This weakens cohesion around event-specific attendance: an attendee’s selection of tasks is not constrained by, or associated with, the invitation/RSVP for that event. Model 2 also models Organizer "0..*" attends "0..*" Event separately from Invitation/status, which partially addresses organizer attendance but creates a parallel attendance relationship outside the invitation/status mechanism.
2. Complexity: Model 1 = 4, Model 2 = 4; Evidence: Model 1 has 9 classes plus 2 enums: User, Organizer, Attendee, Event, EventType, Location, Invitation, TaskTemplate, EventTask, RsvpStatus, and TaskStatus. The inheritance depth is shallow: User &lt;|-- Organizer and User &lt;|-- Attendee. Most classes have few attributes and no operations, and the EventType -&gt; TaskTemplate -&gt; EventTask structure is a reasonable refinement of reusable checklist templates versus event-specific checklist items. Model 2 also has 9 classes plus 2 enums: Person, Organizer, Attendee, Event, EventType, Location, Task, Invitation, EventTask, InvitationStatus, and TaskStatus. It also has shallow inheritance: Person &lt;|-- Organizer and Person &lt;|-- Attendee. Its average attributes per class are similarly low. Model 2 is slightly simpler in naming by using Task rather than TaskTemplate, but that does not materially reduce complexity because it still has both reusable Task and event-specific EventTask. Neither model over-classes every noun, and both are appropriately balanced for the requirement.
3. Practicability: Model 1 = 4, Model 2 = 3; Evidence: Model 1 is readable and directly supports major workflows: events have one or more organizers via Event "1" -- "1..*" Organizer, each event has exactly one EventType and one Location, invitations have RsvpStatus including PENDING, ATTENDING, MAYBE, and DECLINED, and an Invitation may be claimed by an Attendee account. The Invitation invitedEmail field supports inviting people before they create an account using their email address. Checklist behavior is practical: EventType defines TaskTemplate, Event tracks EventTask, EventTask has TaskStatus TODO/DONE/NOT_APPLICABLE, and EventTask can be assigned to an Invitation, enabling organizers to see who is bringing what. Limitations: it does not explicitly model organizer attendance unless an organizer also has/uses an Attendee identity or invitation, and it lacks invited first/last name on Invitation despite the requirement saying organizers invite attendees by entering first and last names as well as email. Model 2 is also readable and practical in several respects: InvitationStatus includes Attending, Maybe, NotAttending, and NotReplied; TaskStatus matches needs-to-be-done/has-been-done/not-applicable; EventType composes reusable Task; Event composes EventTask; Attendee selects EventTask; and Organizer "1..*" organizes "0..*" Event captures multiple organizers for larger events. Model 2 explicitly models Organizer "0..*" attends "0..*" Event, which addresses organizers who may or may not attend. However, its Invitation lacks invitedEmail or invited first/last-name fields, so it is less practical for pre-account invitations. Its Attendee "0..*" receives "0..*" Invitation association does not show that each invitation belongs to a particular invitee identity/email, and the direct Attendee-selects-EventTask association does not ensure the attendee confirmed attendance for that same event. It also does not connect organizer-attendance to RSVP status.
Total: Model 1 = 12, Model 2 = 10
Choice: A
Reason:
1. Cohesion and Decoupling: Model 1 is stronger because it centers RSVP and attendee-task assignment on Invitation. The association EventTask "*" -- "0..1" Invitation : assigned to &gt; makes “who is bringing what” event-specific and tied to an invitee’s participation record. Model 2 has a direct Attendee "0..*" selects "0..*" EventTask association, which is understandable but less well decoupled from RSVP/invitation state and can allow task selection without modeling the confirmed-attendance condition described in the requirement.
2. Complexity: The models are effectively tied. Both use a shallow Person/User inheritance hierarchy, one event type class, one location class, one invitation class, and a reusable task plus event-specific task split. Model 1’s TaskTemplate and Model 2’s Task are semantically comparable and both are justified by the requirement that added tasks become available for future events of that kind.
3. Practicability: Model 1 better supports real invitation workflow because Invitation includes invitedEmail and can later be claimed by an Attendee. This matches the requirement that attendees may receive an email invitation before creating an account, then create an account using the invitation email as username. Model 2 explicitly models Organizer attending Event, which is a useful point in its favor, but its invitation model is weaker because Invitation has only status and no invited email/name data. Both models omit invited first/last name on Invitation, so this is a shared limitation, but Model 1 still better represents pre-account invitations.
4. Rejected or checked issues: I did not penalize either model for using different primitive spellings such as boolean versus Boolean, for equivalent multiplicities such as "*" versus "0..*", or for association direction/style. I also did not reward or penalize either model for not marking Person/User abstract.
5. Overall judgment: Model 1 is better overall. The meaningful difference is its stronger modeling of invitation lifecycle and attendee task assignment through Invitation, which are central to the CelO requirements. Model 2 has a helpful explicit organizer-attendance association, but its weaker invitation/account and RSVP-to-task linkage makes it less practical for the stated workflows.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</si>
  <si>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</si>
  <si>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cohesive core entities: Person with shared identity/account fields, Organizer with postalAddress and phoneNumber, Attendee, Event with occasion/startDateTime/endDateTime, EventType, Location, Task, Invitation with status, and EventTask with event-specific status/isForAttendees. It decouples reusable task definitions from event-specific task state through EventType *-- Task and EventTask -- Task. However, attendee task selection is modeled directly as Attendee "0..*" selects "0..*" EventTask, which is somewhat weakly decoupled because it cannot record selection/bringing details per invitation/event participation and does not connect selections to invitation status. Model 2 is similarly cohesive: User holds shared account fields, Organizer and Attendee specialize it, Event holds event facts, Invitation holds invitedEmail and rsvpStatus, TaskTemplate represents reusable checklist definitions, and EventTask represents per-event status/isForAttendees. Model 2’s EventTask "*" -- "0..1" Invitation : assigned to &gt; is a more cohesive way to represent “who is bringing what” because it links assignment to the invitee’s event-specific invitation rather than to a global attendee. Both have low-to-moderate coupling and clear domain separation. Model 2 is slightly more precise around invitations and assignments, while Model 1 has an explicit organizer-attends-event association.
2. Complexity: Model 1 = 4, Model 2 = 4; Evidence: Model 1 uses 9 classes plus 2 enums: Person, Organizer, Attendee, Event, EventType, Location, Task, Invitation, EventTask, InvitationStatus, and TaskStatus. It has a shallow inheritance tree, Person &lt;|-- Organizer and Person &lt;|-- Attendee, and only a few attributes per class. The conceptual split between Task and EventTask is justified because the requirement distinguishes reusable event-type checklist tasks from event-specific task statuses. Model 2 also uses 9 classes plus 2 enums: User, Organizer, Attendee, Event, EventType, Location, Invitation, TaskTemplate, EventTask, RsvpStatus, and TaskStatus. It also has shallow inheritance, User &lt;|-- Organizer and User &lt;|-- Attendee, and a balanced number of associations. Its TaskTemplate/EventTask distinction is similarly justified. Neither model over-classifies every noun, and both keep complexity appropriate for the stated celebration planning requirement. Model 2 adds invitedEmail and assignment-to-Invitation without increasing class count; Model 1 adds a separate attends association. Overall complexity is comparable.
3. Practicability: Model 1 = 4, Model 2 = 4; Evidence: Model 1 is readable and implementable: it supports organizer accounts, attendee accounts, event type selection/creation, location selection/creation, invitations with InvitationStatus including Attending/Maybe/NotAttending/NotReplied, event checklist statuses via TaskStatus, reusable tasks via EventType *-- Task, and event-specific tasks via Event *-- EventTask. It also explicitly models that an organizer may attend an event separately from organizing through Organizer "0..*" attends "0..*" Event, matching the requirement that organizers may or may not attend. Weaknesses: Invitation lacks invited first/last/email fields, so inviting attendees by entering their names and email is only indirectly represented through Attendee receiving Invitation; also attendee selection of EventTask is not constrained to confirmed attendees or event-specific invitations. Model 2 is also highly practical: Invitation has invitedEmail and rsvpStatus, including PENDING/ATTENDING/MAYBE/DECLINED, which directly supports invitation tracking and unclaimed invitations before account creation; Invitation "*" -- "0..1" Attendee : claimed by &gt; supports the attendee creating/claiming an account after receiving the email. EventTask assigned to Invitation makes it straightforward for organizers to see which invitee is bringing what. Weaknesses: Model 2 does not explicitly model an organizer attending as an attendee or through a direct attends relation, despite the requirement that an organizer may or may not attend. Invitation also only stores invitedEmail, not invited first and last name. Both designs are practical and testable, with different strengths.
Total: Model 1 = 12, Model 2 = 12
Choice: C
Reason:
1. Cohesion and Decoupling: Both models have cohesive domain classes and reasonable separation between reusable checklist/task definitions and event-specific task instances. Model 1 uses Task plus EventTask; Model 2 uses TaskTemplate plus EventTask. Model 2’s assignment of EventTask to Invitation is more event-specific and decoupled than Model 1’s direct Attendee-to-EventTask selection, but Model 1 better separates organizing from attending through a distinct Organizer attends Event association.
2. Complexity: Both models have the same broad scale: 9 classes and 2 enums with shallow inheritance from Person/User to Organizer/Attendee. Neither introduces unjustified deep inheritance or excessive workflow classes. The complexity is appropriate for the requirement in both cases.
3. Practicability: Model 1 better captures the requirement that organizers can also attend or not attend an event via Organizer attends Event. Model 2 better handles the invitation lifecycle because Invitation has invitedEmail and can be claimed by an Attendee, and it better supports “who is bringing what” through EventTask assigned to Invitation. Both omit invited first and last name on Invitation, and neither fully enforces that only confirmed attendees can see/select attendee tasks. These strengths and weaknesses are meaningfully balanced.
4. Rejected or checked issues: I did not penalize either model for primitive type spelling differences such as boolean versus Boolean, for multiplicity spelling such as * versus 0..*, or for using different but synonymous names such as Task versus TaskTemplate and InvitationStatus versus RsvpStatus. I also did not treat lack of abstract marking on Person/User as a flaw.
5. Overall judgment: The meaningful quality difference is small. Model 2 is somewhat stronger for invitation claiming and task assignment, while Model 1 is somewhat stronger for modeling organizers who may or may not attend. Since both are similarly cohesive, similarly complex, and similarly practical, the result is a tie.
```</t>
  </si>
  <si>
    <t>Cruise</t>
  </si>
  <si>
    <t>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</si>
  <si>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</si>
  <si>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 coverage: Model 1 = 4, Model 2 = 4; Evidence: Both models include the core required concepts: Provider, Cruise, Employee, Guest, Ship, TravelAgency, Booking, DestinationArea, Show, and Ticket. Model 1 includes Cruise attributes `number`, `name`, `startDate`, `endDate`; Provider `name`, `location`; Employee `name`, `socialSecurityNumber`; Guest `name`, `isVip`; Ship `name`, `numberOfDecks`, `length`, `numberOfPassengers`; TravelAgency `name`, `address`; Booking `bookingNumber`, `bookingDate`; DestinationArea `name`, `seaName`; Show `title`, `duration`; and Ticket `ticketNumber`. Model 2 similarly includes all required classes and attributes, using equivalent names such as `passengerCapacity` for number of passengers and `ticketId` for ticket identity. Both cover the main requirement facts. Model 1 is slightly more explicit about inverse associations, while Model 2 is more concise, but association style is not scored negatively either way.
2. Conceptual classes and attributes: Model 1 = 5, Model 2 = 5; Evidence: Model 1 accurately represents all stated domain objects as classes and includes the required attributes: `Provider { name, location }`, `Cruise { number, name, startDate, endDate }`, `Employee { name, socialSecurityNumber }`, `Guest { name, isVip }`, `Ship { name, numberOfDecks, length, numberOfPassengers }`, `TravelAgency { name, address }`, `Booking { bookingNumber, bookingDate }`, `DestinationArea { name, seaName }`, `Show { title, duration }`, and `Ticket { ticketNumber }`. Model 2 also includes all these conceptual classes and attributes, with acceptable equivalent naming: `Cruise.number : String`, `Guest.isVIP : Boolean`, `Ship.passengerCapacity : Integer`, `Booking.bookingNumber : String`, and `Ticket.ticketId : String`. Neither model omits a required core class or required attribute.
3. Provider–Cruise relationship: Model 1 = 5, Model 2 = 3; Evidence: The requirement says “A cruise is organized by a specific provider,” and each provider may organize cruises. Model 1 has `Cruise --&gt; "1" Provider: organizedBy` and `Provider --&gt; "*" Cruise: cruises`, correctly expressing exactly one provider per cruise and many cruises per provider. Model 2 has `Cruise "1" -- "1" Provider : organizedBy`, which constrains each Provider to exactly one Cruise as well as each Cruise to exactly one Provider. The exactly-one provider per cruise is correct, but the provider-side multiplicity is over-constrained because the requirement does not say a provider can organize only one cruise.
4. Cruise–Employee relationship: Model 1 = 5, Model 2 = 5; Evidence: The requirement says “A cruise requires many employees.” Model 1 models this as `Cruise --&gt; "1..*" Employee: employs` with inverse `Employee --&gt; "*" Cruise`, which captures at least one/many employees per cruise and allows an employee to work on multiple cruises. Model 2 models `Cruise "*" -- "*" Employee : requires`, allowing many employees and many cruises. Model 2 does not enforce at least one employee per cruise, but it still captures the many-to-many nature. Model 1 is more precise on the lower bound, but both substantially satisfy the requirement.
5. Cruise–Guest relationship: Model 1 = 5, Model 2 = 5; Evidence: The requirement states several guests take part in a cruise, a guest can take several cruises, and later repeats that a cruise has several guests and each guest can participate in several cruises. Model 1 uses `Cruise --&gt; "*" Guest: hosts` and `Guest --&gt; "*" Cruise: cruisesAttended`, representing many-to-many participation. Model 2 uses `Cruise "*" -- "*" Guest : participates`, also representing many-to-many participation. Neither model enforces “several” as a strict lower bound of at least two, but both capture the essential many-to-many relationship.
6. Cruise–Ship relationship: Model 1 = 5, Model 2 = 5; Evidence: The requirement says a ship can be used for different cruises, implying a cruise uses a ship and a ship may serve multiple cruises. Model 1 has `Cruise --&gt; "1" Ship: uses` and `Ship --&gt; "*" Cruise: cruisesServed`, correctly expressing one ship per cruise and many cruises per ship. Model 2 has `Cruise "*" -- "1" Ship : uses`, also expressing many cruises per one ship. Both are aligned with the requirement.
7. Booking, TravelAgency, Cruise, and Guest relationships: Model 1 = 5, Model 2 = 5; Evidence: The requirement says a cruise is booked through a travel agency, each booking has a unique booking number and booking date, and a travel agency has name and address. Model 1 models `Booking --&gt; "1" Cruise: bookedFor`, `Cruise --&gt; "*" Booking`, `Booking --&gt; "1" TravelAgency: managedBy`, `TravelAgency --&gt; "*" Booking`, and also `Booking --&gt; "1" Guest: bookedBy`, `Guest --&gt; "*" Booking`. Model 2 similarly models `Booking "*" -- "1" TravelAgency : bookedThrough`, `Booking "*" -- "1" Cruise : books`, and `Booking "*" -- "1" Guest : bookedBy`. Both capture multiple bookings per cruise/travel agency/guest and exactly one associated cruise, agency, and guest per booking. The guest-booking relationship is not explicitly required but is a reasonable domain connection and does not contradict the stated requirements.
8. DestinationArea relationship: Model 1 = 5, Model 2 = 5; Evidence: The requirement says “A cruise always heads for a specific destination area,” and each destination area has `name` and sea name. Model 1 has `Cruise --&gt; "1" DestinationArea: headsFor` and `DestinationArea --&gt; "*" Cruise`, correctly expressing exactly one destination area per cruise and multiple cruises per destination. Model 2 has `Cruise "*" -- "1" DestinationArea : headsFor`, which is semantically equivalent regarding multiplicities. Both include `DestinationArea { name, seaName }`.
9. Show relationship: Model 1 = 4, Model 2 = 5; Evidence: The requirement says “On a cruise, guests are offered several shows, each show has a title and a certain duration.” Model 1 models `Cruise --&gt; "*" Show: offers` and `Show --&gt; "*" Cruise: cruisesOfferingShow`, which allows shows to be shared across cruises and does not enforce several shows per cruise. Model 2 models `Cruise "1" -- "*" Show : offers`, meaning a cruise offers many shows and each show is associated with one cruise. Both include `Show { title, duration }`. Model 2 is somewhat closer because it avoids implying the same Show instance is offered by many cruises, although it also does not strictly enforce a lower bound greater than one.
10. Ticket constraints: Model 1 = 4, Model 2 = 4; Evidence: The requirement says several tickets are issued for each cruise, a ticket belongs to exactly one cruise, a guest can have any number of tickets, but only one ticket per cruise. Model 1 has `Ticket --&gt; "1" Cruise: issuedFor`, `Cruise --&gt; "*" Ticket`, `Ticket --&gt; "1" Guest: ownedBy`, and `Guest --&gt; "*" Ticket`, correctly capturing one cruise per ticket, many tickets per cruise, one guest per ticket, and many tickets per guest. Model 2 has `Ticket "*" -- "1" Cruise : issuedFor` and `Ticket "*" -- "1" Guest : issuedTo`, expressing the same core multiplicities. Neither model captures the important uniqueness constraint “only one ticket per guest per cruise,” which would require an association constraint or modeling Ticket as an association class between Guest and Cruise with uniqueness. Neither model enforces “several” tickets per cruise as a lower bound.
11. Cardinalities and relationship types overall: Model 1 = 4, Model 2 = 4; Evidence: Model 1 is generally strong on multiplicities, such as `Cruise --&gt; "1" Provider`, `Cruise --&gt; "1..*" Employee`, `Cruise --&gt; "1" Ship`, `Cruise --&gt; "1" DestinationArea`, `Ticket --&gt; "1" Cruise`, and `Ticket --&gt; "1" Guest`. It has a weaker show multiplicity with `Cruise --&gt; "*" Show` and does not encode the per-guest-per-cruise ticket uniqueness. Model 2 has clear concise multiplicities such as `Cruise "*" -- "1" Ship`, `Cruise "*" -- "1" DestinationArea`, `Booking "*" -- "1" TravelAgency`, and `Ticket "*" -- "1" Cruise`, but over-constrains Provider with `Cruise "1" -- "1" Provider`, and also misses the ticket uniqueness constraint. Both use ordinary associations appropriately; no inheritance, aggregation, or composition is required by the prompt.
12. Avoidance of hallucinations and unsupported additions: Model 1 = 4, Model 2 = 5; Evidence: Model 1 adds `Booking --&gt; "1" Guest: bookedBy`, which is plausible but not explicitly stated. It also adds `ticketNumber` to Ticket; while the requirement does not explicitly state ticket attributes, some ticket identifier is a reasonable minor addition. Model 2 also adds `Ticket.ticketId`, similarly minor. Neither model introduces unrelated domain classes or inappropriate inheritance/composition. Model 1’s extra bidirectional role labels and guest-booking relationship are not harmful, but Model 2 is slightly closer to only the stated concepts.
13. Clarity of class names and semantic readability: Model 1 = 5, Model 2 = 5; Evidence: Model 1 uses clear class names and association labels such as `organizedBy`, `employs`, `hosts`, `uses`, `bookedFor`, `managedBy`, `headsFor`, `offers`, `issuedFor`, and `ownedBy`. Model 2 uses similarly clear names such as `organizedBy`, `requires`, `participates`, `uses`, `headsFor`, `offers`, `bookedThrough`, `books`, `bookedBy`, `issuedFor`, and `issuedTo`. Attribute names in both models are understandable and aligned with the requirement. Differences such as `isVip` versus `isVIP`, `numberOfPassengers` versus `passengerCapacity`, and `ticketNumber` versus `ticketId` are semantically acceptable.
Total: Model 1 = 60, Model 2 = 60
Choice: C
Reason:
1. Requirement alignment and functional coverage: Both models include all required conceptual classes and their main attributes. Model 1 has `Provider`, `Cruise`, `Employee`, `Guest`, `Ship`, `TravelAgency`, `Booking`, `DestinationArea`, `Show`, and `Ticket` with the required data. Model 2 includes the same set with equivalent attribute naming such as `passengerCapacity` and `isVIP`.
2. Relationships and multiplicities: Model 1 is better for the Provider relationship because `Cruise --&gt; "1" Provider` and `Provider --&gt; "*" Cruise` correctly allow a provider to organize many cruises, while Model 2’s `Cruise "1" -- "1" Provider` over-constrains the provider side. Model 1 is also more precise for employees with `1..*`. Model 2 is somewhat better for shows because `Cruise "1" -- "*" Show` avoids sharing one Show instance across many cruises, while Model 1 uses `Show --&gt; "*" Cruise`.
3. Ticket modeling: Both models capture that each ticket belongs to exactly one cruise and one guest, and that cruises and guests can have many tickets. Model 1 uses `Ticket --&gt; "1" Cruise` and `Ticket --&gt; "1" Guest`; Model 2 uses `Ticket "*" -- "1" Cruise` and `Ticket "*" -- "1" Guest`. However, both miss the stated constraint that a guest can have only one ticket per cruise.
4. Rejected or checked issues: I did not penalize Model 1 for using pairs of opposite unidirectional associations instead of single bidirectional associations, nor for PlantUML trailing comments such as `'opposite cruises`, because these are semantically acceptable and explicitly forbidden as penalty grounds. I also did not penalize primitive type spellings such as `int` versus `Integer`, `boolean` versus `Boolean`, or `String` versus `str`-style differences.
5. Overall judgment: The meaningful quality difference is small. Model 1 is stronger on several multiplicities, especially Provider and Employee, while Model 2 is cleaner on the Show association and avoids some extra inverse-role detail. Both miss the same important ticket uniqueness constraint. Therefore,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</si>
  <si>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</si>
  <si>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coverage / no unsupported additions: Model 1 = 4, Model 2 = 4; Evidence: Both models include the core required classes: Provider, Cruise, Employee, Guest, Ship, TravelAgency, Booking, DestinationArea, Show, and Ticket. Model 1 includes all required attributes such as Provider.name/location, Cruise.number/name/startDate/endDate, Employee.name/socialSecurityNumber, Guest.name/isVIP, Ship.name/numberOfDecks/length/passengerCapacity, Booking.bookingNumber/bookingDate, TravelAgency.name/address, DestinationArea.name/seaName, Show.title/duration, and Ticket.ticketId. Model 2 likewise includes these concepts and attributes, using numberOfPassengers for the ship passenger count and ticketNumber for ticket identification. Both add a Booking--Guest association (“bookedBy”), which is plausible but not explicitly required by the text; however, it does not strongly contradict the domain. Neither model explicitly represents the “only one ticket per guest per cruise” uniqueness constraint.
2. Conceptual classes and attributes: Model 1 = 5, Model 2 = 5; Evidence: Model 1 accurately models Provider, Cruise, Employee, Guest, Ship, TravelAgency, Booking, DestinationArea, Show, and Ticket with clear names and attributes. Model 2 also accurately models the same conceptual classes and required attributes. Primitive type spellings such as Model 2’s `int`, `double`, and `boolean` are accepted as equivalent to Model 1’s `Integer`, `Double`, and `Boolean`. Model 1’s `passengerCapacity` and Model 2’s `numberOfPassengers` both reasonably cover “the number of passengers are known.” Model 1’s `ticketId` and Model 2’s `ticketNumber` both provide an identifier for Ticket, although the requirement does not explicitly require a ticket identifier.
3. Provider-Cruise relationship: Model 1 = 4, Model 2 = 4; Evidence: The requirement says “A cruise is organized by a specific provider.” Model 1 has `Cruise "1" -- "1" Provider : organizedBy`, meaning each cruise has exactly one provider, but also implies each provider is associated with exactly one cruise, which is over-restrictive because the requirement does not say a provider can organize only one cruise. Model 2 has `Cruise --&gt; "1" Provider: organizedBy` and `Provider --&gt; "*" Cruise: cruises`, which correctly indicates each cruise has one provider and a provider can have many cruises. Model 2 is semantically stronger here. Model 1 still captures the required cruise-to-provider specificity.
4. Cruise-Employee relationship and multiplicity: Model 1 = 3, Model 2 = 5; Evidence: The requirement says “A cruise requires many employees.” Model 1 has `Cruise "*" -- "*" Employee : requires`, which allows a cruise to have zero employees, so it does not capture the “many employees” lower bound. Model 2 has `Cruise --&gt; "1..*" Employee: employs` and `Employee --&gt; "*" Cruise`, which captures that each cruise has at least one employee and employees may work on multiple cruises. Model 2’s role name “employs” is slightly different from “requires,” but the association is still clearly the required Cruise-Employee relationship.
5. Cruise-Guest participation relationship and multiplicity: Model 1 = 4, Model 2 = 4; Evidence: The requirement states that several guests take part in a cruise, a cruise has several guests, and each guest can participate in several cruises. Model 1 has `Cruise "*" -- "*" Guest : participates`, and Model 2 has `Cruise --&gt; "*" Guest: hosts` plus `Guest --&gt; "*" Cruise: cruisesAttended`. Both capture the many-to-many nature. Both use `*`, which allows zero guests for a cruise, whereas “several guests” suggests at least multiple guests; neither captures a lower bound such as `1..*` or `2..*`.
6. Ship-Cruise relationship and multiplicity: Model 1 = 4, Model 2 = 5; Evidence: The requirement says ship details are known and “A ship can be used for different cruises.” Model 1 has `Cruise "*" -- "1" Ship : uses`, which captures that each cruise uses one ship and a ship may be used for many cruises. Model 2 has `Cruise --&gt; "1" Ship: uses` and `Ship --&gt; "*" Cruise: cruisesServed`, which expresses the same intended semantics more clearly. Both align with the requirement; Model 1’s multiplicity notation on an undirected line is acceptable, but Model 2 avoids any ambiguity by giving the navigable ends separately.
7. Booking, TravelAgency, Cruise, and Guest relationships: Model 1 = 4, Model 2 = 4; Evidence: The requirement says “A cruise is booked through a travel agency. Each booking has a unique booking number and a booking date. A travel agency has a name and an address.” Model 1 has `Booking "*" -- "1" TravelAgency : bookedThrough` and `Booking "*" -- "1" Cruise : books`, meaning each booking is through one agency and for one cruise, with many bookings per agency/cruise. Model 2 similarly has `Booking --&gt; "1" TravelAgency: managedBy`, `TravelAgency --&gt; "*" Booking`, `Booking --&gt; "1" Cruise: bookedFor`, and `Cruise --&gt; "*" Booking`. Both also add `Booking -- Guest` / `Booking --&gt; Guest` as the booking guest, which is reasonable but not directly stated. Both include `bookingNumber` and `bookingDate`; neither marks bookingNumber as uniquely constrained beyond being an attribute, since UML class diagrams often require a separate constraint for uniqueness.
8. DestinationArea-Cruise relationship: Model 1 = 5, Model 2 = 5; Evidence: The requirement says “A cruise always heads for a specific destination area, each destination area has a name, and the name of the sea is also noted.” Model 1 has `Cruise "*" -- "1" DestinationArea : headsFor` and DestinationArea attributes `name` and `seaName`. Model 2 has `Cruise --&gt; "1" DestinationArea: headsFor` and `DestinationArea --&gt; "*" Cruise`, also with `name` and `seaName`. Both correctly model exactly one destination area per cruise and many cruises per destination area.
9. Show-Cruise relationship and multiplicity: Model 1 = 4, Model 2 = 4; Evidence: The requirement says “On a cruise, guests are offered several shows, each show has a title and a certain duration.” Model 1 has `Cruise "1" -- "*" Show : offers`, and Model 2 has `Cruise --&gt; "*" Show: offers` plus `Show --&gt; "*" Cruise`. Both include Show.title and Show.duration. Both allow zero shows because `*` is equivalent to `0..*`, while “several shows” suggests at least more than one. Model 1 additionally implies each Show belongs to exactly one Cruise, whereas Model 2 allows a show to be offered on multiple cruises. The requirement is not explicit about show reuse, so neither is clearly contradictory, but both miss the lower bound implied by “several.”
10. Ticket-Cruise-Guest relationships and constraints: Model 1 = 3, Model 2 = 3; Evidence: The requirement says “Several tickets are issued for each cruise. A ticket belongs to exactly one cruise. A guest can have any number of tickets, but only one ticket per cruise.” Model 1 has `Ticket "*" -- "1" Cruise : issuedFor` and `Ticket "*" -- "1" Guest : issuedTo`, which correctly gives each ticket exactly one cruise and one guest, and many tickets per cruise/guest. Model 2 has `Ticket --&gt; "1" Cruise: issuedFor`, `Cruise --&gt; "*" Ticket`, `Ticket --&gt; "1" Guest: ownedBy`, and `Guest --&gt; "*" Ticket`, which is semantically equivalent. Both allow zero tickets per cruise because `*` is `0..*`, while the requirement says several tickets per cruise. Both also fail to model the uniqueness constraint “only one ticket per guest per cruise,” which would require an association class/constraint or qualified association.
11. UML relationship type appropriateness and cardinality clarity: Model 1 = 4, Model 2 = 4; Evidence: Both models use ordinary associations for the domain relationships and do not introduce inappropriate inheritance, aggregation, or composition. Model 1 uses single bidirectional associations such as `Cruise "*" -- "*" Guest`, while Model 2 uses opposite directed associations such as `Cruise --&gt; "*" Guest` and `Guest --&gt; "*" Cruise`; these are treated as semantically equivalent where they do not contradict multiplicities. Model 2 is sometimes clearer on inverse multiplicities, for example Provider to Cruise and Employee to Cruise. Model 1 is over-restrictive on Provider-Cruise by showing `1` at both ends. Both have some weak multiplicities for “several/many” by using `*`.
12. Clarity of class and association naming: Model 1 = 5, Model 2 = 5; Evidence: Model 1 uses direct labels like `organizedBy`, `requires`, `participates`, `uses`, `headsFor`, `offers`, `bookedThrough`, `issuedFor`, and `issuedTo`. Model 2 uses similarly clear labels such as `organizedBy`, `employs`, `cruisesWorked`, `hosts`, `uses`, `bookedFor`, `managedBy`, `headsFor`, `offers`, `issuedFor`, and `ownedBy`. Model 2’s PlantUML comments such as `'opposite cruises` are ignored and do not affect scoring. Both models are readable and aligned with the project terminology.
Total: Model 1 = 49, Model 2 = 52
Choice: B
Reason:
1. Strict requirement coverage / no unsupported additions: Both models cover the same required conceptual scope: providers, cruises, employees, guests, ships, agencies, bookings, destinations, shows, and tickets. Both include a plausible but not explicitly stated Booking-Guest association and both omit an explicit constraint for “only one ticket per guest per cruise.”
2. Multiplicities and relationships: Model 2 is better on several important multiplicities. It correctly models a cruise requiring `1..*` employees, while Model 1 uses `*` employees and therefore permits no employees. Model 2 also models a provider having `*` cruises, whereas Model 1’s `Cruise "1" -- "1" Provider` over-constrains providers to exactly one cruise. Both models are weaker on guest, show, and ticket lower bounds because they use `*` where the text says “several.”
3. Ticket constraint: Both models correctly attach each Ticket to exactly one Cruise and one Guest, but neither expresses the “only one ticket per cruise per guest” uniqueness constraint. This issue does not favor either model.
4. Rejected or checked issues: I did not penalize Model 2 for using opposite unidirectional associations instead of a single bidirectional association, nor for PlantUML comments, nor for primitive aliases such as `int`, `double`, or `boolean`. I also did not penalize either model for using `*` instead of `0..*`, since these are equivalent.
5. Overall judgment: Model 2 is modestly better because it captures the provider-to-cruise and employee-to-cruise multiplicities more accurately while otherwise covering the same domain concepts as Model 1. The difference is meaningful but not large, since both models miss the ticket uniqueness constraint and lower bounds for “several” guests/shows/tickets.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</si>
  <si>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</si>
  <si>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core domain classes required by the prompt: Provider, Cruise, Employee, Guest, Ship, TravelAgency, Booking, DestinationArea, Show, and Ticket. Model 1 has exactly these concepts with Ticket including `ticketNumber`; Model 2 also has the same concepts with Ticket including `ticketId`. Neither model omits a major stated conceptual class.
2. Associations/Multiplicities between classes for domain reasoning: Model 1 = 4, Model 2 = 4; Evidence: Model 1 correctly models many required relationships: `Cruise --&gt; "1" Provider`, `Cruise --&gt; "1..*" Employee`, `Cruise --&gt; "*" Guest` / `Guest --&gt; "*" Cruise`, `Cruise --&gt; "1" Ship` / `Ship --&gt; "*" Cruise`, `Booking --&gt; "1" Cruise`, `Booking --&gt; "1" TravelAgency`, `Cruise --&gt; "1" DestinationArea`, `Ticket --&gt; "1" Cruise`, and `Ticket --&gt; "1" Guest`. It also captures guest bookings via `Booking --&gt; "1" Guest`, which is plausible though not explicitly required. Weaknesses: `Cruise --&gt; "*" Show` allows zero shows despite “several shows,” and `Cruise --&gt; "*" Ticket` allows zero tickets despite “several tickets are issued for each cruise.” It also does not explicitly enforce “only one ticket per guest per cruise.” Model 2 similarly captures most essential relationships: `Cruise "1" -- "1" Provider`, `Cruise "*" -- "*" Employee`, `Cruise "*" -- "*" Guest`, `Cruise "*" -- "1" Ship`, `Booking "*" -- "1" TravelAgency`, `Booking "*" -- "1" Cruise`, `Cruise "*" -- "1" DestinationArea`, `Ticket "*" -- "1" Cruise`, and `Ticket "*" -- "1" Guest`. Weaknesses: the `Cruise "*" -- "*" Employee` multiplicity allows a cruise with zero employees, despite “requires many employees”; `Cruise "1" -- "*" Show` allows zero shows; ticket multiplicity allows zero tickets per cruise and does not enforce one ticket per guest per cruise. Model 1 is slightly stronger on employee multiplicity with `1..*`, while Model 2 is slightly clearer using direct bidirectional associations, but these differences are not enough to change the same score.
3. Model attributes with appropriate data types: Model 1 = 4, Model 2 = 4; Evidence: Model 1 includes all required attributes: Provider `name`, `location`; Cruise `number:int`, `name`, `startDate:Date`, `endDate:Date`; Employee `name`, `socialSecurityNumber`; Guest `name`, `isVip:boolean`; Ship `name`, `numberOfDecks:int`, `length:double`, `numberOfPassengers:int`; TravelAgency `name`, `address`; Booking `bookingNumber:int`, `bookingDate:Date`; DestinationArea `name`, `seaName`; Show `title`, `duration:double`; Ticket `ticketNumber:int`. Minor issues are that `duration:double` is less semantically precise than a duration type, and unique constraints are not modeled for booking number or ticket-per-cruise. Model 2 also includes all required attributes: Provider `name`, `location`; Cruise `number:String`, `name`, dates; Employee `name`, `socialSecurityNumber`; Guest `name`, `isVIP:Boolean`; Ship `name`, `numberOfDecks:Integer`, `length:Double`, `passengerCapacity:Integer`; TravelAgency `name`, `address`; Booking `bookingNumber:String`, `bookingDate:Date`; DestinationArea `name`, `seaName`; Show `duration:Duration`; Ticket `ticketId:String`. Model 2’s `duration:Duration` is strong, and `passengerCapacity` is a reasonable synonym for “number of passengers,” though the requirement says the number of passengers are known. Model 2 uses `ticketId` rather than ticket number, which is acceptable but slightly less aligned than `ticketNumber`. Both are mostly complete with minor issues.
4. Consistencies of Terminology with given context: Model 1 = 5, Model 2 = 4; Evidence: Model 1 uses terminology very close to the requirement: `Provider`, `Cruise`, `Employee`, `Guest`, `Ship`, `TravelAgency`, `Booking`, `DestinationArea`, `Show`, `Ticket`, plus attributes such as `numberOfPassengers`, `bookingNumber`, `seaName`, and `socialSecurityNumber`. Its association labels such as `organizedBy`, `headsFor`, `offers`, and `issuedFor` align with the text. Model 2 is also mostly consistent, using the same core class names and many matching attributes. Minor terminology deviations include `passengerCapacity` instead of the stated “number of passengers” and `ticketId` instead of a ticket number. The association label `Cruise "*" -- "*" Guest : participates` is understandable but less precise than modeling guests taking part in cruises. Overall, Model 2 remains good but slightly less exact than Model 1.
5. Adherence of UML class diagram standards: Model 1 = 4, Model 2 = 5; Evidence: Model 1 is valid and understandable PlantUML with class declarations, typed attributes, and multiplicities. It uses pairs of opposite unidirectional associations such as `Cruise --&gt; "1" Provider` and `Provider --&gt; "*" Cruise`; per the instructions, this must be treated as semantically equivalent to a bidirectional association and not penalized. The inline single-quote comments such as `'opposite cruises` are PlantUML comments and are ignored. A minor notation issue is that it duplicates associations visually/structurally, which can be noisier but still valid and interpretable. Model 2 uses standard UML association syntax very cleanly, e.g., `Cruise "1" -- "1" Provider : organizedBy`, `Booking "*" -- "1" TravelAgency : bookedThrough`, and typed attributes. It fully adheres to conventional class diagram notation.
Total: Model 1 = 22, Model 2 = 22
Choice: C
Reason:
1. Appropriate conceptual classes aligned with the domain: Both models identify the same essential domain concepts: Provider, Cruise, Employee, Guest, Ship, TravelAgency, Booking, DestinationArea, Show, and Ticket. Neither has a meaningful conceptual-class omission.
2. Associations/Multiplicities between classes for domain reasoning: Both models capture the major relationships: provider organizes cruises, employees are required, guests participate, ships are used, bookings connect cruises/agencies/guests, cruises head to destination areas, shows are offered, and tickets connect guests to cruises. Model 1 is better on cruise-to-employee multiplicity with `1..*`, while both models miss or weaken “several shows,” “several tickets,” and the uniqueness constraint of one ticket per guest per cruise.
3. Model attributes with appropriate data types: Both models include nearly all stated attributes with reasonable types. Model 1 is more literal with `numberOfPassengers` and `ticketNumber`; Model 2 is more semantically typed for `duration:Duration` and uses acceptable aliases such as `Boolean`, `Integer`, and `Double`.
4. Consistencies of Terminology with given context: Model 1 is slightly closer to the requirement wording, especially `numberOfPassengers` and `ticketNumber`. Model 2 remains mostly consistent, with only minor terminology shifts such as `passengerCapacity` and `ticketId`.
5. Adherence of UML class diagram standards: Model 2 is cleaner standard UML notation. Model 1 remains valid and understandable; opposite unidirectional associations and PlantUML comments were not penalized, as required.
6. Rejected or checked issues: I did not penalize Model 1 for using opposite unidirectional associations or inline single-quote comments, and I did not penalize either model for primitive aliases such as `int` versus `Integer`, `boolean` versus `Boolean`, or `*` versus `0..*`.
7. Overall judgment: The total scores are equal. Model 1 is slightly stronger in terminology and some multiplicities, while Model 2 is slightly stronger in UML notation and one attribute type. The meaningful quality difference is small,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</si>
  <si>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</si>
  <si>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essential domain classes from the requirement: Provider, Cruise, Employee, Guest, Ship, TravelAgency, Booking, DestinationArea, Show, and Ticket. Model 1 models these directly with classes such as `Provider`, `Cruise`, `Employee`, `Guest`, `Ship`, `Booking`, and `Ticket`. Model 2 includes the same conceptual set. Neither model introduces major irrelevant classes or omits a required core concept.
2. Associations/Multiplicities between classes for domain reasoning: Model 1 = 3, Model 2 = 4; Evidence: Model 1 correctly models several key associations, including `Cruise "1" -- "1" Provider : organizedBy`, `Cruise "*" -- "*" Guest : participates`, `Cruise "*" -- "1" Ship : uses`, `Cruise "*" -- "1" DestinationArea : headsFor`, `Booking "*" -- "1" TravelAgency : bookedThrough`, `Booking "*" -- "1" Cruise : books`, `Ticket "*" -- "1" Cruise : issuedFor`, and `Ticket "*" -- "1" Guest : issuedTo`. However, it weakly models “a cruise requires many employees” as `Cruise "*" -- "*" Employee`, allowing a cruise to require zero employees rather than many. It also models `Cruise "1" -- "*" Show`, allowing zero shows despite “several shows.” Ticket constraints are incomplete: `Ticket "*" -- "1" Cruise` and `Ticket "*" -- "1" Guest` capture that a ticket belongs to one cruise and one guest, but the “only one ticket per guest per cruise” uniqueness constraint is not represented. Model 2 is stronger on required minimums: `Cruise --&gt; "1..*" Employee` captures many employees more accurately, and `Ticket --&gt; "1" Cruise` / `Ticket --&gt; "1" Guest` with reverse `Cruise --&gt; "*" Ticket` / `Guest --&gt; "*" Ticket` captures basic ticket ownership and cruise assignment. It also correctly models provider, ship, destination, booking, agency, and guest-cruise participation associations. Like Model 1, Model 2 uses `Cruise --&gt; "*" Show`, allowing zero shows rather than several, and it also does not model the “only one ticket per cruise per guest” constraint. Both models model guest-cruise participation independently from tickets/bookings, which is acceptable because the requirement explicitly states guests participate in cruises as well as have tickets.
3. Model attributes with appropriate data types: Model 1 = 4, Model 2 = 5; Evidence: Model 1 includes nearly all required attributes with reasonable types: `Provider.name : String`, `Provider.location : String`, `Cruise.number : String`, `Cruise.name : String`, `Cruise.startDate : Date`, `Cruise.endDate : Date`, `Employee.socialSecurityNumber : String`, `Guest.isVIP : Boolean`, `Ship.numberOfDecks : Integer`, `Ship.length : Double`, `TravelAgency.address : String`, `Booking.bookingNumber : String`, `Booking.bookingDate : Date`, `DestinationArea.seaName : String`, and `Show.duration : Duration`. It uses `Ship.passengerCapacity : Integer` instead of the requirement’s “number of passengers”; this is close but slightly shifts meaning from actual passenger count to capacity. Model 1 also gives `Ticket.ticketId : String`, while the requirement only says tickets are issued and does not require a ticket identifier; this extra attribute is not harmful but not directly required. Model 2 also includes the required attributes and types: `Cruise.number: int`, `Booking.bookingNumber: int`, `Guest.isVip: boolean`, `Ship.numberOfPassengers: int`, and `Show.duration: double`. Its `Ship.numberOfPassengers` matches the stated term more directly than Model 1’s `passengerCapacity`. Primitive aliases such as `int`, `double`, and `boolean` are acceptable and not penalized.
4. Consistencies of Terminology with given context: Model 1 = 4, Model 2 = 4; Evidence: Model 1 mostly uses terminology directly from the requirement: `organizedBy`, `requires`, `participates`, `uses`, `headsFor`, `offers`, `bookedThrough`, `issuedFor`, and `issuedTo`. Minor terminology deviations include `Ship.passengerCapacity` instead of “number of passengers” and `Ticket.ticketId` where the requirement does not specify a ticket ID. Model 2 also mostly aligns with the context: `organizedBy`, `bookedFor`, `managedBy`, `headsFor`, `offers`, `issuedFor`, and `ownedBy`. Some labels are less exact, such as `Cruise --&gt; "1..*" Employee: employs`, whereas the requirement says a cruise “requires” employees, and `Cruise --&gt; "*" Guest: hosts`, whereas the requirement says guests “take part in” or “participate in” a cruise. Model 2’s `Ship.numberOfPassengers` is terminologically closer than Model 1’s `passengerCapacity`. Overall both are good with minor inconsistencies.
5. Adherence of UML class diagram standards: Model 1 = 5, Model 2 = 5; Evidence: Model 1 uses valid PlantUML class syntax, attributes, class declarations, associations, labels, and multiplicities such as `Cruise "*" -- "*" Guest : participates` and `Ticket "*" -- "1" Cruise : issuedFor`. Model 2 also uses valid PlantUML class syntax and associations, including paired navigable associations such as `Cruise --&gt; "1" Provider` and `Provider --&gt; "*" Cruise`. Per the instructions, opposite unidirectional associations must be treated as semantically equivalent to a bidirectional association, and the single-quote comments such as `'opposite cruises` are standard PlantUML comments and are ignored. Lowercase primitive types such as `int`, `double`, and `boolean` are also acceptable.
Total: Model 1 = 21, Model 2 = 23
Choice: B
Reason:
1. Appropriate conceptual classes aligned with the domain: Both models identify the same required conceptual classes: Provider, Cruise, Employee, Guest, Ship, TravelAgency, Booking, DestinationArea, Show, and Ticket. There is no meaningful difference on this criterion.
2. Associations/Multiplicities between classes for domain reasoning: Model 2 is better because it captures “a cruise requires many employees” with `Cruise --&gt; "1..*" Employee`, while Model 1 uses `Cruise "*" -- "*" Employee`, which permits zero employees for a cruise. Both models correctly connect bookings to cruises, travel agencies, and guests; tickets to cruises and guests; cruises to providers, ships, destinations, shows, and guests. Both miss or underrepresent the uniqueness rule “only one ticket per cruise per guest,” and both allow zero shows despite “several shows,” but Model 2 has fewer multiplicity weaknesses overall.
3. Model attributes with appropriate data types: Model 2 is slightly stronger because `Ship.numberOfPassengers: int` matches the requirement’s “number of passengers,” while Model 1 uses `passengerCapacity : Integer`, which is related but not exactly the same concept. Both models otherwise include the required attributes with acceptable types, including cruise dates, provider name/location, employee SSN, guest VIP flag, booking number/date, destination sea name, and show duration.
4. Consistencies of Terminology with given context: Both models are mostly consistent. Model 1 uses closer association names such as `requires` and `participates`, while Model 2 uses less exact terms like `employs` and `hosts`; however, Model 2 uses the attribute term `numberOfPassengers`, which better matches the ship requirement than Model 1’s `passengerCapacity`. The overall difference is small.
5. Adherence of UML class diagram standards: Both diagrams are valid and understandable UML/PlantUML class diagrams. I did not penalize Model 2 for using opposite unidirectional associations or inline PlantUML comments, and I did not penalize its primitive type aliases such as `int`, `double`, and `boolean`, as required by the instructions.
6. Rejected or checked issues: I did not treat Model 2’s paired directional associations as worse than Model 1’s undirected associations. I also did not penalize comments like `'opposite cruises` or lowercase primitive types. I did not reward extra ticket identifiers in either model because the requirement does not state that tickets must have a number, though those attributes are not harmful.
7. Overall judgment: Model 2 is better overall. The meaningful advantage is in association multiplicities, especially the `1..*` employee requirement, and in the ship attribute `numberOfPassengers`, which matches the stated requirement more directly. The difference is moderate rather than large because both models contain all major classes and both miss the more advanced ticket uniqueness constraint.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</si>
  <si>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</si>
  <si>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use cohesive domain classes corresponding to the main requirement concepts: Provider, Cruise, Employee, Guest, Ship, TravelAgency, Booking, DestinationArea, Show, and Ticket. Model 1 keeps attributes in the appropriate classes, e.g. Provider has name/location, Cruise has number/name/startDate/endDate, Guest has name/isVip, and Booking has bookingNumber/bookingDate. Model 2 does the same with equivalent attributes, e.g. Cruise has number/name/startDate/endDate, Ship has name/numberOfDecks/length/passengerCapacity, and DestinationArea has name/seaName. Both designs also decouple major concepts through associations rather than embedding unrelated data inside classes. Model 1 has explicit reciprocal associations such as Cruise --&gt; Provider and Provider --&gt; Cruise, Cruise --&gt; Guest and Guest --&gt; Cruise, Ticket --&gt; Cruise and Cruise --&gt; Ticket; these are semantically acceptable and not penalized. Model 2 uses single bidirectional associations such as Cruise "*" -- "*" Guest and Ticket "*" -- "1" Cruise. Model 1 is slightly more explicit about navigability/role names, while Model 2 is slightly cleaner, but semantically they are close. Both include a Booking-to-Guest association, which is not explicitly required by “A cruise is booked through a travel agency” but is a plausible cohesive addition because bookings often belong to guests.
2. Complexity: Model 1 = 4, Model 2 = 4; Evidence: Both models have the same 10 conceptual classes: Provider, Cruise, Employee, Guest, Ship, TravelAgency, Booking, DestinationArea, Show, and Ticket. This is an appropriate level of complexity for the requirement because these are all explicit domain concepts; neither model turns every noun into unnecessary extra classes. Neither model uses inheritance, so inheritance depth is 0 in both. Method count is 0 in both diagrams, which is acceptable for a structural class diagram focused on domain data and associations. Attribute counts are also balanced and traceable to the requirement: for example, both include Cruise number/name/startDate/endDate, Employee name/socialSecurityNumber, TravelAgency name/address, Show title/duration, and Ticket identifier. Model 1 has more association lines because it represents many relations using opposite unidirectional associations, e.g. Cruise --&gt; Provider plus Provider --&gt; Cruise, but this is semantically equivalent to bidirectional associations and is not a valid reason to penalize complexity. Model 2’s association representation is more compact, but not substantively less complex. Both omit an explicit uniqueness constraint for “only one ticket per cruise per guest”; this is a constraint-level omission rather than a complexity advantage or disadvantage.
3. Practicability: Model 1 = 4, Model 2 = 4; Evidence: Both models are readable, directly implementable, and testable as domain models. Model 1 provides clear class attributes and associations with role labels such as organizedBy, employs, hosts, uses, bookedFor, managedBy, headsFor, offers, issuedFor, and ownedBy. It captures the booking structure through Booking connected to Cruise, TravelAgency, and Guest, and captures Ticket connected to exactly one Cruise and exactly one Guest via Ticket --&gt; "1" Cruise and Ticket --&gt; "1" Guest, with Cruise/Guest each having many tickets. Model 2 is also readable and concise, using associations such as Cruise "1" -- "1" Provider : organizedBy, Cruise "*" -- "*" Employee : requires, Booking "*" -- "1" TravelAgency : bookedThrough, Booking "*" -- "1" Cruise : books, Ticket "*" -- "1" Cruise : issuedFor, and Ticket "*" -- "1" Guest : issuedTo. Both are practical for implementation and unit testing of core entities. However, both have practical limitations: neither models the business rule “only one ticket per cruise” for a given guest, e.g. neither has an association class, composite uniqueness constraint, or explicit constraint over Guest-Cruise-Ticket. Both also model Cruise-to-Guest participation directly and Ticket-to-Guest/Cruise separately, but do not tie guest participation to ticket ownership. Model 1 is somewhat stronger on minimum multiplicities for required facts: Cruise --&gt; "1..*" Employee expresses “requires many employees,” while Model 2’s Cruise "*" -- "*" Employee permits a cruise with zero employees; Model 1 also has Cruise --&gt; "1" Provider and Cruise --&gt; "1" DestinationArea. Model 2 expresses Cruise "1" -- "*" Show, which implies each show is associated with one cruise and each cruise may have many shows, while Model 1 uses Cruise --&gt; "*" Show and Show --&gt; "*" Cruise, allowing shows to be shared across cruises. The requirement says “On a cruise, guests are offered several shows,” so both should ideally indicate at least several/one-or-more shows per cruise; neither fully enforces that. Model 2’s Cruise "1" -- "1" Provider may incorrectly imply each provider organizes exactly one cruise, conflicting with the natural reading that a provider can organize multiple cruises; Model 1 allows Provider --&gt; "*" Cruise. Overall, Model 1 and Model 2 are both practical, with Model 1 slightly better on several multiplicities and Model 2 slightly cleaner, resulting in the same score.
Total: Model 1 = 12, Model 2 = 12
Choice: C
Reason:
1. Cohesion and Decoupling: Both models identify the same cohesive domain entities and assign attributes to the correct places: Provider has name/location, Cruise has identifiers and dates, Employee has name/socialSecurityNumber, Guest has VIP status, Ship has deck/length/passenger data, Booking has booking number/date, and Ticket has an identifier. Model 1’s reciprocal association lines are not penalized because they are semantically equivalent to bidirectional associations. Model 2 is more compact, but not meaningfully more decoupled.
2. Complexity: Both contain 10 well-justified classes and no inheritance or methods. The class count aligns well with the requirement. Model 1 has more association lines due to opposite unidirectional associations, while Model 2 has compact bidirectional associations; this does not create a substantive semantic complexity difference under the rules.
3. Practicability: Both diagrams are implementable and understandable. Model 1 better captures some required multiplicities, such as a cruise having exactly one provider, one destination area, one ship, and one-or-more employees. Model 2 is concise and includes similar core associations, but its Cruise "1" -- "1" Provider over-constrains providers to one cruise, and Cruise "*" -- "*" Employee permits zero employees for a cruise. Both fail to explicitly enforce the important constraint that a guest may have only one ticket per cruise. Both also only weakly represent “several shows” because neither clearly requires one-or-more/multiple shows per cruise in a fully precise way.
4. Rejected or checked issues: I did not penalize Model 1 for using two opposite unidirectional associations or for PlantUML single-quote comments. I also did not penalize either model for primitive type spelling differences such as int/String/Boolean, or for using ticketNumber versus ticketId. These are not meaningful quality differences under the instructions.
5. Overall judgment: The meaningful quality difference is small. Model 1 is somewhat stronger in several business multiplicities, especially provider and employee multiplicities, while Model 2 is cleaner and semantically covers most of the same domain. Since both have the same core classes and both miss the key ticket uniqueness constraint,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</si>
  <si>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</si>
  <si>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define cohesive domain classes matching the requirement: Provider(name, location), Cruise(number/name/startDate/endDate), Employee(name/socialSecurityNumber), Guest(name/isVIP or isVip), Ship(ship properties), TravelAgency(name/address), Booking(bookingNumber/bookingDate), DestinationArea(name/seaName), Show(title/duration), and Ticket(ticketId or ticketNumber). Both keep responsibilities mostly separated: Booking is modeled separately from Cruise and TravelAgency, and Ticket is modeled separately from Guest and Cruise. Model 1 uses direct associations such as Booking "*" -- "1" Cruise and Ticket "*" -- "1" Guest. Model 2 uses equivalent paired navigable associations such as Booking --&gt; "1" Cruise and Cruise --&gt; "*" Booking; this is not penalized. Both have a weakness in the Ticket area: the requirement says “a guest can have any number of tickets, but only one ticket per cruise,” but neither model represents the uniqueness constraint over Guest+Cruise. Both also model Guest-Cruise participation separately from Ticket ownership, which is understandable but leaves the relationship between participation, ticketing, and booking somewhat unconstrained.
2. Complexity: Model 1 = 5, Model 2 = 5; Evidence: Both models have the same 10 conceptual classes: Provider, Cruise, Employee, Guest, Ship, TravelAgency, Booking, DestinationArea, Show, and Ticket. This aligns well with the requirement and avoids turning every noun or property into a separate class. Neither model uses inheritance, so inheritance depth is 0. Neither model defines methods, which is acceptable for a domain class diagram focused on structure. The average number of attributes per class is modest and requirement-driven. Model 1 has Ticket(ticketId), while Model 2 has Ticket(ticketNumber); both are simple and appropriate. Model 2’s use of paired opposite associations creates more lines in PlantUML, but semantically this is equivalent to bidirectional associations and is not counted as extra design complexity.
3. Practicability: Model 1 = 4, Model 2 = 4; Evidence: Both models are readable and implementable as a basic domain model. Both support obvious persistence and testing targets: Cruise, Guest, Booking, Ticket, Ship, Provider, etc. Both include the main required attributes and relationships: Cruise organized by exactly one Provider, Cruise uses exactly one Ship, Cruise heads for exactly one DestinationArea, Booking belongs to one Cruise/TravelAgency/Guest, Ticket belongs to one Cruise and one Guest. Model 2 is slightly stronger on the employee multiplicity by modeling Cruise --&gt; "1..*" Employee, reflecting “requires many employees”; Model 1 uses Cruise "*" -- "*" Employee, which allows zero employees for a cruise and is weaker. However, both models use Cruise-to-Show multiplicity allowing zero shows from the cruise side: Model 1 Cruise "1" -- "*" Show and Model 2 Cruise --&gt; "*" Show, despite “guests are offered several shows,” which implies at least multiple/one-or-more shows. Both also allow a Cruise to have zero Guests through "*" multiplicity, while the requirement says “several guests take part” / “a cruise has several guests.” Neither model captures the “only one ticket per guest per cruise” constraint, which would require a uniqueness constraint or association class-style modeling. Model 2 uses numberOfPassengers for Ship, matching the wording “number of passengers,” while Model 1 uses passengerCapacity, which is related but slightly interprets the meaning as capacity rather than known number of passengers; this is a minor semantic weakness for Model 1. Overall, the practical difference is small.
Total: Model 1 = 13, Model 2 = 13
Choice: C
Reason:
1. Cohesion and Decoupling: Both models are similarly cohesive and decoupled. Each major requirement concept is represented as its own class, and neither model introduces unnecessary inheritance or unrelated responsibilities. Model 1 has associations such as Cruise -- Provider, Booking -- TravelAgency, and Ticket -- Guest/Cruise. Model 2 expresses the same associations with paired opposite navigable lines, such as Cruise --&gt; Provider and Provider --&gt; Cruise, which is semantically equivalent and not a negative factor. Both fail to enforce the cross-association uniqueness rule that a guest may have only one ticket per cruise.
2. Complexity: Both models are effectively identical in conceptual complexity: 10 domain classes, no inheritance, no methods, and a small set of requirement-derived attributes. Model 2 has more PlantUML association lines because it spells out opposites, but this does not create additional semantic complexity under the evaluation rules.
3. Practicability: Both are practical starting points for implementation and testing, but both have similar business-rule gaps. Model 2 is somewhat more precise for “many employees” by using Cruise --&gt; "1..*" Employee, while Model 1’s Cruise "*" -- "*" Employee permits a cruise with no employees. Model 2 also matches “number of passengers” directly with Ship.numberOfPassengers, whereas Model 1’s passengerCapacity is a plausible but not exact interpretation. However, both models miss or under-specify important constraints: several guests per cruise, several shows per cruise, and especially only one ticket per guest per cruise. These shared omissions keep the meaningful quality difference small.
4. Rejected or checked issues: I did not penalize Model 2 for using paired opposite associations instead of single bidirectional associations, did not penalize comments such as 'opposite cruisesWorked, and did not penalize primitive aliases such as int, double, or boolean. I also treated "*" and "0..*" as equivalent where relevant.
5. Overall judgment: The models are very close. Model 2 has small semantic advantages in employee multiplicity and the ship passenger attribute name, but both cover the same core classes and most relationships, and both miss the same key ticket uniqueness constraint and several/minimum multiplicities. The total scores are equal and the meaningful quality difference is small,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</si>
  <si>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</si>
  <si>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conceptual classes and attributes: Model 1 = 5, Model 2 = 5; Evidence: Both models include all main required classes: Provider, Cruise, Employee, Guest, Ship, TravelAgency, Booking, DestinationArea, Show, and Ticket. Model 1 gives Provider.name/location, Cruise.number/name/startDate/endDate, Employee.name/socialSecurityNumber, Guest.name/isVip, Ship.name/numberOfDecks/length/numberOfPassengers, TravelAgency.name/address, Booking.bookingNumber/bookingDate, DestinationArea.name/seaName, Show.title/duration, and Ticket.ticketNumber. Model 2 provides the same conceptual attributes with equivalent primitive type choices, e.g. Cruise.number as String rather than int and isVIP as Boolean rather than boolean. These type differences are not material under the criteria.
2. Provider-Cruise relationship and multiplicity: Model 1 = 5, Model 2 = 5; Evidence: The requirement says a cruise is organized by a specific provider, and each provider has cruises implied. Model 1 has Cruise --&gt; "1" Provider: organizedBy and Provider --&gt; "*" Cruise: cruises, meaning each Cruise has exactly one Provider and a Provider may have many Cruises. Model 2 has Provider "1" -- "0..*" Cruise, which also means each Cruise is associated with one Provider and each Provider with zero or more Cruises. Both satisfy the requirement.
3. Cruise-Employee relationship and multiplicity: Model 1 = 4, Model 2 = 3; Evidence: The requirement says “A cruise requires many employees.” Model 1 has Cruise --&gt; "1..*" Employee and Employee --&gt; "*" Cruise, capturing at least one/many employees per cruise and allowing an employee to work on multiple cruises. Model 2 has Cruise "1" -- "0..*" Employee, which allows zero employees for a cruise, weaker than “requires many employees.” Model 1 is closer, though “many” could imply several rather than just at least one; UML cannot easily express “several” without a lower bound such as 2..*.
4. Cruise-Guest participation relationship and multiplicity: Model 1 = 4, Model 2 = 4; Evidence: The requirement says several guests take part in a cruise, a cruise has several guests, and each guest can participate in several cruises. Model 1 has Cruise --&gt; "*" Guest and Guest --&gt; "*" Cruise. Model 2 has both Cruise "1" -- "0..*" Guest and Guest "0..*" -- "0..*" Cruise. Both capture many-to-many participation, but both allow zero guests for a cruise despite “several guests.” Model 2 redundantly models Cruise-Guest directly and also indirectly via Ticket, but the direct association is present and not contradictory.
5. Ship-Cruise relationship and multiplicity: Model 1 = 5, Model 2 = 5; Evidence: The requirement says ship details are known and “A ship can be used for different cruises.” Model 1 has Cruise --&gt; "1" Ship and Ship --&gt; "*" Cruise, meaning each cruise uses one ship and a ship can serve many cruises. Model 2 has Cruise "1" -- "1" Ship; read with the multiplicities, each Cruise has one Ship and each Ship can be associated with many Cruises because the Cruise end has "1" and the Ship end has "1" in PlantUML text is ambiguous visually, but as written `Cruise "1" -- "1" Ship` actually indicates one-to-one. This is a weakness: it does not allow a ship to be used for different cruises. Therefore Model 2 should score lower here.
Correction for this criterion: Model 1 = 5, Model 2 = 2; Evidence: Model 2’s `Cruise "1" -- "1" Ship` is one-to-one and contradicts “A ship can be used for different cruises.”
6. Booking, TravelAgency, Cruise, and Guest booking semantics: Model 1 = 4, Model 2 = 2; Evidence: The requirement says “A cruise is booked through a travel agency. Each booking has a unique booking number and a booking date. A travel agency has a name and an address.” Model 1 models Booking --&gt; "1" Cruise, Cruise --&gt; "*" Booking, Booking --&gt; "1" TravelAgency, TravelAgency --&gt; "*" Booking, and additionally Booking --&gt; "1" Guest. This correctly connects bookings to both a cruise and a travel agency; the guest link is a plausible support for who booked, although not explicitly stated. Model 2 has TravelAgency "1" -- "0..*" Booking, but does not associate Booking directly with Cruise; instead it has Booking "1" -- "1" Ticket. Since the requirement says a cruise is booked through an agency, the missing Booking-Cruise association is a significant omission. Model 2 also does not clearly express that a booking is for a cruise.
7. DestinationArea-Cruise relationship and multiplicity: Model 1 = 5, Model 2 = 5; Evidence: The requirement says a cruise always heads for a specific destination area, and each destination area has name and sea name. Model 1 has Cruise --&gt; "1" DestinationArea and DestinationArea --&gt; "*" Cruise, so each Cruise has exactly one destination area and an area can have multiple cruises. Model 2 has Cruise "1" -- "1" DestinationArea. This enforces exactly one destination for each cruise; although it may also imply one cruise per destination area depending on interpretation, the essential requirement that each cruise has one specific destination is represented. Model 1 is slightly more flexible, but Model 2 is not clearly invalid because the requirement does not state how many cruises may share a destination area.
8. Show-Cruise relationship and multiplicity: Model 1 = 3, Model 2 = 3; Evidence: The requirement says “On a cruise, guests are offered several shows.” Model 1 has Cruise --&gt; "*" Show and Show --&gt; "*" Cruise, allowing zero shows and allowing a show to be offered on many cruises. Model 2 has Cruise "1" -- "0..*" Show, also allowing zero shows. Both include Show.title and Show.duration. Both are semantically weak on the lower bound because “several shows” implies at least multiple shows per cruise; neither enforces that.
9. Ticket-Cruise-Guest constraints: Model 1 = 4, Model 2 = 2; Evidence: The requirement says several tickets are issued for each cruise, a ticket belongs to exactly one cruise, a guest can have any number of tickets, but only one ticket per cruise. Model 1 has Ticket --&gt; "1" Cruise and Cruise --&gt; "*" Ticket, plus Ticket --&gt; "1" Guest and Guest --&gt; "*" Ticket. This correctly gives each ticket exactly one cruise and one owner, and lets guests own many tickets. It does not enforce “several tickets per cruise” with a lower bound or the uniqueness constraint “only one ticket per guest per cruise.” Model 2 has Cruise "1" -- "0..*" Ticket, which captures one cruise per ticket and many tickets per cruise, but also has Booking "1" -- "1" Ticket and Guest "0..*" -- "0..*" Ticket. The many-to-many Guest-Ticket association is problematic because a ticket should belong to a guest, not potentially many guests; it also does not enforce one ticket per cruise per guest. Model 1 is substantially closer.
10. Correct use of relationship types and avoidance of unsupported inheritance/composition: Model 1 = 5, Model 2 = 5; Evidence: Neither model introduces unsupported inheritance, aggregation, or composition. Both primarily use associations, which is appropriate for the requirement. Model 1 uses opposite unidirectional associations such as Cruise --&gt; Provider and Provider --&gt; Cruise; per the instructions, this must be treated as semantically equivalent to a bidirectional association and not penalized. Model 2 uses plain bidirectional associations. Neither creates an invalid inheritance hierarchy or unjustified composition.
11. Cardinality precision and business-rule faithfulness overall: Model 1 = 4, Model 2 = 3; Evidence: Model 1 often captures mandatory one-side constraints accurately: Cruise to Provider is "1", Ticket to Cruise is "1", Booking to Cruise is "1", Booking to TravelAgency is "1", Cruise to DestinationArea is "1", Cruise to Ship is "1", and Cruise to Employee is "1..*". Its main cardinality weaknesses are allowing Cruise-Guest as "*" rather than a nonzero lower bound, Cruise-Show as "*" rather than several, Cruise-Ticket as "*" rather than several, and not enforcing one ticket per guest per cruise. Model 2 captures several mandatory one-side constraints but has more notable weaknesses: Cruise-Employee permits 0..* employees, Cruise-Show permits 0..* shows, Cruise-Ticket permits 0..* tickets, Booking is not linked to Cruise, Ship-Cruise is one-to-one, and Guest-Ticket is many-to-many rather than each ticket belonging to one guest.
12. Clarity of class names and semantic readability: Model 1 = 5, Model 2 = 4; Evidence: Model 1 names associations with meaningful role labels such as organizedBy, employs, cruisesWorked, hosts, uses, bookedFor, managedBy, headsFor, offers, issuedFor, and ownedBy. These labels clarify domain semantics. Model 2 uses clear class and attribute names, but its associations are mostly unlabeled, e.g. Provider -- Cruise, Booking -- Ticket, and Guest -- Ticket, making some semantics less explicit. Lack of labels is not inherently wrong, but Model 1 is clearer about intended meanings.
Total: Model 1 = 53, Model 2 = 43
Choice: A
Reason:
1. Strict alignment with required conceptual classes and attributes: Both models identify the required domain entities and core attributes: Provider, Cruise, Employee, Guest, Ship, TravelAgency, Booking, DestinationArea, Show, and Ticket. Neither omits a required class. Attribute coverage is also essentially complete in both.
2. Relationship and multiplicity coverage: Model 1 is stronger on several central associations. It correctly links Booking to Cruise and TravelAgency through `Booking --&gt; "1" Cruise` and `Booking --&gt; "1" TravelAgency`, while Model 2 only links TravelAgency to Booking and Booking to Ticket, leaving the cruise booked through the agency unclear. Model 1 also models tickets as belonging to exactly one cruise and one guest, while Model 2’s `Guest "0..*" -- "0..*" Ticket` allows a ticket to be associated with multiple guests.
3. Rejected or checked issues: I did not penalize Model 1 for using pairs of opposite unidirectional associations instead of single bidirectional lines, because the instructions require these to be treated as semantically equivalent. I also ignored PlantUML comments such as `'opposite cruises`, and did not penalize primitive type differences such as `int` versus `String` or `boolean` versus `Boolean`.
4. Overall judgment: Model 1 better satisfies the business semantics and multiplicities. It is especially better for employee requirements, booking-to-cruise modeling, ticket ownership, and ship reuse. Model 2 has the same main classes and attributes, but it misses or weakens important relationships, especially Booking-Cruise, Ship-Cruise reuse, and Ticket-Guest ownership. Therefore, Response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</si>
  <si>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</si>
  <si>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functional/domain alignment: Model 1 = 4, Model 2 = 4; Evidence: Both models include the central required concepts: Provider, Cruise, Employee, Guest, Ship, TravelAgency, Booking, DestinationArea, Show, and Ticket. Model 1 has `Provider -- Cruise`, `Cruise -- Employee`, `Cruise -- Guest`, `Cruise -- Ship`, `Cruise -- DestinationArea`, `Cruise -- Show`, `TravelAgency -- Booking`, `Booking -- Ticket`, and ticket/guest/cruise links. Model 2 has the same core concepts and additionally models `Booking --&gt; Cruise` and `Booking --&gt; Guest`, which better reflects “a cruise is booked through a travel agency” and bookings being for cruises. However, both models fail to explicitly enforce “only one ticket per guest per cruise.” Model 1 also weakly connects bookings by linking `Booking "1" -- "1" Ticket` rather than directly to `Cruise`, while Model 2 links `Booking --&gt; "1" Cruise` and `Booking --&gt; "1" Guest`.
2. Conceptual classes and required attributes: Model 1 = 5, Model 2 = 5; Evidence: Model 1 includes all required attributes: `Provider.name/location`, `Cruise.number/name/startDate/endDate`, `Employee.name/socialSecurityNumber`, `Guest.name/isVIP`, `Ship.name/numberOfDecks/length/numberOfPassengers`, `TravelAgency.name/address`, `Booking.bookingNumber/bookingDate`, `DestinationArea.name/seaName`, `Show.title/duration`, and a `Ticket.ticketNumber`. Model 2 likewise includes all required attributes with equivalent primitive spellings: `Cruise.number: int`, `Guest.isVip: boolean`, `Ship.length: double`, `Booking.bookingNumber: int`, etc. The extra `Ticket.ticketNumber` in both models is not harmful because the requirement says several tickets are issued, though it does not specify ticket attributes.
3. Associations between required classes: Model 1 = 3, Model 2 = 5; Evidence: Model 1 covers many required associations, including `Provider "1" -- "0..*" Cruise`, `Cruise "1" -- "0..*" Employee`, `Cruise "1" -- "0..*" Guest`, `Cruise "1" -- "1" Ship`, `Cruise "1" -- "1" DestinationArea`, and `Cruise "1" -- "0..*" Show`. However, Model 1 does not directly associate `Booking` with `Cruise`; instead it has `TravelAgency "1" -- "0..*" Booking` and `Booking "1" -- "1" Ticket`, relying indirectly on `Ticket -- Cruise`. This is semantically weaker for “a cruise is booked through a travel agency” and “each booking has a booking number/date.” Model 2 directly models `Booking --&gt; "1" Cruise: bookedFor`, `Booking --&gt; "1" TravelAgency: managedBy`, and `Booking --&gt; "1" Guest: bookedBy`, while also modeling `Ticket --&gt; "1" Cruise` and `Ticket --&gt; "1" Guest`, giving a clearer booking/ticket/cruise/guest structure.
4. Multiplicities and cardinality accuracy: Model 1 = 3, Model 2 = 4; Evidence: Model 1 correctly shows each cruise has exactly one provider from the cruise side via `Provider "1" -- "0..*" Cruise`, each cruise has one ship via `Cruise "1" -- "1" Ship`, one destination area via `Cruise "1" -- "1" DestinationArea`, and each ticket belongs to exactly one cruise via `Cruise "1" -- "0..*" Ticket`. But it uses `0..*` for employees, guests, shows, and tickets where the requirement says “many,” “several,” or “always,” suggesting at least one or several should exist. Model 2 improves some of these with `Cruise --&gt; "1..*" Employee`, correctly reflecting “requires many employees.” It also has `Ticket --&gt; "1" Cruise` and `Ticket --&gt; "1" Guest`, and `Cruise --&gt; "*" Ticket`. However, Model 2 also uses `*` for guests, shows, tickets, and provider’s cruises where the requirement suggests several/many for a given cruise, and it does not enforce the “only one ticket per cruise per guest” uniqueness constraint. Neither model captures that a guest can have any number of tickets but only one ticket per cruise as a qualified association or association class constraint.
5. Relationship types and UML semantics: Model 1 = 4, Model 2 = 4; Evidence: Both models use plain associations, which is appropriate because the requirement does not require inheritance, aggregation, or composition. Model 1 uses direct bidirectional associations such as `Cruise "1" -- "0..*" Ticket` and `Guest "0..*" -- "0..*" Cruise`. Model 2 uses pairs of opposite unidirectional associations, e.g. `Cruise --&gt; "1" Provider` and `Provider --&gt; "*" Cruise`; these are treated as semantically equivalent to bidirectional associations and are not penalized. Neither model introduces unjustified inheritance or composition. Model 2’s role labels such as `organizedBy`, `bookedFor`, and `ownedBy` add semantic clarity, while Model 1’s relationship semantics are mostly inferable from class names.
6. Avoidance of hallucinated or unsupported additions: Model 1 = 4, Model 2 = 4; Evidence: Model 1 adds only `Ticket.ticketNumber`, which is a reasonable minor identifier for tickets but not specified. Model 2 also adds `Ticket.ticketNumber` and role names such as `employs`, `hosts`, `managedBy`, and `ownedBy`, which clarify associations without changing the domain. Neither model adds major unsupported entities or inheritance hierarchies. Model 2’s `Booking --&gt; "1" Guest: bookedBy` is not explicitly stated, but it is a plausible refinement of bookings in the context of guests and tickets; it is not a harmful hallucination.
7. Clarity of class names and domain readability: Model 1 = 4, Model 2 = 5; Evidence: Model 1 uses clear class names matching the requirement exactly: `Provider`, `Cruise`, `Employee`, `Guest`, `Ship`, `TravelAgency`, `Booking`, `DestinationArea`, `Show`, and `Ticket`. Model 2 uses the same class names and adds useful association role labels such as `organizedBy`, `cruisesWorked`, `bookedFor`, `managedBy`, `headsFor`, `offers`, `issuedFor`, and `ownedBy`, making the intended semantics clearer. Comments after role labels in Model 2 are ignored as PlantUML comments and are not penalized.
Total: Model 1 = 27, Model 2 = 31
Choice: B
Reason:
1. Strict functional/domain alignment: Both models cover the main domain concepts and attributes, but Model 2 represents the booking domain more faithfully by directly connecting `Booking` to `Cruise`, `TravelAgency`, and `Guest`. Model 1 connects `Booking` to `TravelAgency` and `Ticket`, but lacks a direct `Booking -- Cruise` association, making “a cruise is booked through a travel agency” less explicit.
2. Associations and multiplicities: Model 2 is stronger because it models `Ticket --&gt; "1" Cruise` and `Ticket --&gt; "1" Guest`, and `Booking --&gt; "1" Cruise`, while Model 1 has `Guest "0..*" -- "0..*" Ticket` and `Booking "1" -- "1" Ticket`, which is less accurate: a booking being exactly one ticket is not stated and may be too restrictive. Model 2 also correctly uses `1..*` for employees required by a cruise, while Model 1 uses `0..*`.
3. Rejected or checked issues: I did not penalize Model 2 for using opposite unidirectional associations instead of single bidirectional associations, for using lowercase primitive types such as `int` and `boolean`, or for PlantUML comments such as `'opposite cruises`. These are explicitly acceptable. I also did not penalize either model merely for adding `Ticket.ticketNumber`, since this is a minor identifier and does not distort the domain.
4. Overall judgment: Model 2 is better. Both models are substantially aligned with the requirement, and both miss the explicit uniqueness constraint “only one ticket per guest per cruise.” However, Model 2 has clearer and more complete booking relationships and slightly better cardinality for cruise employees, so it more accurately represents the required cruise booking domain.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</si>
  <si>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</si>
  <si>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include the core domain classes required by the prompt: Provider, Cruise, Employee, Guest, Ship, TravelAgency, Booking, DestinationArea, Show, and Ticket. Model 1 also keeps Booking separate from Ticket and Guest, matching “A cruise is booked through a travel agency” and “Several tickets are issued for each cruise.” Model 2 includes the same conceptual classes, though its later associations make Booking less clearly connected to Cruise; however, at the class-identification level the concepts are all present.
2. Associations/Multiplicities between classes for domain reasoning: Model 1 = 4, Model 2 = 3; Evidence: Model 1 correctly models many essential relationships: Cruise to Provider as exactly one provider per cruise (`Cruise --&gt; "1" Provider`) and many cruises per provider (`Provider --&gt; "*" Cruise`); Cruise to Employee as many employees (`Cruise --&gt; "1..*" Employee`) with employees able to work multiple cruises; Cruise to Guest as many-to-many; Ship usable for multiple cruises with each cruise using one ship; Booking linked to Cruise and TravelAgency; Cruise to DestinationArea as one destination area; Cruise to Show as multiple shows; Ticket to Cruise exactly one and Ticket to Guest exactly one. However, Model 1 uses `Cruise --&gt; "*" Ticket`, which allows zero tickets, while the requirement says “Several tickets are issued for each cruise,” implying at least multiple tickets. It also does not explicitly enforce “only one ticket per guest per cruise.” Model 2 has several correct broad associations, such as Provider `1` to `0..*` Cruise, Cruise `1` to `1` Ship, Cruise `1` to `1` DestinationArea, TravelAgency `1` to `0..*` Booking, and Cruise to Ticket. But it has notable weaknesses: `Cruise "1" -- "0..*" Employee` allows zero employees despite “requires many employees”; `Cruise "1" -- "0..*" Guest` allows zero guests despite “several guests”; `Cruise "1" -- "0..*" Show` allows zero shows despite “several shows”; Booking is not associated with Cruise or Guest/Agency in a way that fully represents “A cruise is booked through a travel agency” because Booking is only linked to Ticket and TravelAgency; and `Guest "0..*" -- "0..*" Ticket` conflicts with “A ticket belongs to exactly one cruise” and weakens ownership semantics, since each Ticket may be associated with many Guests. Model 2 also separately models `Guest "0..*" -- "0..*" Cruise`, but this duplicates/does not constrain the Ticket-per-cruise rule.
3. Model attributes with appropriate data types: Model 1 = 4, Model 2 = 4; Evidence: Model 1 includes the required attributes: Provider has `name: String`, `location: String`; Cruise has `number: int`, `name: String`, `startDate: Date`, `endDate: Date`; Employee has `name` and `socialSecurityNumber`; Guest has `name` and `isVip: boolean`; Ship has name, number of decks, length, and number of passengers; TravelAgency has name/address; Booking has bookingNumber/bookingDate; DestinationArea has name/seaName; Show has title/duration; Ticket has ticketNumber. Minor issue: cruise number and booking number may be better modeled as String if identifiers can contain non-numeric characters, but integer is still plausible. Model 2 also includes all required attributes with suitable types: Cruise `number: String`, Booking `bookingNumber: String`, Guest `isVIP: Boolean`, Ship numeric attributes, etc. Minor issue: Show `duration: Integer` may be less expressive than a duration/time type or decimal, but still plausible if duration is measured in whole minutes. Both models add `ticketNumber`, which is reasonable though not explicitly required.
4. Consistencies of Terminology with given context: Model 1 = 5, Model 2 = 5; Evidence: Both models use domain-consistent names: Provider, Cruise, Employee, Guest, Ship, TravelAgency, Booking, DestinationArea, Show, Ticket. Model 1 uses terms like `organizedBy`, `employs`, `hosts`, `uses`, `bookedFor`, `managedBy`, `headsFor`, `offers`, `issuedFor`, and `ownedBy`, all consistent with the cruise-booking context. Model 2 uses the same class and attribute terminology from the prompt, including `isVIP`, `bookingNumber`, `seaName`, and `numberOfPassengers`. No significant terminology misuse is present in either model.
5. Adherence of UML class diagram standards: Model 1 = 5, Model 2 = 5; Evidence: Both diagrams are valid, understandable PlantUML class diagrams. Model 1 uses classes with attributes and association lines with multiplicities and labels; the single-quote inline comments such as `'opposite cruises` are valid PlantUML comments and are ignored for scoring. Its use of paired opposite unidirectional associations is semantically acceptable and not penalized. Model 2 uses standard class definitions, visibility markers, typed attributes, and binary associations with multiplicities. Both adhere well to UML/PlantUML notation.
Total: Model 1 = 23, Model 2 = 22
Choice: A
Reason:
1. Appropriate conceptual classes aligned with the domain: Both models identify all major conceptual classes from the requirement: Provider, Cruise, Employee, Guest, Ship, TravelAgency, Booking, DestinationArea, Show, and Ticket. Neither model has a meaningful advantage on class coverage.
2. Associations/Multiplicities between classes for domain reasoning: Model 1 is stronger. It directly connects Booking to Cruise, TravelAgency, and Guest, which better supports the booking scenario. It also models Ticket as belonging to exactly one Cruise and exactly one Guest. Model 2 lacks a direct Booking-to-Cruise association and instead links Booking to Ticket, which does not fully express “A cruise is booked through a travel agency.” Model 2 also allows zero employees, guests, shows, and tickets for a cruise where the requirement says many/several, and its Guest-to-Ticket many-to-many association allows a ticket to relate to multiple guests.
3. Model attributes with appropriate data types: Both models are similarly strong. Both include the required attributes with reasonable data types. Model 1 uses `int` for cruise and booking numbers, while Model 2 uses `String`; both are plausible identifier representations. Model 2 uses `Integer` for show duration, while Model 1 uses `double`; neither is a serious defect.
4. Consistencies of Terminology with given context: Both models use terminology that closely follows the prompt. Model 1’s association labels are especially descriptive, but Model 2’s class and attribute terminology is also fully aligned.
5. Adherence of UML class diagram standards: Both are valid and understandable UML/PlantUML class diagrams. I did not penalize Model 1 for using paired unidirectional associations or inline single-quote comments, since those are explicitly acceptable and semantically equivalent/ignorable under the instructions.
6. Overall judgment: Model 1 is slightly better because its associations more faithfully represent the domain, especially Booking-to-Cruise/TravelAgency/Guest and Ticket-to-Cruise/Guest ownership. The total difference is small, but Model 1 has better domain reasoning coverage, so the choice is A.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</si>
  <si>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</si>
  <si>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Both models include the central domain classes: Provider, Cruise, Employee, Guest, Ship, TravelAgency, Booking, DestinationArea, Show, and Ticket. Model 1 captures all named concepts, but its conceptual treatment of Booking is weaker: Booking is connected to TravelAgency and Ticket, but not directly to Cruise or Guest, even though the requirement says “A cruise is booked through a travel agency” and each booking has booking data. Model 2 more clearly models Booking as a domain concept tied to Cruise, TravelAgency, and Guest via `Booking --&gt; "1" Cruise`, `Booking --&gt; "1" TravelAgency`, and `Booking --&gt; "1" Guest`, which better supports the booking concept.
2. Associations/Multiplicities between classes for domain reasoning: Model 1 = 3, Model 2 = 4; Evidence: Model 1 has several correct essential links: `Provider "1" -- "0..*" Cruise`, `Cruise "1" -- "1" Ship`, `Cruise "1" -- "1" DestinationArea`, `Cruise "1" -- "0..*" Show`, and `Cruise "1" -- "0..*" Ticket`. However, it under-specifies or misstates important multiplicities: a cruise “requires many employees,” but Model 1 uses `Cruise "1" -- "0..*" Employee` instead of at least `1..*`; “several guests” and “several shows/tickets” are also modeled as `0..*` rather than `1..*` or several. Its Booking structure is also weak because `Booking "1" -- "1" Ticket` and `TravelAgency "1" -- "0..*" Booking` do not directly show that a booking is for a cruise; it also has both `Guest -- Cruise` and `Guest -- Ticket` without enforcing “only one ticket per cruise.” Model 2 models more domain reasoning relationships: `Cruise --&gt; "1" Provider`, `Cruise --&gt; "1..*" Employee`, `Booking --&gt; "1" Cruise`, `Booking --&gt; "1" TravelAgency`, `Booking --&gt; "1" Guest`, `Ticket --&gt; "1" Cruise`, and `Ticket --&gt; "1" Guest`. It also correctly allows ships to serve many cruises with `Ship --&gt; "*" Cruise`. Weaknesses remain: `Cruise --&gt; "*" Guest`, `Cruise --&gt; "*" Show`, and `Cruise --&gt; "*" Ticket` use `*` rather than the stated several/many; and it also does not enforce “only one ticket per guest per cruise,” which would require a constraint or association-class-like modeling.
3. Model attributes with appropriate data types: Model 1 = 5, Model 2 = 5; Evidence: Model 1 includes all required attributes with reasonable types: Provider has `name: String` and `location: String`; Cruise has `number: String`, `name: String`, `startDate: Date`, `endDate: Date`; Employee has `name: String` and `socialSecurityNumber: String`; Guest has `name: String` and `isVIP: Boolean`; Ship has `name: String`, `numberOfDecks: Integer`, `length: Double`, `numberOfPassengers: Integer`; Booking has `bookingNumber: String`, `bookingDate: Date`; DestinationArea has `name: String`, `seaName: String`; Show has `title: String`, `duration: Integer`; Ticket has `ticketNumber: String`. Model 2 also includes all required attributes with suitable common primitive aliases: Cruise `number: int`, Booking `bookingNumber: int`, Guest `isVip: boolean`, Ship numeric fields as `int`/`double`, Show `duration: double`, and the same required names/dates/address/location fields. The use of lowercase primitive aliases is acceptable and not penalized.
4. Consistencies of Terminology with given context: Model 1 = 5, Model 2 = 5; Evidence: Model 1 uses terminology directly from the requirement: Provider, Cruise, Employee, Guest, Ship, TravelAgency, Booking, DestinationArea, Show, Ticket, with attributes such as `socialSecurityNumber`, `numberOfDecks`, `numberOfPassengers`, `bookingDate`, and `seaName`. Model 2 also uses the same domain terminology and adds association role labels such as `organizedBy`, `employs`, `cruisesWorked`, `bookedFor`, `managedBy`, `headsFor`, `offers`, `issuedFor`, and `ownedBy`, which are consistent with the context. Minor casing differences such as `isVIP` versus `isVip` do not affect terminology alignment.
5. Adherence of UML class diagram standards: Model 1 = 5, Model 2 = 5; Evidence: Model 1 is valid, understandable PlantUML class notation with classes, typed attributes, and associations with multiplicities such as `Provider "1" -- "0..*" Cruise` and `Cruise "1" -- "1" Ship`. Model 2 is also valid and understandable PlantUML class notation, using typed attributes and directed associations with multiplicities and role labels such as `Cruise --&gt; "1" Provider: organizedBy`. The use of paired opposite unidirectional associations and inline single-quote comments such as `'opposite cruises` are not UML/PlantUML problems for scoring and are treated as semantically equivalent to bidirectional associations where applicable.
Total: Model 1 = 22, Model 2 = 24
Choice: B
Reason:
1. Appropriate conceptual classes aligned with the domain: Both models identify the main domain entities, but Model 2 better represents Booking as a meaningful domain concept by connecting it to Cruise, TravelAgency, and Guest. Model 1 includes Booking, but its `Booking "1" -- "1" Ticket` association makes booking primarily ticket-centered and omits the direct booked cruise relationship.
2. Associations/Multiplicities between classes for domain reasoning: Model 2 is stronger because it models key relationships such as `Booking --&gt; "1" Cruise`, `Booking --&gt; "1" TravelAgency`, `Booking --&gt; "1" Guest`, and `Cruise --&gt; "1..*" Employee`. Model 1 has many correct relationships but uses weaker `0..*` multiplicities for employees, guests, shows, and tickets, and its booking associations are less faithful to the requirement.
3. Rejected or checked issues: I did not penalize Model 2 for using two opposite directed associations instead of single bidirectional associations, for using PlantUML single-quote comments, or for primitive aliases like `int`, `double`, and `boolean`. I also did not penalize Model 1 for using `String` rather than `int` for identifiers such as cruise or booking numbers, since identifiers may reasonably be strings.
4. Overall judgment: Model 2 is better overall. Both diagrams are valid and cover the same main classes and attributes, but Model 2 provides more accurate domain reasoning around bookings and employee multiplicity. Its remaining weaknesses, especially not enforcing “only one ticket per guest per cruise” and using `*` where the requirement says several, are not enough to offset its stronger association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</si>
  <si>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</si>
  <si>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Both models define cohesive domain classes matching the main requirement concepts: Provider, Cruise, Employee, Guest, Ship, TravelAgency, Booking, DestinationArea, Show, and Ticket, with relevant attributes such as Provider.name/location, Cruise.number/name/startDate/endDate, Guest.name/isVip or isVIP, and Ship.name/numberOfDecks/length/numberOfPassengers. Model 1 keeps Booking as a relationship between Guest, Cruise, and TravelAgency via Booking --&gt; "1" Cruise, Booking --&gt; "1" TravelAgency, and Booking --&gt; "1" Guest, which is cohesive because Booking has bookingNumber and bookingDate and connects the actors involved in booking. It also models Ticket separately with Ticket --&gt; "1" Cruise and Ticket --&gt; "1" Guest, matching ticket ownership and cruise issuance. Model 2 has cohesive classes too, but Booking is only associated with TravelAgency and Ticket through TravelAgency "1" -- "0..*" Booking and Booking "1" -- "1" Ticket; it lacks a direct Booking-to-Cruise association, making the “cruise is booked through a travel agency” concept less cohesive and forcing cruise booking semantics to be inferred through Ticket. Model 2 also has both Guest "0..*" -- "0..*" Cruise and Guest "0..*" -- "0..*" Ticket plus Cruise "1" -- "0..*" Ticket, which creates overlapping paths for guest participation without capturing the “only one ticket per cruise” rule.
2. Complexity: Model 1 = 4, Model 2 = 4; Evidence: Both models use the same 10 core classes: Provider, Cruise, Employee, Guest, Ship, TravelAgency, Booking, DestinationArea, Show, and Ticket. Neither model introduces inheritance, so inheritance depth is effectively zero in both. Neither model includes methods, so average methods per class is zero in both, which is acceptable for a conceptual class diagram focused on attributes and associations. Model 1 has more associations because it explicitly provides opposite-direction navigability for relationships such as Cruise --&gt; Provider and Provider --&gt; Cruise, Cruise --&gt; Employee and Employee --&gt; Cruise, and so on; per the instructions, this must be treated as semantically equivalent to bidirectional associations and not penalized. Model 1 also includes a Booking-to-Guest relation in addition to Booking-to-Cruise and Booking-to-TravelAgency, while Model 2 includes Booking-to-Ticket instead. Model 1’s additional semantic coverage is not excessive because it directly supports stated requirements about bookings, cruises, guests, and tickets. Model 2 is slightly terser but not meaningfully less complex in conceptual terms.
3. Practicability: Model 1 = 4, Model 2 = 3; Evidence: Model 1 is more practical for implementation and testing of the stated rules. It provides direct associations for most business facts: Cruise --&gt; "1" Provider for a specific provider, Cruise --&gt; "1..*" Employee for many employees, Cruise --&gt; "*" Guest and Guest --&gt; "*" Cruise for guests participating in multiple cruises, Cruise --&gt; "1" Ship and Ship --&gt; "*" Cruise for ship reuse, Booking --&gt; "1" Cruise and Booking --&gt; "1" TravelAgency for agency booking, Cruise --&gt; "1" DestinationArea, Cruise --&gt; "*" Show, Ticket --&gt; "1" Cruise, and Ticket --&gt; "1" Guest. These associations make acceptance tests such as “a ticket belongs to exactly one cruise” and “a guest can have tickets” straightforward, although the “only one ticket per guest per cruise” uniqueness constraint is not explicitly modeled in UML multiplicity. Model 2 is readable and uses simple associations, but it is less practical for the booking workflow because Booking "1" -- "1" Ticket does not directly represent that a cruise is booked through a travel agency, and there is no Booking-to-Cruise association. Its Guest "0..*" -- "0..*" Ticket association also does not state that each Ticket belongs to exactly one Guest; the requirement says a guest can have any number of tickets, and Model 1’s Ticket --&gt; "1" Guest captures ticket ownership more precisely. Model 2’s Cruise "1" -- "0..*" Employee weakens “a cruise requires many employees” compared with Model 1’s Cruise --&gt; "1..*" Employee. Similarly, Cruise "1" -- "0..*" Show in Model 2 weakens “guests are offered several shows,” while Model 1 also uses "*" rather than an explicit minimum, so both are imperfect there.
Total: Model 1 = 12, Model 2 = 10
Choice: A
Reason:
1. Cohesion and Decoupling: Model 1 better preserves the cohesion of central business concepts. Booking has bookingNumber and bookingDate and is associated with Cruise, TravelAgency, and Guest, which directly represents a cruise booking through an agency by/for a guest. Model 2’s Booking is connected to TravelAgency and Ticket but not Cruise, so the cruise booking fact is indirect and weaker.
2. Complexity: The models are essentially equal in conceptual complexity. Both have the same 10 domain classes, no methods, and no inheritance. Model 1’s opposite-direction associations are not counted as extra complexity because they are semantically equivalent to bidirectional relationships under the instructions. Model 1’s more complete booking and ticket relationships are justified by the requirements.
3. Practicability: Model 1 is more implementable and testable against the requirement. It directly models Ticket-to-Cruise as exactly one cruise and Ticket-to-Guest as exactly one guest, and it models Booking-to-Cruise and Booking-to-TravelAgency directly. Model 2 has weaker multiplicities for “many employees” and ticket ownership, and its Booking-to-Ticket structure leaves the travel-agency booking of a cruise less clear.
4. Rejected or checked issues: I did not penalize Model 1 for using pairs of unidirectional associations instead of single bidirectional lines, for PlantUML comments after associations, or for lowercase primitive types such as int and boolean. I also did not reward Model 2 for visibility markers or type spelling such as Integer/String, since those are not meaningful semantic advantages here.
5. Overall judgment: Model 1 is better because it covers the required domain relationships more directly and with stronger multiplicities in several key places, while maintaining comparable complexity to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</si>
  <si>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</si>
  <si>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Both models use cohesive domain classes matching the requirement: Provider(name, location), Cruise(number/name/startDate/endDate), Employee(name/socialSecurityNumber), Guest(name/isVIP or isVip), Ship(name/numberOfDecks/length/numberOfPassengers), TravelAgency(name/address), Booking(bookingNumber/bookingDate), DestinationArea(name/seaName), Show(title/duration), and Ticket(ticketNumber). Model 1 keeps most classes cohesive, but its coupling around booking/ticket/guest/cruise is less semantically clear: Booking is associated only to TravelAgency and Ticket, not directly to Cruise, even though “a cruise is booked through a travel agency” and “each booking has…” imply a booking should relate to the cruise being booked. It also has both Guest--Cruise and Guest--Ticket, but Guest--Ticket is many-to-many, which weakens the rule that a ticket belongs to a guest and exactly one cruise. Model 2 has similarly cohesive classes and clearer decoupling through explicit associations: Booking --&gt; Cruise, Booking --&gt; TravelAgency, Booking --&gt; Guest, Ticket --&gt; Cruise, and Ticket --&gt; Guest. This makes booking and ticket responsibilities more traceable without merging unrelated concerns. However, Model 2 also includes both direct Guest--Cruise and ticket-mediated Guest--Ticket--Cruise participation, which introduces some redundancy, though it is understandable because the requirement separately states guest participation and ticket issuance.
2. Complexity: Model 1 = 4, Model 2 = 4; Evidence: Both models have the same 10 conceptual classes: Provider, Cruise, Employee, Guest, Ship, TravelAgency, Booking, DestinationArea, Show, Ticket. This is appropriate for the requirement and does not turn every noun into an unnecessary class. Neither model has methods, so average methods per class is 0 in both, and neither model uses inheritance, so inheritance depth is 0 in both. Model 1 has fewer associations: Provider-Cruise, Cruise-Employee, Cruise-Guest, Cruise-Ticket, Cruise-Ship, Cruise-DestinationArea, Cruise-Show, TravelAgency-Booking, Booking-Ticket, Guest-Ticket, Guest-Cruise. Model 2 has more explicit opposite-direction associations and additional Booking-Cruise and Booking-Guest relations. Opposite-direction associations are treated as semantically equivalent to bidirectional associations and are not penalized. The extra booking relations in Model 2 add some association count but improve traceability to stated facts rather than creating inappropriate conceptual complexity. Overall complexity is balanced in both.
3. Practicability: Model 1 = 3, Model 2 = 4; Evidence: Model 1 is readable and implementable at a basic level, but several important business constraints are under-modeled or weakened. It shows Cruise "1" -- "0..*" Employee, while the requirement says a cruise requires many employees; “0..*” allows zero employees, so it is weaker than “many.” It shows Cruise "1" -- "0..*" Guest and Guest "0..*" -- "0..*" Cruise, supporting guests on cruises, but the duplicate cruise-guest relation plus ticket relation does not enforce “only one ticket per cruise.” It shows Cruise "1" -- "0..*" Ticket and Booking "1" -- "1" Ticket, but no direct Booking--Cruise or Booking--Guest, so it is hard to test or implement the fact that a cruise is booked through a travel agency and who made a booking. Also TravelAgency "1" -- "0..*" Booking is present, but the booking is not directly tied to a cruise. Model 2 is more practical for programming and testing: Booking --&gt; "1" Cruise, Booking --&gt; "1" TravelAgency, and Booking --&gt; "1" Guest make booking workflows explicit; Ticket --&gt; "1" Cruise and Ticket --&gt; "1" Guest make ticket ownership and cruise assignment clearer; Cruise --&gt; "1" Provider, Cruise --&gt; "1" Ship, Cruise --&gt; "1" DestinationArea, and Cruise --&gt; "*" Show cover the required cruise organization, ship use, destination, and shows. Model 2 also uses Cruise --&gt; "1..*" Employee, which better captures “requires many employees.” Its main practicability weakness is that Ticket --&gt; Guest and Ticket --&gt; Cruise with Guest --&gt; "*" Ticket does not explicitly enforce the uniqueness constraint “only one ticket per cruise” for a guest; this would require a constraint or association class/key. It also allows Cruise --&gt; "*" Guest and Cruise --&gt; "*" Ticket, while the text says several guests and several tickets, so “1..*” would be more exact than “*.”
Total: Model 1 = 10, Model 2 = 12
Choice: B
Reason:
1. Cohesion and Decoupling: Model 2 is stronger because it keeps the same cohesive domain classes as Model 1 while connecting booking, guest, cruise, agency, and ticket in a more semantically meaningful way. Model 1’s Booking is only connected to TravelAgency and Ticket, so the cruise being booked is indirect and unclear. Model 2 directly models Booking --&gt; Cruise, Booking --&gt; TravelAgency, and Booking --&gt; Guest, while also modeling Ticket --&gt; Cruise and Ticket --&gt; Guest.
2. Complexity: The models are essentially equal. Both use the same 10 appropriate conceptual classes, no methods, and no inheritance. Model 2 has more association lines, but these are mostly bidirectional/opposite navigability representations or useful stated-domain links, not gratuitous extra classes or excessive inheritance.
3. Practicability: Model 2 is better for implementation and testing. It more directly supports acceptance tests such as “a booking has a travel agency and booked cruise,” “a guest has bookings,” “a ticket belongs to exactly one cruise,” and “a cruise requires at least one employee.” Model 1 can support some of these only indirectly or weakly, especially booking a cruise through an agency.
4. Rejected or checked issues: I did not penalize Model 2 for using opposite unidirectional associations with comments such as `'opposite cruises`, because those are semantically equivalent to bidirectional associations and comments are ignored. I also did not penalize primitive spelling differences such as int vs Integer, boolean vs Boolean, or "*" vs "0..*". I did not reward either model for visibility markers or formatting.
5. Overall judgment: Model 2 is meaningfully better because it captures the booking and ticket relationships more accurately and gives stronger multiplicity for employees. Both models miss the explicit “only one ticket per guest per cruise” uniqueness constraint, and both use “*”/“0..*” where “several” could imply at least one for guests, shows, and tickets, but Model 2 has better real-world domain structure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</si>
  <si>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</si>
  <si>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 functional coverage: Model 1 = 4, Model 2 = 3; Evidence: Both models include the main required concepts: Provider, Cruise, Employee, Guest, Ship, TravelAgency, Booking, DestinationArea, Show, and Ticket. Model 1 directly models “a cruise is booked through a travel agency” via Booking "*" -- "1" TravelAgency and Booking "*" -- "1" Cruise, and also connects Booking to Guest via Booking "*" -- "1" Guest. Model 2 models TravelAgency "1" -- "0..*" Booking, but connects Booking "1" -- "1" Ticket rather than Booking to Cruise, so the booking of a cruise is only indirect through Ticket and is semantically weaker. Both models cover employees, guests, ships, destination areas, shows, and tickets, but Model 1 better represents booking as a booking of a cruise.
2. Conceptual classes and attributes: Model 1 = 5, Model 2 = 5; Evidence: Model 1 includes Provider {name, location}, Cruise {number, name, startDate, endDate}, Employee {name, socialSecurityNumber}, Guest {name, isVIP}, Ship {name, numberOfDecks, length, passengerCapacity}, TravelAgency {name, address}, Booking {bookingNumber, bookingDate}, DestinationArea {name, seaName}, Show {title, duration}, and Ticket {ticketId}. Model 2 includes the same required classes and attributes, with Ship using numberOfPassengers instead of passengerCapacity, which closely matches the requirement wording “number of passengers.” Model 2’s Ticket has ticketNumber, while Model 1 has ticketId; the requirement only says several tickets are issued, not that tickets require a specific attribute. Both adequately capture the stated conceptual classes and core attributes.
3. Associations and relationship semantics: Model 1 = 4, Model 2 = 3; Evidence: Model 1 has Cruise -- Provider, Cruise -- Employee, Cruise -- Guest, Cruise -- Ship, Cruise -- DestinationArea, Cruise -- Show, Booking -- TravelAgency, Booking -- Cruise, Booking -- Guest, Ticket -- Cruise, and Ticket -- Guest. These mostly correspond directly to the requirement. Model 2 has Provider -- Cruise, Cruise -- Employee, Cruise -- Guest, Cruise -- Ticket, Cruise -- Ship, Cruise -- DestinationArea, Cruise -- Show, TravelAgency -- Booking, Booking -- Ticket, Guest -- Ticket, and Guest -- Cruise. Model 2 duplicates the guest-cruise participation both directly and indirectly through tickets, which is not inherently invalid, but its Booking -- Ticket association misses the more direct required meaning that a cruise is booked through a travel agency. Model 1’s associations are generally more traceable to the requirement.
4. Multiplicities / cardinalities: Model 1 = 3, Model 2 = 3; Evidence: Model 1 correctly states each Cruise has exactly one Provider with Cruise "1" -- "1" Provider, and each Ticket belongs to exactly one Cruise with Ticket "*" -- "1" Cruise. It also allows a Guest to participate in several Cruises with Cruise "*" -- "*" Guest. However, Cruise "*" -- "*" Employee does not express that each cruise requires many employees, and Cruise "1" -- "*" Show allows many shows but not necessarily “several” if interpreted as at least two. Model 1 also lacks an explicit uniqueness constraint for “only one ticket per cruise” per guest. Model 2 correctly has Provider "1" -- "0..*" Cruise, Cruise "1" -- "1" Ship, Cruise "1" -- "1" DestinationArea, Cruise "1" -- "0..*" Ticket, and TravelAgency "1" -- "0..*" Booking. However, Cruise "1" -- "0..*" Employee and Cruise "1" -- "0..*" Guest allow zero employees/guests despite the requirement saying many/several, and Guest "0..*" -- "0..*" Ticket does not ensure each Ticket belongs to exactly one Guest. Model 2 also lacks the “only one ticket per cruise per guest” constraint. Both have meaningful multiplicity issues.
5. Constraint fidelity and avoidance of unsupported additions: Model 1 = 4, Model 2 = 3; Evidence: Model 1 adds Booking -- Guest, which is plausible for “bookedBy” but not explicitly required; however, it does not contradict the requirement and helps relate bookings to customers. It also uses passengerCapacity for the ship’s “number of passengers,” which is a slight semantic shift but related. Model 2 adds Booking "1" -- "1" Ticket, implying each booking is for exactly one ticket and each ticket has exactly one booking; the requirement does not state this and instead says a cruise is booked through a travel agency, so this addition may over-constrain booking semantics. Model 2 also omits a direct Booking -- Cruise relationship, making the cruise booking requirement less faithful. Neither model represents the uniqueness constraint “only one ticket per cruise” for a guest.
6. UML relationship types and clarity: Model 1 = 5, Model 2 = 5; Evidence: Both models use ordinary associations and no inappropriate inheritance, aggregation, or composition. The requirement does not demand inheritance or composition. Model 1 provides association labels such as organizedBy, requires, participates, uses, headsFor, offers, bookedThrough, books, bookedBy, issuedFor, and issuedTo, which improve semantic clarity. Model 2 uses unlabeled associations, but the connected classes and multiplicities are still mostly understandable. Both are valid and readable UML class diagrams.
Total: Model 1 = 25, Model 2 = 22
Choice: A
Reason:
1. Requirement alignment / functional coverage: Model 1 better captures the booking requirement because it explicitly has Booking "*" -- "1" Cruise and Booking "*" -- "1" TravelAgency. Model 2 has TravelAgency -- Booking but only Booking -- Ticket, so booking a cruise is indirect and less faithful to the requirement.
2. Associations and multiplicities: Both models represent the major cruise/provider/employee/guest/ship/destination/show/ticket relationships. Model 1 is stronger because Ticket "*" -- "1" Cruise and Ticket "*" -- "1" Guest express that each ticket is for one cruise and one guest. Model 2 has Cruise "1" -- "0..*" Ticket but Guest "0..*" -- "0..*" Ticket, which does not ensure a ticket belongs to exactly one guest.
3. Rejected or checked issues: I did not penalize Model 2 for using visibility markers such as +name, nor Model 1 for lacking them. I did not penalize primitive or type-style choices such as Duration versus Integer for show duration, or ticketId versus ticketNumber, since the requirement does not specify a mandatory ticket identifier type. I also did not penalize either model for not using aggregation/composition because the requirement does not require those relationship types.
4. Overall judgment: Model 1 is better overall because it more directly and accurately models the booking of cruises through travel agencies and gives clearer ticket-to-cruise and ticket-to-guest semantics. Both models miss the hard uniqueness constraint that a guest can have only one ticket per cruise and both have some loose “many/several” multiplicities, but Model 1 has the stronger domain alignment.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</si>
  <si>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</si>
  <si>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conceptual classes and attributes: Model 1 = 5, Model 2 = 5; Evidence: Both models include the core required classes: Provider, Cruise, Employee, Guest, Ship, TravelAgency, Booking, DestinationArea, Show, and Ticket. Model 1 gives Provider.name/location, Cruise.number/name/startDate/endDate, Employee.name/socialSecurityNumber, Guest.name/isVIP, Ship.name/numberOfDecks/length/numberOfPassengers, TravelAgency.name/address, Booking.bookingNumber/bookingDate, DestinationArea.name/seaName, Show.title/duration, and Ticket.ticketNumber. Model 2 gives the same required attributes with minor naming/type variations: Ship.passengerCapacity instead of numberOfPassengers, Show.duration: Duration instead of Integer, and Ticket.ticketId instead of ticketNumber. These are semantically acceptable; both capture the requirement’s essential data.
2. Provider–Cruise relationship: Model 1 = 4, Model 2 = 5; Evidence: The requirement says “A cruise is organized by a specific provider,” and each provider can organize cruises. Model 1 has Provider "1" -- "0..*" Cruise, meaning each Cruise has one Provider and each Provider has zero or more Cruises, which is good. Model 2 has Cruise "1" -- "1" Provider : organizedBy, with multiplicity "*" at the Cruise end from Provider’s perspective, so each Cruise has exactly one Provider and each Provider may organize many Cruises. Both are correct; Model 2’s role label organizedBy makes the semantics slightly clearer.
3. Cruise–Employee relationship: Model 1 = 3, Model 2 = 4; Evidence: The requirement says “A cruise requires many employees.” Model 1 has Cruise "1" -- "0..*" Employee, meaning a cruise may have zero employees, which weakens “many.” It also implies each Employee is associated with exactly one Cruise, because the multiplicity at the Cruise end is 1. Model 2 has Cruise "*" -- "*" Employee : requires, allowing many employees per cruise and employees across many cruises. It still uses "*" / 0..* rather than enforcing at least one or many employees, but it is less restrictive and more realistic for reusable employees.
4. Cruise–Guest participation relationship: Model 1 = 3, Model 2 = 4; Evidence: The requirement states that several guests take part in a cruise and a guest can take several cruises. Model 1 includes Cruise "1" -- "0..*" Guest and also Guest "0..*" -- "0..*" Cruise. The many-to-many association captures repeat participation, but the separate Cruise "1" -- "0..*" Guest association redundantly suggests a guest belongs to exactly one cruise on that association and allows zero guests for a cruise. Model 2 has Cruise "*" -- "*" Guest : participates, directly modeling many-to-many participation. Like Model 1, it does not enforce “several” as 1..* or 2..*, but it avoids the redundant/conflicting one-cruise association.
5. Ship–Cruise relationship: Model 1 = 4, Model 2 = 5; Evidence: The requirement says ship details are known and “A ship can be used for different cruises.” Model 1 has Cruise "1" -- "1" Ship. This means each cruise uses one ship, but the Ship side multiplicity of 1 implies each ship is used by only one cruise, contradicting the ability for a ship to be used for different cruises. Model 2 has Cruise "*" -- "1" Ship : uses, meaning each cruise uses one ship and each ship can be associated with many cruises, which matches the requirement well.
6. Booking and TravelAgency/Cruise/Guest relationships: Model 1 = 3, Model 2 = 5; Evidence: The requirement says “A cruise is booked through a travel agency. Each booking has a unique booking number and a booking date. A travel agency has a name and an address.” Model 1 has TravelAgency "1" -- "0..*" Booking and Booking "1" -- "1" Ticket, but it does not directly associate Booking with Cruise or Guest. Booking only reaches Cruise/Guest indirectly through Ticket, which is semantically weak because the requirement describes booking a cruise through an agency, not necessarily booking a ticket only. Model 2 has Booking "*" -- "1" TravelAgency : bookedThrough, Booking "*" -- "1" Cruise : books, and Booking "*" -- "1" Guest : bookedBy. This more directly captures that bookings are made through agencies for cruises and by guests. Model 2 is stronger here.
7. DestinationArea–Cruise relationship: Model 1 = 5, Model 2 = 5; Evidence: The requirement says “A cruise always heads for a specific destination area.” Model 1 has Cruise "1" -- "1" DestinationArea. Model 2 has Cruise "*" -- "1" DestinationArea : headsFor, meaning each cruise has one destination area and an area may be used by many cruises. Both correctly ensure a specific destination area per cruise; Model 2 additionally makes reuse explicit, but this does not materially change correctness.
8. Show–Cruise relationship: Model 1 = 4, Model 2 = 5; Evidence: The requirement says “On a cruise, guests are offered several shows.” Model 1 has Cruise "1" -- "0..*" Show, allowing zero shows and implying each Show belongs to one Cruise. Model 2 has Cruise "1" -- "*" Show : offers, which allows multiple shows per cruise. Since `*` is equivalent to 0..*, it still does not enforce “several” as a lower bound, but the labeled association is clear. Both include Show.title and Show.duration; Model 2’s Duration type is semantically apt.
9. Ticket–Cruise and Ticket–Guest constraints: Model 1 = 3, Model 2 = 4; Evidence: The requirement says “Several tickets are issued for each cruise. A ticket belongs to exactly one cruise. A guest can have any number of tickets, but only one ticket per cruise.” Model 1 has Cruise "1" -- "0..*" Ticket, correctly making each Ticket belong to one Cruise but allowing zero tickets for a Cruise despite “several.” It also has Guest "0..*" -- "0..*" Ticket, which does not express that each Ticket should be issued to exactly one Guest; it permits a ticket to be associated with multiple guests. Model 2 has Ticket "*" -- "1" Cruise : issuedFor and Ticket "*" -- "1" Guest : issuedTo, correctly making each Ticket belong to exactly one Cruise and exactly one Guest, while a Guest may have many Tickets. Neither model enforces “only one ticket per guest per cruise” as a uniqueness constraint over Guest+Cruise, but Model 2 is closer.
10. Multiplicity accuracy and cardinality constraints overall: Model 1 = 3, Model 2 = 4; Evidence: Model 1 has several useful multiplicities, such as Provider "1" -- "0..*" Cruise and Cruise "1" -- "1" DestinationArea, but also problematic ones: Cruise "1" -- "1" Ship prevents ship reuse; Cruise "1" -- "0..*" Employee/Guest/Show/Ticket allows zero where the text says many/several; Guest "0..*" -- "0..*" Ticket allows tickets to have multiple guests. Model 2 has stronger cardinalities for Cruise–Ship, Booking–Cruise, Booking–Guest, Ticket–Cruise, and Ticket–Guest. It still uses `*` in places where the requirement implies at least one or several, and it does not model the one-ticket-per-guest-per-cruise uniqueness constraint, but overall its multiplicities better match the business rules.
11. Relationship type appropriateness and avoidance of unsupported inheritance/aggregation/composition: Model 1 = 4, Model 2 = 4; Evidence: Neither model introduces unsupported inheritance, aggregation, or composition. Both use plain associations for Provider–Cruise, Cruise–Employee, Cruise–Guest, Ship–Cruise, Booking-related concepts, DestinationArea, Show, and Ticket. That is appropriate because the requirement does not require inheritance or whole-part lifecycle semantics. Model 1’s Booking "1" -- "1" Ticket is a questionable association not stated directly in the requirement, while Model 2’s Booking–Guest relationship is an addition but is a plausible transparent refinement of who makes a booking. Neither model is seriously harmed by relationship type misuse.
12. Clarity of class names and association semantics: Model 1 = 4, Model 2 = 5; Evidence: Model 1 uses clear class names matching the requirement, but many associations are unlabeled, such as Provider--Cruise, Cruise--Employee, Cruise--Guest, Booking--Ticket, and Guest--Ticket, making some semantics less explicit. Model 2 uses the same clear class names and adds helpful association labels such as organizedBy, requires, participates, uses, headsFor, offers, bookedThrough, books, bookedBy, issuedFor, and issuedTo. These labels improve traceability to the requirement without adding unsupported domain concepts.
13. Avoidance of hallucinated or unsupported additions: Model 1 = 4, Model 2 = 4; Evidence: Model 1 adds Ticket.ticketNumber, which is not explicitly required but is reasonable because tickets are issued and often identifiable. It also associates Booking "1" -- "1" Ticket, which is not directly stated and may overconstrain the domain. Model 2 adds Ticket.ticketId, similarly reasonable, and Booking "*" -- "1" Guest : bookedBy, which is not explicitly stated but is a plausible booking detail and helps connect bookings to participants. Neither introduces major unrelated concepts; both mostly stay within the stated domain.
Total: Model 1 = 49, Model 2 = 59
Choice: B
Reason:
1. Strict alignment with required conceptual classes and attributes: both models include all required core classes and nearly all stated attributes. Model 1 uses numberOfPassengers for Ship, while Model 2 uses passengerCapacity; both adequately reflect the requirement’s passenger-number fact.
2. Multiplicity and relationship correctness: Model 2 is stronger overall. It correctly allows a Ship to be used for many Cruises via Cruise "*" -- "1" Ship, while Model 1’s Cruise "1" -- "1" Ship incorrectly restricts a ship to one cruise. Model 2 also models Ticket "*" -- "1" Guest and Ticket "*" -- "1" Cruise, better matching that each ticket belongs to exactly one cruise and one guest. Model 1’s Guest "0..*" -- "0..*" Ticket permits multiple guests per ticket.
3. Booking coverage: Model 2 directly connects Booking to TravelAgency, Cruise, and Guest using bookedThrough, books, and bookedBy. Model 1 only connects TravelAgency to Booking and Booking to Ticket, leaving the booking’s cruise relationship indirect and less faithful to “A cruise is booked through a travel agency.”
4. Rejected or checked issues: I did not penalize either model for primitive/type spelling choices such as Integer vs Duration for Show.duration, nor for the absence of composition/inheritance because the requirement does not demand them. I also did not treat the use of `*` instead of `0..*` as different.
5. Overall judgment: Model 2 is better because it preserves all essential classes and attributes while modeling the most important business relationships—ship reuse, bookings for cruises through agencies, guest participation, and ticket ownership—more accurately. Model 1 is complete in terms of classes but has more cardinality problems and weaker booking/ticket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</si>
  <si>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</si>
  <si>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core domain concepts required by the prompt: Provider, Cruise, Employee, Guest, Ship, TravelAgency, Booking, DestinationArea, Show, and Ticket. Model 1 includes all these classes, with Ticket modeled as its own class. Model 2 also includes all these classes, likewise modeling Ticket and Booking explicitly. Neither model introduces irrelevant conceptual classes or omits a required major concept.
2. Associations/Multiplicities between classes for domain reasoning: Model 1 = 4, Model 2 = 3; Evidence: Model 1 correctly models many essential relationships: Cruise "1" -- "1" Provider for a cruise organized by a specific provider; Cruise "*" -- "*" Employee for cruises requiring many employees and employees potentially serving many cruises; Cruise "*" -- "*" Guest for guests participating in several cruises; Cruise "*" -- "1" Ship and Cruise "*" -- "1" DestinationArea, meaning each cruise has one ship and one destination area while ships/destination areas may be reused; Cruise "1" -- "*" Show; Booking "*" -- "1" TravelAgency and Booking "*" -- "1" Cruise; Ticket "*" -- "1" Cruise and Ticket "*" -- "1" Guest. However, Model 1 does not explicitly enforce “only one ticket per guest per cruise”; this would require an association-class constraint, qualified association, or uniqueness constraint across Guest and Cruise. It also models Cruise–Provider as "1" to "1", which implies each provider organizes exactly one cruise, whereas the requirement only says each cruise has a specific provider and each provider has name/location, not that a provider is limited to one cruise. Model 2 correctly has Provider "1" -- "0..*" Cruise, better allowing one provider to organize many cruises; Cruise "1" -- "1" Ship; Cruise "1" -- "1" DestinationArea; TravelAgency "1" -- "0..*" Booking; Cruise "1" -- "0..*" Ticket. But Model 2 has weaker or incorrect relationship modeling in several places: Cruise "1" -- "0..*" Employee implies each employee is tied to exactly one cruise rather than allowing employees to be required by several cruises; Cruise "1" -- "0..*" Guest plus a separate Guest "0..*" -- "0..*" Cruise duplicates the same concept inconsistently; Booking "1" -- "1" Ticket is not stated by the requirement and makes each booking exactly one ticket, while the requirement says a cruise is booked through a travel agency and tickets are issued for each cruise; Guest "0..*" -- "0..*" Ticket does not capture that each ticket belongs to exactly one guest, and does not enforce one ticket per guest per cruise. Model 1 is more coherent overall, though both miss the uniqueness constraint for one ticket per guest per cruise.
3. Model attributes with appropriate data types: Model 1 = 4, Model 2 = 4; Evidence: Model 1 includes the required attributes with generally appropriate types: Provider.name/location as String, Cruise.number/name as String and startDate/endDate as Date, Employee.name/socialSecurityNumber as String, Guest.name/isVIP as Boolean, Ship.name/numberOfDecks/length/passengerCapacity, TravelAgency.name/address, Booking.bookingNumber/bookingDate, DestinationArea.name/seaName, Show.title/duration, and Ticket.ticketId. Minor issues: the requirement says ship has “number of passengers,” while Model 1 uses passengerCapacity, which is closely related but not exactly the same terminology; Ticket.ticketId is extra/renamed relative to the requirement’s “ticket” but no specific ticket attribute is required, while bookingNumber belongs correctly to Booking. Model 2 also includes almost all required attributes with suitable types: Provider.name/location, Cruise.number/name/startDate/endDate, Employee.name/socialSecurityNumber, Guest.name/isVIP, Ship.name/numberOfDecks/length/numberOfPassengers, TravelAgency.name/address, Booking.bookingNumber/bookingDate, DestinationArea.name/seaName, Show.title/duration, and Ticket.ticketNumber. Model 2’s Ship.numberOfPassengers is terminologically closer to the requirement than Model 1’s passengerCapacity. Model 2 uses Show.duration: Integer, which can be acceptable if duration is represented in minutes, though Model 1’s Duration type is semantically richer. Both are strong with only minor issues.
4. Consistencies of Terminology with given context: Model 1 = 4, Model 2 = 5; Evidence: Model 1 mostly uses domain-consistent terminology: Provider, Cruise, Employee, Guest, Ship, TravelAgency, Booking, DestinationArea, Show, Ticket, organizedBy, requires, participates, uses, headsFor, offers, bookedThrough, books, bookedBy, issuedFor, issuedTo. Minor terminology deviations include Ship.passengerCapacity instead of the prompt’s “number of passengers,” and Ticket.ticketId where the requirement does not specify a ticket identifier. Model 2 is highly consistent with the given context: it uses numberOfPassengers matching the prompt, bookingNumber, bookingDate, seaName, isVIP, DestinationArea, TravelAgency, and Ticket.ticketNumber. Its association names are absent, but absence of role labels is not a terminology inconsistency. Model 2 has slightly closer attribute terminology overall.
5. Adherence of UML class diagram standards: Model 1 = 5, Model 2 = 5; Evidence: Both models are valid, understandable PlantUML class diagrams. Model 1 uses standard class declarations, attributes with types, and associations with multiplicities and labels. Model 2 also uses standard class declarations, public visibility markers, attributes with types, and associations with multiplicities. There are no significant UML/PlantUML notation errors in either. The use of “*” in Model 1 and “0..*” in Model 2 is semantically equivalent and not penalized.
Total: Model 1 = 22, Model 2 = 22
Choice: C
Reason:
1. Appropriate conceptual classes aligned with the domain: Both models cover all required conceptual classes: Provider, Cruise, Employee, Guest, Ship, TravelAgency, Booking, DestinationArea, Show, and Ticket. Neither has a meaningful advantage here.
2. Associations/Multiplicities between classes for domain reasoning: Model 1 is stronger overall because it more coherently connects Booking to TravelAgency, Cruise, and Guest, and Ticket to exactly one Cruise and one Guest. Model 2 correctly allows a Provider to have multiple cruises, but it introduces weaker or conflicting relationships such as Booking "1" -- "1" Ticket, Guest–Ticket as many-to-many, and duplicate Cruise–Guest associations.
3. Model attributes with appropriate data types and terminology: Model 2 has slightly better terminology for Ship.numberOfPassengers and Ticket.ticketNumber, while Model 1 has a more semantically precise Show.duration: Duration. Both include the required attributes such as bookingNumber, bookingDate, socialSecurityNumber, isVIP, seaName, startDate, and endDate.
4. Rejected or checked issues: I did not penalize Model 1 for using "*" instead of "0..*" because those are equivalent multiplicity literals. I also did not penalize Model 2 for using public visibility markers or lacking association labels, since these do not reduce UML semantic correctness. I did not reward either model for extra ticket identifiers beyond the requirement.
5. Overall judgment: The total scores are equal. Model 1 has better association coherence, especially around Booking and Ticket ownership, while Model 2 has slightly better terminology and a better Provider-to-Cruise multiplicity. Because the meaningful quality difference is small and the independent totals are equal,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</si>
  <si>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</si>
  <si>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Both models include the core domain classes: Provider, Cruise, Employee, Guest, Ship, TravelAgency, Booking, DestinationArea, Show, and Ticket. Model 2 better aligns Booking with the domain by modeling it as booking a Cruise and being associated with a Guest and TravelAgency (`Booking "*" -- "1" Cruise`, `Booking "*" -- "1" Guest`, `Booking "*" -- "1" TravelAgency`). Model 1 includes Booking, but connects `Booking "1" -- "1" Ticket` rather than directly representing that a cruise is booked through a travel agency, making Booking’s domain role less accurate. Model 1 also has both `Guest -- Cruise` and `Guest -- Ticket`, which is acceptable but does not clarify booking participation as well as Model 2.
2. Associations/Multiplicities between classes for domain reasoning: Model 1 = 3, Model 2 = 4; Evidence: Model 1 correctly models many essential relationships, such as `Provider "1" -- "0..*" Cruise`, `Cruise "1" -- "0..*" Ticket`, `Cruise "1" -- "1" DestinationArea`, and `Cruise "1" -- "0..*" Show`. However, it has weaknesses: `Cruise "1" -- "0..*" Employee` implies each employee is associated with exactly one cruise, while the requirement only says a cruise requires many employees and does not preclude employees working on several cruises. `Cruise "1" -- "1" Ship` implies each ship is used for exactly one cruise from the ship side, contradicting “A ship can be used for different cruises.” `Booking "1" -- "1" Ticket` is not stated and misses that a booking is for a cruise through a travel agency. `Guest "0..*" -- "0..*" Ticket` fails to express that each ticket belongs to exactly one guest, and the “only one ticket per cruise” constraint is not captured. Model 2 better models reusable ships with `Cruise "*" -- "1" Ship`, cruise participation with `Cruise "*" -- "*" Guest`, booking through agency with `Booking "*" -- "1" TravelAgency`, and tickets with `Ticket "*" -- "1" Cruise` and `Ticket "*" -- "1" Guest`. It still has issues: `Cruise "*" -- "*" Employee` may be reasonable but does not express “many employees” per cruise; `Cruise "*" -- "*" Guest` does not express “several guests” per cruise; `Cruise "1" -- "*" Show` captures several shows only as `*`; and the “only one ticket per guest per cruise” uniqueness constraint is not captured.
3. Model attributes with appropriate data types: Model 1 = 4, Model 2 = 4; Evidence: Model 1 includes nearly all required attributes with reasonable types: `Provider.name/location`, `Cruise.number/name/startDate/endDate`, `Employee.name/socialSecurityNumber`, `Guest.name/isVIP`, `Ship.name/numberOfDecks/length/numberOfPassengers`, `TravelAgency.name/address`, `Booking.bookingNumber/bookingDate`, `DestinationArea.name/seaName`, and `Show.title/duration`. It adds `Ticket.ticketNumber`, which is plausible though not required. A minor issue is `Show.duration: Integer`, which is acceptable but less semantically precise than a duration-specific type. Model 2 similarly includes the required attributes and uses `Show.duration : Duration`, which is strong. It uses `Ship.passengerCapacity : Integer` instead of the requirement’s “number of passengers”; this is closely related and arguably more precise, but not exactly the same wording. It also adds `Ticket.ticketId`, plausible but not required. Both are strong overall.
4. Consistencies of Terminology with given context: Model 1 = 4, Model 2 = 5; Evidence: Model 1 uses requirement-consistent terms for most concepts: Provider, Cruise, Employee, Guest, Ship, TravelAgency, Booking, DestinationArea, Show, Ticket, `numberOfPassengers`, and `socialSecurityNumber`. However, some association semantics are terminologically vague because lines are unlabeled, and `Booking -- Ticket` introduces a relationship not described as such. Model 2 uses very consistent role labels directly from the requirement, such as `organizedBy`, `requires`, `participates`, `uses`, `headsFor`, `offers`, `bookedThrough`, `books`, `bookedBy`, `issuedFor`, and `issuedTo`. Its `passengerCapacity` differs from “number of passengers” but is a close domain synonym. Overall Model 2’s terminology is more explicitly aligned.
5. Adherence of UML class diagram standards: Model 1 = 5, Model 2 = 5; Evidence: Both models are valid and understandable PlantUML class diagrams. Model 1 uses standard class declarations, typed attributes, and associations with multiplicities such as `Provider "1" -- "0..*" Cruise`. Model 2 also uses standard class declarations, typed attributes, labeled associations, and multiplicities such as `Ticket "*" -- "1" Cruise : issuedFor`. There are no material UML/PlantUML syntax or notation problems in either model.
Total: Model 1 = 20, Model 2 = 23
Choice: B
Reason:
1. Appropriate conceptual classes aligned with the domain: Both models identify the main classes, but Model 2 gives Booking a clearer domain role by linking it to TravelAgency, Cruise, and Guest. Model 1’s `Booking "1" -- "1" Ticket` is not supported by the requirement and weakens the conceptual fit.
2. Associations/Multiplicities between classes for domain reasoning: Model 2 is stronger. It correctly allows one ship to be used for many cruises via `Cruise "*" -- "1" Ship`, while Model 1’s `Cruise "1" -- "1" Ship` incorrectly makes a ship tied to only one cruise. Model 2 also models tickets as belonging to exactly one cruise and one guest through `Ticket "*" -- "1" Cruise` and `Ticket "*" -- "1" Guest`, whereas Model 1 uses `Guest "0..*" -- "0..*" Ticket`, which does not capture ticket ownership as precisely.
3. Model attributes with appropriate data types: Both models are strong. Model 1 closely follows “number of passengers” with `numberOfPassengers`; Model 2 uses `passengerCapacity`, a close synonym. Model 2’s `duration : Duration` is slightly more semantically precise than Model 1’s `duration : Integer`, but both deserve the same overall score.
4. Consistencies of Terminology with given context: Model 2 uses association labels closely matching the requirement phrases, such as `organizedBy`, `headsFor`, `bookedThrough`, and `issuedFor`. Model 1’s class and attribute names are mostly consistent, but unlabeled associations and the unsupported `Booking -- Ticket` relation make the terminology less precise.
5. Rejected or checked issues: I did not penalize either model for using `*` instead of `0..*`, for visibility markers in Model 1, for lack of association labels in Model 1 as a UML notation issue, or for adding plausible ticket identifiers. I also did not treat Model 2 as worse merely for being more detailed in booking associations.
6. Overall judgment: Model 2 is better because it preserves the same core class coverage as Model 1 while modeling the cruise-booking-ticket relationships and reusable ships more faithfully. Model 1 is valid and mostly complete, but it has more significant relationship and multiplicity problems.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</si>
  <si>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</si>
  <si>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Both models use cohesive core domain classes matching the requirement: Provider(name, location), Cruise(number, name, startDate, endDate), Employee(name, socialSecurityNumber), Guest(name, isVIP), Ship, TravelAgency, Booking, DestinationArea, Show, and Ticket. Model 1 keeps Booking connected to TravelAgency, Cruise, and Guest via `Booking "*" -- "1" TravelAgency`, `Booking "*" -- "1" Cruise`, and `Booking "*" -- "1" Guest`, which better reflects “A cruise is booked through a travel agency” and makes Booking a meaningful association object. It also models Ticket directly between Cruise and Guest with `Ticket "*" -- "1" Cruise` and `Ticket "*" -- "1" Guest`. Model 2 has cohesive classes too, but its Booking is only connected to TravelAgency and Ticket via `TravelAgency "1" -- "0..*" Booking` and `Booking "1" -- "1" Ticket`, with no direct Booking-to-Cruise relation and no clear Booking-to-Guest relation. This makes booking semantics less cohesive and couples the booking concept indirectly through Ticket. Model 2 also duplicates guest-cruise participation through both `Cruise "1" -- "0..*" Guest` and `Guest "0..*" -- "0..*" Cruise`, which are semantically redundant and may create consistency concerns.
2. Complexity: Model 1 = 4, Model 2 = 4; Evidence: Both models have the same 10 conceptual classes: Provider, Cruise, Employee, Guest, Ship, TravelAgency, Booking, DestinationArea, Show, and Ticket. Neither model introduces inheritance, so inheritance depth is 0 in both. Neither model defines methods, so average methods per class is 0 in both. Both are appropriately simple for the requirement and avoid turning every minor noun into a separate class. Model 1 has 10 associations, including Booking-to-Cruise, Booking-to-Guest, and Ticket-to-Cruise/Guest. Model 2 has 11 associations, including both `Cruise "1" -- "0..*" Guest` and `Guest "0..*" -- "0..*" Cruise`, which duplicates the same participation fact, and `Booking "1" -- "1" Ticket`, which adds a restrictive booking-ticket dependency not stated in the requirement. However, the overall class count and structural complexity remain very similar, so the difference is small.
3. Practicability: Model 1 = 4, Model 2 = 3; Evidence: Model 1 is practical and readable: it directly captures most required structures and workflows. It includes cruise organization by provider, employee requirements, guest participation, ship usage, destination area, shows, booking through travel agency, and tickets issued to guests for cruises. Its Booking class has the required `bookingNumber` and `bookingDate` and is associated with TravelAgency, Cruise, and Guest, making it testable for use cases like “guest books a cruise through an agency.” Its Ticket class is associated with exactly one Cruise and exactly one Guest through `Ticket "*" -- "1" Cruise` and `Ticket "*" -- "1" Guest`, supporting ticket ownership checks. However, Model 1 does not explicitly enforce “only one ticket per guest per cruise”; the two separate many-to-one associations cannot express that uniqueness constraint without an additional constraint or association class. It also uses `Cruise "*" -- "*" Guest`, which allows cruises with zero guests despite the wording “several guests,” and `Cruise "*" -- "*" Employee`, which allows zero employees despite “requires many employees.” Model 2 is also readable and includes the same main classes and attributes. It captures `Provider "1" -- "0..*" Cruise`, `Cruise "1" -- "1" Ship`, `Cruise "1" -- "1" DestinationArea`, and `Cruise "1" -- "0..*" Show`. But it is less practical for booking and ticket validation: Booking lacks a direct association to Cruise and Guest, while `Booking "1" -- "1" Ticket` implies each booking corresponds to exactly one ticket, which is not stated and may conflict with common booking scenarios. Model 2 also models `Guest "0..*" -- "0..*" Ticket`, which means a ticket may be associated with multiple guests and a guest with multiple tickets; this contradicts “A guest can have any number of tickets” and “only one ticket per cruise” less clearly than Model 1’s `Ticket "*" -- "1" Guest`. Model 2 also does not enforce the one-ticket-per-guest-per-cruise constraint.
Total: Model 1 = 12, Model 2 = 10
Choice: A
Reason:
1. Cohesion and Decoupling: Model 1 is stronger because Booking is modeled as a cohesive concept connected to TravelAgency, Cruise, and Guest: `Booking "*" -- "1" TravelAgency`, `Booking "*" -- "1" Cruise`, and `Booking "*" -- "1" Guest`. Model 2 has Booking connected to TravelAgency and Ticket only, with no direct Booking-to-Cruise or Booking-to-Guest association, making the booking workflow less explicit and less cohesive. Model 2 also redundantly includes both `Cruise "1" -- "0..*" Guest` and `Guest "0..*" -- "0..*" Cruise` for participation.
2. Complexity: The models are close. Both use the same 10 domain classes, no inheritance, and no methods. Model 2 has slightly more association complexity and a redundant guest-cruise relation, but the difference is not large enough to heavily penalize it. Both are within an appropriate complexity range for the requirement.
3. Practicability: Model 1 better supports real-world implementation and testing of the stated use cases. It directly supports checking which guest booked which cruise through which agency and which guest has which ticket for which cruise. Model 2’s `Booking "1" -- "1" Ticket` is an unnecessary restriction, and its `Guest "0..*" -- "0..*" Ticket` weakens the requirement that a ticket is held by a guest and belongs to one cruise. Both models miss or under-specify some multiplicity constraints, especially “several” employees/guests/shows/tickets and “only one ticket per guest per cruise,” but Model 1 is closer.
4. Rejected or checked issues: I did not penalize Model 2 for using visibility markers such as `+name`, nor Model 1 for omitting them. I did not penalize either model for type spelling differences such as `Duration` versus `Integer` for show duration, since both indicate a duration-like attribute, though Model 1 is slightly more semantically specific. I also did not penalize equivalent multiplicity spellings such as `*` versus `0..*`.
5. Overall judgment: Model 1 is better because it more accurately and practically represents the booking and ticket relationships, while maintaining similar complexity and cohesive domain classes. Model 2 covers many core entities but has weaker booking semantics and a less accurate ticket-to-guest relationship.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</si>
  <si>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</si>
  <si>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Both models use cohesive domain classes with appropriate attributes: Provider(name, location), Cruise(number, name, startDate, endDate), Employee(name, socialSecurityNumber), Guest(name, isVIP), Ship(...), TravelAgency(name, address), Booking(bookingNumber, bookingDate), DestinationArea(name, seaName), Show(title, duration), and Ticket(...). Model 1 has some weaker coupling choices: Booking is connected only to TravelAgency and Ticket (`TravelAgency "1" -- "0..*" Booking`, `Booking "1" -- "1" Ticket`) but not directly to Cruise or Guest, even though the requirement says “A cruise is booked through a travel agency” and bookings are naturally for cruises; this makes the booking concept less cohesive and forces cruise/guest booking semantics through Ticket. Model 1 also has both `Cruise -- Guest` and `Guest -- Ticket -- Cruise`, creating overlapping representations of guest participation without enforcing “only one ticket per cruise.” Model 2 keeps Booking cohesive by associating it to TravelAgency, Cruise, and Guest (`Booking "*" -- "1" TravelAgency`, `Booking "*" -- "1" Cruise`, `Booking "*" -- "1" Guest`) and keeps Ticket directly tied to exactly one Cruise and one Guest (`Ticket "*" -- "1" Cruise`, `Ticket "*" -- "1" Guest`). However, Model 2 still has both direct `Cruise "*" -- "*" Guest : participates` and ticket associations, so it also has some overlap.
2. Complexity: Model 1 = 4, Model 2 = 4; Evidence: Both models have the same 10 conceptual classes: Provider, Cruise, Employee, Guest, Ship, TravelAgency, Booking, DestinationArea, Show, and Ticket. Neither model introduces inheritance, so inheritance depth is 0 and there is no unnecessary class hierarchy. Both have no methods, which is acceptable for a domain class diagram focused on data and associations. Model 1 has 11 associations, including a direct `Guest "0..*" -- "0..*" Cruise` plus ticket-mediated guest/cruise links, and a `Booking "1" -- "1" Ticket` link. Model 2 has 10 associations and uses role labels such as `organizedBy`, `requires`, `participates`, `uses`, `headsFor`, `offers`, `bookedThrough`, `books`, `bookedBy`, `issuedFor`, and `issuedTo`, making the association intent clearer without adding classes. Both are appropriately moderate in complexity for the requirement. Model 1 is slightly more redundant, but not enough to make its complexity poor.
3. Practicability: Model 1 = 3, Model 2 = 4; Evidence: Model 1 is readable and contains most required entities and attributes, including `Booking` with `bookingNumber` and `bookingDate`, `TravelAgency` with name/address, `Ticket`, and the main cruise relationships. However, several multiplicities or structures reduce practical correctness: `Cruise "1" -- "0..*" Employee` allows a cruise to require zero employees, while the requirement says a cruise requires many employees; `Cruise "1" -- "0..*" Guest` allows zero guests despite “Several guests take part” / “A cruise has several guests”; `Cruise "1" -- "0..*" Show` allows zero shows despite “several shows”; and `Cruise "1" -- "0..*" Ticket` allows zero tickets despite “Several tickets are issued for each cruise.” Model 1 also models `Booking "1" -- "1" Ticket`, which implies each booking has exactly one ticket and each ticket exactly one booking, a constraint not stated and potentially impractical for booking a cruise involving multiple tickets. Its `Guest "0..*" -- "0..*" Ticket` does not express that each ticket belongs to exactly one guest; it allows a ticket to be associated with multiple guests or no guest depending on interpretation of ends. Model 2 more directly supports implementation and testing of core workflows: a booking is through one travel agency and books one cruise and is booked by one guest; each ticket is issued for exactly one cruise and to exactly one guest. Model 2 also correctly models ship reuse with `Cruise "*" -- "1" Ship`, provider organization with `Cruise "1" -- "1" Provider`, and destination with `Cruise "*" -- "1" DestinationArea`. Model 2 still does not enforce “only one ticket per guest per cruise” as a uniqueness constraint, and its `Cruise "*" -- "*" Employee`, `Cruise "*" -- "*" Guest`, and `Cruise "1" -- "*" Show` use `*`, which permits zero where the wording suggests many/several. Still, its booking and ticket structure is more practical and traceable than Model 1.
Total: Model 1 = 10, Model 2 = 12
Choice: B
Reason:
1. Cohesion and Decoupling: Model 2 is stronger because Booking is connected to the concepts it represents: `TravelAgency`, `Cruise`, and `Guest`. Model 1 has Booking connected to TravelAgency and Ticket only, via `Booking "1" -- "1" Ticket`, leaving the booked cruise and booking guest indirect or unclear. Both models include overlapping direct Guest-Cruise participation and Ticket-mediated Guest-Cruise relationships, but Model 2’s ticket associations are cleaner: each Ticket is issued for one Cruise and to one Guest.
2. Complexity: The models are very similar in complexity. Both use the same 10 core domain classes and no inheritance. Model 2’s association labels improve readability without increasing conceptual complexity. Model 1 has slightly more redundancy through its extra direct and indirect guest/cruise/ticket paths, but the difference is modest.
3. Practicability: Model 2 better supports real implementation and testing because it captures booking as a transaction involving a travel agency, a cruise, and a guest, and ticket issuance as involving exactly one cruise and one guest. Model 1 captures many required entities but has more impractical constraints, especially `Booking "1" -- "1" Ticket` and the many-to-many Guest-Ticket association, which do not clearly satisfy “A ticket belongs to exactly one cruise” and “A guest can have any number of tickets, but only one ticket per cruise.”
4. Rejected or checked issues: I did not penalize either model for presentation differences such as visibility markers, type spelling, or role labels. I also did not treat `*` differently from `0..*`, per the instructions. Neither model fully enforces the “only one ticket per cruise per guest” uniqueness constraint, so this limitation applies to both, though Model 2 is closer structurally.
5. Overall judgment: Model 2 is better overall. Both models cover the main classes and attributes, but Model 2 has more semantically useful associations for Booking and Ticket and is therefore more cohesive and practical for the stated cruise booking domain.
```</t>
  </si>
  <si>
    <t>EUScienceConnect</t>
  </si>
  <si>
    <t>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</si>
  <si>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</si>
  <si>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domain scope and no unsupported additions: Model 1 = 5, Model 2 = 4; Evidence: Model 1 includes the required core concepts only: Person, ResearchInstitution, Publisher, Journal, ScientificArticle, PeerReviewedPaper, TechnicalReport, and Authorship. Model 2 also includes the same core concepts using Institution instead of ResearchInstitution, which is a valid synonym. Neither model introduces major hallucinated domain entities. Model 1 is slightly stronger because its relationship structure more directly preserves the requirement semantics, especially authorship per article and person.
2. Scientific staff/person information and institution employment: Model 1 = 5, Model 2 = 4; Evidence: Model 1 has `Person { personId, phoneNumber, researchKeywords }` and `ResearchInstitution { institutionCode }`, with `Person --&gt; "1" ResearchInstitution : worksFor` and the opposite `ResearchInstitution --&gt; "*" Person : employs`, correctly showing each person works for one institution and institutions can employ many people. Model 2 has `Person { personID, phoneNumber, keywords }`, `Institution { institutionCode }`, and `Person "1" -- "1" Institution : worksFor`. The association multiplicity in Model 2 implies each Institution is connected to exactly one Person as well as each Person to one Institution, which is too restrictive because an institution may have many scientific staff.
3. Scientific article identity, title, and article specialization: Model 1 = 5, Model 2 = 5; Evidence: Model 1 defines abstract `ScientificArticle { doi, title }` with subclasses `PeerReviewedPaper` and `TechnicalReport` using `ScientificArticle &lt;|-- PeerReviewedPaper` and `ScientificArticle &lt;|-- TechnicalReport`, matching the requirement that a scientific article is either a peer-reviewed paper or a technical report. Model 2 does the same with `ScientificArticle { DOI, title }`, `PeerReviewedPaper`, `TechnicalReport`, and the same inheritance structure. Marking the superclass abstract is acceptable and not penalized or specially rewarded.
4. Authorship and author position for multiple authors: Model 1 = 5, Model 2 = 2; Evidence: Model 1 uses an association class-like entity `Authorship { position }` connected to exactly one `Person` and exactly one `ScientificArticle`, while `ScientificArticle --&gt; "1..*" Authorship : authorships` ensures each article has one or more authorships. This correctly supports storing the position of each author. Model 2 also has `Authorship { position }`, but models `Authorship -- "1..*" Person : author` and `Authorship -- "1" ScientificArticle : article`. This makes one Authorship potentially refer to multiple persons sharing one position, rather than one person’s position on one article. It also lacks a clear multiplicity from ScientificArticle to Authorship requiring one or more authorships per article.
5. Reviewer role for peer-reviewed papers and simultaneous author/reviewer capability: Model 1 = 5, Model 2 = 5; Evidence: Model 1 has `PeerReviewedPaper --&gt; "*" Person : reviewedBy` and `Person --&gt; "*" PeerReviewedPaper : reviews`, allowing a person to review many peer-reviewed papers and a peer-reviewed paper to have multiple reviewers. Authorship is separate, so the same person can be an author of one article and reviewer of another. Model 2 has `Person "0..*" -- "0..*" PeerReviewedPaper : reviews`, also correctly separating review from authorship and allowing many-to-many review relationships. Neither model incorrectly allows technical reports to be reviewed.
6. Technical reports published by research institutions: Model 1 = 5, Model 2 = 5; Evidence: Model 1 has `TechnicalReport --&gt; "1" ResearchInstitution : publishedBy` and `ResearchInstitution --&gt; "*" TechnicalReport : publishes`, matching that a technical report is always published by a single research institution and institutions can publish multiple technical reports. Model 2 has `Institution "1" -- "0..*" TechnicalReport : publishes`, which also captures one institution per technical report and zero or more technical reports per institution.
7. Publishers and journals, including journal identity by publisher/name and impact factor: Model 1 = 5, Model 2 = 5; Evidence: Model 1 has `Publisher { name }`, `Journal { name, impactFactor }`, and `Publisher --&gt; "*" Journal : issues` / `Journal --&gt; "1" Publisher : issuedBy`, allowing each publisher to issue multiple journals and each journal to belong to one publisher. This supports same journal names under different publishers because `Journal.name` is not globally modeled as unique independently of Publisher. Model 2 similarly has `Publisher { name }`, `Journal { name, impactFactor }`, and `Publisher "1" -- "0..*" Journal : publishes`, also correctly representing that publishers can publish multiple journals and journals are associated with one publisher.
8. Research institution subscriptions to journals: Model 1 = 5, Model 2 = 5; Evidence: Model 1 has `ResearchInstitution --&gt; "*" Journal : subscribesTo` and `Journal --&gt; "*" ResearchInstitution : subscribedBy`, matching many-to-many subscriptions. Model 2 has `Institution "0..*" -- "0..*" Journal : subscribesTo`, also correctly representing that research institutions can subscribe to multiple journals and journals can have multiple subscribing institutions.
9. Only peer-reviewed papers are published in journals, not technical reports: Model 1 = 5, Model 2 = 5; Evidence: Model 1 associates only `PeerReviewedPaper` with `Journal` via `PeerReviewedPaper --&gt; "1" Journal : publishedIn` and `Journal --&gt; "*" PeerReviewedPaper : features`; there is no TechnicalReport-to-Journal publication association. Model 2 likewise associates only `Journal "1" -- "0..*" PeerReviewedPaper : publishesIn` and has no TechnicalReport-to-Journal publication association.
10. Multiplicities and relationship semantics overall: Model 1 = 5, Model 2 = 3; Evidence: Model 1 consistently models key multiplicities: each Person works for one ResearchInstitution, each TechnicalReport has one publishing ResearchInstitution, each Journal has one Publisher, each PeerReviewedPaper has one Journal, and each ScientificArticle has `1..*` Authorship records. Model 2 has several correct multiplicities, but `Person "1" -- "1" Institution : worksFor` over-constrains institutions to exactly one person, and `Authorship -- "1..*" Person` weakens the intended semantics of one author-position entry per person per article. These are domain-semantic issues, not notation/style issues.
Total: Model 1 = 50, Model 2 = 43
Choice: A
Reason:
1. Strict alignment with required domain scope and no unsupported additions: Both models cover the main classes from the requirement without major hallucinations. Model 1 is more faithful in the detailed relationship semantics, while Model 2 has some over-constrained or weakened associations.
2. Employment and institution relationship: Model 1 correctly shows a person works for one research institution and an institution can employ many persons through `Person --&gt; "1" ResearchInstitution` and `ResearchInstitution --&gt; "*" Person`. Model 2’s `Person "1" -- "1" Institution` incorrectly implies a one-to-one person-institution relationship.
3. Authorship and author position: Model 1 correctly uses `Authorship { position }` as a per-person, per-article link, with each Authorship connected to one Person and one ScientificArticle and each ScientificArticle having `1..*` authorships. Model 2’s `Authorship -- "1..*" Person` makes a single authorship relate to multiple persons, which undermines storing each author’s individual position.
4. Rejected or checked issues: I did not penalize either model for using `*` versus `0..*`, lowercase primitive types such as `int` or `double`, comments in Model 1, or for marking `ScientificArticle` abstract. I also treated ResearchInstitution and Institution as synonymous.
5. Overall judgment: Model 1 is better because it captures all required entities and relationships with more accurate multiplicities, especially for employment and authorship. Model 2 covers most requirements but has meaningful semantic errors in two central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</si>
  <si>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</si>
  <si>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the requirement: Model 1 = 4, Model 2 = 5; Evidence: Both models cover the core domain: persons/scientific staff, institutions, articles, peer-reviewed papers, technical reports, publishers, journals, subscriptions, reviews, and authorship. Model 1 has `Person`, `Institution`, `ScientificArticle`, `PeerReviewedPaper`, `TechnicalReport`, `Publisher`, `Journal`, and `Authorship`; Model 2 has equivalent classes using `ResearchInstitution` instead of `Institution`. Both model `Person` working for exactly one institution and technical reports being published by exactly one institution. Model 2 more explicitly models some required facts with clearer inverse associations, such as `TechnicalReport --&gt; "1" ResearchInstitution : publishedBy`, `Journal --&gt; "1" Publisher : issuedBy`, and `PeerReviewedPaper --&gt; "1" Journal : publishedIn`. Model 1 has `Journal "1" -- "0..*" PeerReviewedPaper : publishesIn`, which captures that peer-reviewed papers are in journals, but the label direction is somewhat less clear. Both avoid saying technical reports are published in journals.
2. Conceptual classes and domain coverage: Model 1 = 5, Model 2 = 5; Evidence: Model 1 includes all essential conceptual classes: `Person`, `Institution`, `ScientificArticle`, specialized `PeerReviewedPaper` and `TechnicalReport`, `Publisher`, `Journal`, and association class-like `Authorship` with `position`. Model 2 includes the same essential concepts: `Person`, `ResearchInstitution`, `ScientificArticle`, `PeerReviewedPaper`, `TechnicalReport`, `Publisher`, `Journal`, and `Authorship`. Both correctly represent the requirement that scientific articles are either peer-reviewed papers or technical reports using generalization: `ScientificArticle &lt;|-- PeerReviewedPaper` and `ScientificArticle &lt;|-- TechnicalReport`.
3. Identifiers and required attributes: Model 1 = 5, Model 2 = 5; Evidence: Model 1 includes `Person.personID`, `Institution.institutionCode`, `ScientificArticle.DOI`, `ScientificArticle.title`, `PeerReviewedPaper.citationCount`, `Publisher.name`, `Journal.name`, `Journal.impactFactor`, `Person.phoneNumber`, and `Person.keywords : Set&lt;String&gt;`. Model 2 includes corresponding attributes: `Person.personId`, `ResearchInstitution.institutionCode`, `ScientificArticle.doi`, `ScientificArticle.title`, `PeerReviewedPaper.citationCount`, `Publisher.name`, `Journal.name`, `Journal.impactFactor`, `Person.phoneNumber`, and `Person.researchKeywords : List&lt;String&gt;`. Both satisfy the stated attribute requirements. The difference between `Set&lt;String&gt;` and `List&lt;String&gt;` for keywords is not decisive because the requirement only says keywords are recorded, not that uniqueness or ordering is required.
4. Associations and multiplicities: Model 1 = 4, Model 2 = 5; Evidence: Model 1 correctly models `Person "1" -- "1" Institution : worksFor`, `Institution "1" -- "0..*" TechnicalReport : publishes`, `Publisher "1" -- "0..*" Journal : publishes`, `Institution "0..*" -- "0..*" Journal : subscribesTo`, and `Person "0..*" -- "0..*" PeerReviewedPaper : reviews`. Model 2 models equivalent relationships with explicit paired navigability: `Person --&gt; "1" ResearchInstitution : worksFor` and `ResearchInstitution --&gt; "*" Person : employs`; `TechnicalReport --&gt; "1" ResearchInstitution : publishedBy`; `Journal --&gt; "1" Publisher : issuedBy`; `ResearchInstitution --&gt; "*" Journal : subscribesTo`; and `PeerReviewedPaper --&gt; "*" Person : reviewedBy`. Model 2 also explicitly gives `ScientificArticle --&gt; "1..*" Authorship : authorships`, ensuring every scientific article has at least one author. Model 1 has `Authorship -- "1..*" Person : author` and `Authorship -- "1" ScientificArticle : article`; this is weaker and potentially misplaces the `1..*` multiplicity because it suggests an authorship may involve one or more persons rather than each article having one or more authorship entries. Model 1 still has the `Authorship` class and records `position`, but Model 2’s multiplicity is more faithful to the requirement that articles have authors and author positions.
5. Correct inheritance and article type distinction: Model 1 = 5, Model 2 = 5; Evidence: Both models define `ScientificArticle` as a superclass and specialize it into `PeerReviewedPaper` and `TechnicalReport` using `ScientificArticle &lt;|-- PeerReviewedPaper` and `ScientificArticle &lt;|-- TechnicalReport`. This matches the requirement that a scientific article is either a peer-reviewed paper or a technical report. Both mark `ScientificArticle` abstract, which is acceptable and not penalized or specially rewarded because the requirement does not explicitly discuss direct instances.
6. Authorship and author position modeling: Model 1 = 3, Model 2 = 5; Evidence: Model 1 includes `class Authorship { position : int }`, linked to articles via `Authorship -- "1" ScientificArticle : article` and to persons via `Authorship -- "1..*" Person : author`. This captures author position but the multiplicity on the person side is semantically weak: a single authorship entry would normally refer to exactly one person and one article, while an article would have one or more authorship entries. Model 2 uses `Authorship --&gt; "1" Person : authoredBy`, `Person --&gt; "*" Authorship : authors`, `Authorship --&gt; "1" ScientificArticle : writes`, and `ScientificArticle --&gt; "1..*" Authorship : authorships`, which more accurately represents each authorship as one person’s ordered contribution to one article and ensures articles have one or more authors.
7. Peer review modeling: Model 1 = 5, Model 2 = 5; Evidence: Model 1 models reviewers through `Person "0..*" -- "0..*" PeerReviewedPaper : reviews`, allowing a person to review many peer-reviewed papers and a peer-reviewed paper to have many reviewers. Model 2 models the same semantics with `PeerReviewedPaper --&gt; "*" Person : reviewedBy` and `Person --&gt; "*" PeerReviewedPaper : reviews`. Both correctly restrict reviewing to `PeerReviewedPaper`, not all `ScientificArticle` or `TechnicalReport`, and both allow a person to be author of one article and reviewer of another at the same time.
8. Journal and publisher modeling, including journal name scope: Model 1 = 4, Model 2 = 4; Evidence: Both models include `Publisher.name` and `Journal.name` with a one-to-many publisher-to-journal relationship: Model 1 has `Publisher "1" -- "0..*" Journal : publishes`; Model 2 has `Publisher --&gt; "*" Journal : issues` and `Journal --&gt; "1" Publisher : issuedBy`. This supports the requirement that publishers can publish multiple journals and that journal names are given by the publisher. Neither model explicitly represents a composite key or uniqueness constraint that journal names are unique only within a publisher and may duplicate across publishers. However, both avoid making `Journal.name` globally unique in the UML, so neither contradicts the requirement.
9. Restriction that only peer-reviewed papers are published in journals: Model 1 = 5, Model 2 = 5; Evidence: Model 1 associates journals only with `PeerReviewedPaper` using `Journal "1" -- "0..*" PeerReviewedPaper : publishesIn` and has no association between `Journal` and `TechnicalReport` or between `Journal` and generic `ScientificArticle`. Model 2 similarly associates journals only with `PeerReviewedPaper` using `PeerReviewedPaper --&gt; "1" Journal : publishedIn` and `Journal --&gt; "*" PeerReviewedPaper : features`. Both satisfy the restriction that technical reports are not published in journals.
10. Avoidance of unsupported hallucinations or additions: Model 1 = 5, Model 2 = 5; Evidence: Model 1 adds no significant unsupported implementation concepts beyond the required concepts and the necessary `Authorship` association class for author position. Model 2 likewise adds no harmful unsupported domain classes; its inverse association labels such as `employs`, `issuedBy`, `publishedBy`, and `features` are direct counterparts of required relationships. The PlantUML comments in Model 2 are ignored as required and do not affect scoring.
Total: Model 1 = 45, Model 2 = 49
Choice: B
Reason:
1. Strict functional alignment with the requirement: Both models are broadly faithful, but Model 2 is slightly stronger because it explicitly represents inverse relationships such as `TechnicalReport --&gt; "1" ResearchInstitution : publishedBy`, `Journal --&gt; "1" Publisher : issuedBy`, and `PeerReviewedPaper --&gt; "1" Journal : publishedIn`, making the required ownership/publication facts clearer.
2. Associations and multiplicities: Model 2 is better on authorship. It models each `Authorship` as linked to exactly one `Person` and exactly one `ScientificArticle`, while each `ScientificArticle` has `1..*` authorships. Model 1 includes `Authorship`, but `Authorship -- "1..*" Person : author` places the one-or-more multiplicity on persons per authorship, which is less accurate for storing author positions.
3. Rejected or checked issues: I did not penalize Model 2 for using paired opposite unidirectional associations instead of single bidirectional lines, because the instructions state these are semantically equivalent. I also did not penalize comments such as `'opposite worksFor`, primitive spelling differences such as `int` versus `Integer`, or the use of `*` instead of `0..*`. I did not reward either model merely for marking `ScientificArticle` as abstract.
4. Overall judgment: Model 2 is better. Both diagrams cover nearly all required concepts and avoid major hallucinations, but Model 2 more accurately captures the authorship-position relationship and gives clearer multiplicities for articles having one or more authors. Model 1 is still good, but its authorship multiplicity is semantically weaker.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</si>
  <si>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</si>
  <si>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central domain concepts: Person, ResearchInstitution, Publisher, Journal, ScientificArticle with subtypes PeerReviewedPaper and TechnicalReport, plus Authorship to capture author position. Model 2 also includes Person, Institution, Publisher, Journal, ScientificArticle, PeerReviewedPaper, TechnicalReport, and Authorship. However, Model 2’s Authorship concept is present but not properly connected as a per-person/per-article author-position association, weakening its conceptual fit. Model 1’s ResearchInstitution terminology is also closer to the requirement than Model 2’s Institution, though Institution is still a reasonable synonym.
2. Associations/Multiplicities between classes for domain reasoning: Model 1 = 5, Model 2 = 3; Evidence: Model 1 correctly models Person worksFor exactly one ResearchInstitution and institutions employ many persons; ResearchInstitution publishes many TechnicalReports and each TechnicalReport is publishedBy one ResearchInstitution; Publisher issues many Journals and each Journal has one Publisher; institutions subscribe to many Journals and journals have many subscribing institutions; ScientificArticle has one or more Authorships, each Authorship links to one Person and one ScientificArticle, allowing author position per article; PeerReviewedPaper is reviewed by many Persons and Persons review many papers; PeerReviewedPaper is publishedIn one Journal and Journal features many PeerReviewedPapers. Model 2 has several correct relationships, such as Institution "1" -- "0..*" TechnicalReport, Publisher "1" -- "0..*" Journal, Institution "0..*" -- "0..*" Journal, and Person "0..*" -- "0..*" PeerReviewedPaper reviews. However, its authorship modeling is incorrect/weak: `Authorship -- "1..*" Person : author` and `Authorship -- "1" ScientificArticle : article` means one Authorship can involve multiple persons, so the `position` attribute is not clearly tied to one author’s position in one article. Model 2 also has `Person "1" -- "1" Institution : worksFor`, which implies each Institution is associated with exactly one Person, contradicting the domain where an institution can have multiple staff. Its `Journal "1" -- "0..*" PeerReviewedPaper : publishesIn` is directionally/label-wise understandable but less clear than Model 1’s explicit paper-to-one-journal relation.
3. Model attributes with appropriate data types: Model 1 = 5, Model 2 = 5; Evidence: Model 1 includes Person.personId:String, phoneNumber:String, researchKeywords:List&lt;String&gt;, ResearchInstitution.institutionCode:String, Publisher.name:String, Journal.name:String and impactFactor:double, ScientificArticle.doi:String and title:String, PeerReviewedPaper.citationCount:int, and Authorship.position:int. These cover the stated identifiers and stored data. Model 2 similarly includes Person.personID:String, phoneNumber:String, keywords:Set&lt;String&gt;, Institution.institutionCode:String, Publisher.name:String, Journal.name:String and impactFactor:double, ScientificArticle.DOI:String and title:String, PeerReviewedPaper.citationCount:int, and Authorship.position:int. Both use acceptable primitive aliases and appropriate collection types for keywords.
4. Consistencies of Terminology with given context: Model 1 = 5, Model 2 = 4; Evidence: Model 1 consistently uses terms from the requirement: Person, ResearchInstitution, ScientificArticle, PeerReviewedPaper, TechnicalReport, Publisher, Journal, Authorship, worksFor, subscribesTo, reviewedBy/reviews, publishedIn, and citationCount. Model 2 mostly uses the same domain language, including Person, ScientificArticle, PeerReviewedPaper, TechnicalReport, Publisher, Journal, Authorship, worksFor, reviews, subscribesTo, and citationCount. Minor terminology deviations exist: `Institution` instead of `ResearchInstitution`, `personID`/`DOI` capitalization differences, and the association label `publishesIn` from Journal to PeerReviewedPaper is somewhat awkward compared with “peer-reviewed papers are published in journals.” These do not make the model wrong but are less aligned than Model 1.
5. Adherence of UML class diagram standards: Model 1 = 5, Model 2 = 4; Evidence: Model 1 is valid and understandable PlantUML/UML: classes, attributes with types, inheritance via `&lt;|--`, multiplicities on associations, and association labels are used consistently. Its use of paired opposite unidirectional associations and comments is valid and not penalized. Model 2 is also generally valid PlantUML/UML with classes, inheritance, attributes, and multiplicities. However, the association `Authorship -- "1..*" Person : author` is syntactically acceptable but semantically odd for an association class-like concept, and some multiplicity placement such as `Person "1" -- "1" Institution : worksFor` is readable but misleading for the intended domain. These are primarily semantic issues, not major UML syntax failures, so the UML-standard score remains good.
Total: Model 1 = 25, Model 2 = 20
Choice: A
Reason:
1. Appropriate conceptual classes aligned with the domain: Both models identify the main domain classes, including people, institutions, articles, article subtypes, publishers, journals, and authorship. Model 1 is stronger because `ResearchInstitution` matches the requirement directly and its `Authorship` class is clearly used as the author-position link between a person and an article. Model 2 includes `Authorship`, but its connections make it less faithful to the intended concept.
2. Associations/Multiplicities between classes for domain reasoning: Model 1 is substantially better. It correctly represents one institution per person, many staff per institution, one publishing institution per technical report, many technical reports per institution, one publisher per journal, many journals per publisher, many-to-many subscriptions, many-to-many reviewing, one journal per peer-reviewed paper, and authorship position through a link class. Model 2 has important multiplicity problems: `Person "1" -- "1" Institution` wrongly constrains an institution to one person, and `Authorship -- "1..*" Person` prevents each authorship position from being unambiguously tied to a single person for a single article.
3. Model attributes with appropriate data types: The models are effectively tied. Both include the required identifiers and stored values: person ID, phone number, keywords, institution code, DOI, title, citation count, publisher name, journal name, impact factor, and author position.
4. Consistencies of Terminology with given context: Model 1 is slightly stronger due to direct use of `ResearchInstitution` and clearer association labels such as `publishedIn`, `reviewedBy`, and `worksFor`. Model 2 is mostly consistent but uses the broader term `Institution` and has a less natural `publishesIn` label for the Journal–PeerReviewedPaper relationship.
5. Rejected or checked issues: I did not penalize Model 1 for using paired opposite unidirectional associations instead of single bidirectional associations, nor for PlantUML comments after association lines. I also did not penalize either model for primitive type aliases such as `int`, `double`, or capitalization differences such as `DOI` versus `doi`. I did not reward Model 1 merely for being more verbose; the advantage comes from clearer and more correct domain multiplicities.
6. Overall judgment: Model 1 is better because it captures the required domain relationships and multiplicities much more accurately, especially authorship with author position, institution staffing, technical report publication, and peer-reviewed paper publication in journals. Model 2 has most of the right classes and attributes, but its association/multiplicity errors materially weaken the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</si>
  <si>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</si>
  <si>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all core domain concepts: Person, Institution, ScientificArticle with subtypes PeerReviewedPaper and TechnicalReport, Publisher, Journal, and Authorship for author position. Model 2 likewise includes Person, ResearchInstitution, Publisher, Journal, ScientificArticle with PeerReviewedPaper and TechnicalReport, plus Authorship. Both correctly distinguish peer-reviewed papers from technical reports and both include a class to represent authorship position.
2. Associations/Multiplicities between classes for domain reasoning: Model 1 = 4, Model 2 = 5; Evidence: Model 1 models Person "1" -- "1" Institution : worksFor, Institution "1" -- "0..*" TechnicalReport : publishes, Publisher "1" -- "0..*" Journal : publishes, Institution "0..*" -- "0..*" Journal : subscribesTo, and Journal "1" -- "0..*" PeerReviewedPaper : publishesIn. It also models Person "0..*" -- "0..*" PeerReviewedPaper : reviews. However, its Authorship association is weaker: Authorship -- "1..*" Person : author and Authorship -- "1" ScientificArticle : article implies one Authorship can connect to multiple persons, whereas an authorship entry with a position should normally link exactly one person to one article; it also does not explicitly require each ScientificArticle to have 1..* authorship entries. Model 2 models the same essential relationships with clearer multiplicities: Person --&gt; "1" ResearchInstitution : worksFor and ResearchInstitution --&gt; "*" Person : employs; ResearchInstitution --&gt; "*" TechnicalReport and TechnicalReport --&gt; "1" ResearchInstitution; Publisher --&gt; "*" Journal and Journal --&gt; "1" Publisher; ResearchInstitution and Journal many-to-many subscriptions; Authorship --&gt; "1" Person and ScientificArticle --&gt; "1..*" Authorship; PeerReviewedPaper --&gt; "*" Person : reviewedBy; and PeerReviewedPaper --&gt; "1" Journal : publishedIn with Journal --&gt; "*" PeerReviewedPaper. Model 2 better captures that each authorship entry belongs to one person and each article has at least one author.
3. Model attributes with appropriate data types: Model 1 = 5, Model 2 = 5; Evidence: Model 1 includes personID : String, phoneNumber : String, keywords : Set&lt;String&gt;, institutionCode : String, DOI : String, title : String, citationCount : int, Publisher.name : String, Journal.name : String, Journal.impactFactor : double, and Authorship.position : int. Model 2 includes the equivalent personId : String, phoneNumber : String, researchKeywords : List&lt;String&gt;, institutionCode : String, doi : String, title : String, citationCount : int, Publisher.name : String, Journal.name : String, impactFactor : double, and Authorship.position : int. Both capture the required identifiers and stored fields. The use of Set versus List for keywords is not a major defect, since the requirement only says keywords are recorded.
4. Consistencies of Terminology with given context: Model 1 = 5, Model 2 = 5; Evidence: Model 1 uses terminology directly aligned with the requirement: Person, Institution, ScientificArticle, PeerReviewedPaper, TechnicalReport, Publisher, Journal, Authorship, worksFor, reviews, publishes, subscribesTo. Model 2 also uses consistent terminology, with ResearchInstitution corresponding directly to “research institution,” Person, ScientificArticle, PeerReviewedPaper, TechnicalReport, Publisher, Journal, Authorship, worksFor, reviewedBy, publishedIn, and subscribesTo. Model 2 uses “issues/features” for publisher-journal and journal-paper roles, but also includes the correct domain meanings through issuedBy/publishedIn/features, so this is not materially inconsistent.
5. Adherence of UML class diagram standards: Model 1 = 5, Model 2 = 5; Evidence: Model 1 is valid and understandable PlantUML/UML: classes have attributes, inheritance uses ScientificArticle &lt;|-- PeerReviewedPaper and ScientificArticle &lt;|-- TechnicalReport, and associations include multiplicities and labels. Model 2 is also valid and understandable PlantUML/UML: it uses classes, attributes, inheritance, associations with multiplicities, and role labels. Its opposite unidirectional associations and comments are valid/acceptable and are not penalized.
Total: Model 1 = 24, Model 2 = 25
Choice: B
Reason:
1. Appropriate conceptual classes aligned with the domain: Both models identify the essential conceptual classes. Model 1 has Institution, Person, ScientificArticle, PeerReviewedPaper, TechnicalReport, Publisher, Journal, and Authorship. Model 2 has the same concepts, using ResearchInstitution instead of Institution, which is fully aligned with the requirement.
2. Associations/Multiplicities between classes for domain reasoning: Model 2 is slightly stronger. Both models correctly represent employment, technical report publication by one institution, publisher-journal relationships, institution-journal subscriptions, peer-reviewed paper journal publication, and reviewing. The meaningful difference is authorship: Model 1 connects Authorship to "1..*" Person and "1" ScientificArticle, which makes a single authorship/position record potentially cover multiple persons and does not clearly enforce each article having at least one author. Model 2 models Authorship --&gt; "1" Person and ScientificArticle --&gt; "1..*" Authorship, which better captures authors and their positions.
3. Model attributes with appropriate data types: Both models cover all required attributes: person identifier, phone number, keywords, institution code, DOI, title, citation count, publisher name, journal name, impact factor, and authorship position.
4. Consistencies of Terminology with given context: Both are consistent. “ResearchInstitution” in Model 2 is synonymous with the requirement’s research institution, and Model 1’s “Institution” is also acceptable in context.
5. Adherence of UML class diagram standards: Both are valid UML/PlantUML class diagrams. I did not penalize Model 2 for using paired opposite-direction associations or comments, as these are semantically acceptable and explicitly not grounds for deduction.
6. Overall judgment: Model 2 is better by a small but meaningful margin because it models the authorship association and article-to-authorship multiplicity more accurately while otherwise matching Model 1’s domain coverage.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</si>
  <si>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</si>
  <si>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has cohesive domain classes: Person stores personId, phoneNumber, researchKeywords; ResearchInstitution stores institutionCode; ScientificArticle stores doi and title; PeerReviewedPaper stores citationCount; Journal stores name and impactFactor; Publisher stores name. It also uses an Authorship association class-like concept with position and links it to exactly one Person and one ScientificArticle, while ScientificArticle has 1..* Authorships. This cleanly decouples author-role metadata from Person and Article. Model 2 has similarly cohesive core classes, including Person, Institution, ScientificArticle, PeerReviewedPaper, TechnicalReport, Publisher, Journal, and Authorship. However, its Authorship relation is semantically weak: `Authorship -- "1..*" Person : author` and `Authorship -- "1" ScientificArticle : article` means one Authorship instance can involve multiple persons, even though the position of each individual author must be stored. This reduces cohesion of Authorship because a single authorship record with one position cannot clearly represent each author’s individual position. Model 2 also has `Person "1" -- "1" Institution : worksFor`, which incorrectly constrains an Institution to exactly one Person, creating an over-coupled and domain-inaccurate employment relation. 
2. Complexity: Model 1 = 5, Model 2 = 4; Evidence: Model 1 uses 8 classes: Person, ResearchInstitution, Publisher, Journal, ScientificArticle, PeerReviewedPaper, TechnicalReport, and Authorship. This is an appropriate level of complexity for the requirement: it models the article hierarchy, authorship position, reviewers, technical report publisher institution, publisher-journal relationship, subscriptions, and journal publication of peer-reviewed papers. The inheritance depth is shallow, with ScientificArticle as the superclass and PeerReviewedPaper/TechnicalReport as subclasses. Average methods per class is zero, which is appropriate for a data-oriented class diagram. Model 2 also uses 8 classes with the same shallow inheritance structure and no methods, so it is not over-complex. However, its complexity is less effective because the Authorship class is included but not modeled in a way that correctly captures per-author position; the added class does not fully serve its needed conceptual purpose. Model 2 is not simpler in a beneficial way, since it has the same class count but weaker multiplicities.
3. Practicability: Model 1 = 5, Model 2 = 3; Evidence: Model 1 is practical and directly implementable. It clearly represents required identifiers: `personId`, `institutionCode`, `doi`, and publisher `name`; required stored data: phone number, research keywords, article title, citation count, journal impact factor; and required relationships: Person works for one ResearchInstitution, ResearchInstitution publishes many TechnicalReports and each TechnicalReport has one institution, Publisher issues many Journals and each Journal has one Publisher, institutions subscribe to many Journals, PeerReviewedPaper is reviewed by many Persons, and PeerReviewedPaper is published in one Journal. It also enforces that ScientificArticle has `1..*` Authorship records, each tied to one Person and one ScientificArticle, supporting multiple authors and author position. Model 2 is readable and covers many required concepts, including identifiers, keywords, article hierarchy, publishers, journals, subscriptions, reviewers, and technical reports. But it has practical implementation issues: `Person "1" -- "1" Institution : worksFor` implies each institution is associated with exactly one person, contradicting the requirement that many staff work at institutions. `Authorship -- "1..*" Person : author` makes it unclear how to store a separate `position` for each author in a multi-author article. Model 2 also does not specify that each ScientificArticle has at least one Authorship; instead, an Authorship points to one ScientificArticle but the reverse multiplicity is absent/unspecified, weakening validation of the required article authors. Its `Journal "1" -- "0..*" PeerReviewedPaper : publishesIn` captures that peer-reviewed papers are in journals, but without a clear multiplicity at the PeerReviewedPaper end equivalent to “each peer-reviewed paper is published in one journal” depending on interpretation; Model 1 states this more explicitly with `PeerReviewedPaper --&gt; "1" Journal : publishedIn`.
Total: Model 1 = 15, Model 2 = 10
Choice: A
Reason:
1. Cohesion and Decoupling: Model 1 better isolates author-position data in Authorship, with each Authorship linked to exactly one Person and one ScientificArticle. Model 2 includes Authorship, but `Authorship -- "1..*" Person` makes the position attribute ambiguous for multiple authors. Model 1 also correctly represents many persons employed by one institution through `Person --&gt; "1" ResearchInstitution` and `ResearchInstitution --&gt; "*" Person`, while Model 2’s `Person "1" -- "1" Institution` over-constrains the domain.
2. Complexity: Both models have the same basic number of classes and shallow inheritance hierarchy, so neither is excessive. Model 1’s complexity is more justified because every class and relation contributes directly to a requirement. Model 2 has similar complexity but less accurate semantics, especially around Authorship and Institution employment.
3. Practicability: Model 1 is more implementable and testable because key business rules are expressed with clearer multiplicities: articles have one or more authorship records, technical reports are published by exactly one institution, journals are issued by one publisher, and peer-reviewed papers are published in one journal. Model 2 is understandable but would lead to problematic database constraints, especially a one-to-one Person-Institution relationship and ambiguous per-author position storage.
4. Rejected or checked issues: I did not penalize Model 1 for using paired opposite unidirectional associations rather than single bidirectional associations; these are treated as semantically equivalent. I also ignored PlantUML comments such as `'opposite worksFor`, accepted primitive aliases such as `int` and `double`, and did not reward or penalize abstract marking of ScientificArticle because both models use it and the requirement does not hinge on direct instantiation.
5. Overall judgment: Model 1 is clearly better. Both models identify the main classes and article specialization, but Model 1 captures the required multiplicities and author-position semantics substantially more accurately, making it more cohesive, appropriately complex, and practical for implementation.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</si>
  <si>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</si>
  <si>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have cohesive core domain classes: Person/ResearchInstitution, ScientificArticle with PeerReviewedPaper and TechnicalReport subclasses, Publisher, Journal, and Authorship. Model 1 represents authorship through `Authorship` with `position : int`, linked to `Person` and `ScientificArticle`, which is appropriately cohesive because author position belongs to the relationship rather than to Person or Article. Model 2 does the same with `Authorship`, `position : int`, `Authorship --&gt; "1" Person`, and `Authorship --&gt; "1" ScientificArticle`. Both models keep review separate from authorship via `Person -- PeerReviewedPaper : reviews` / `PeerReviewedPaper --&gt; Person : reviewedBy`. Both decouple technical reports from journals by associating `Institution/ResearchInstitution` with `TechnicalReport` and only associating `PeerReviewedPaper` with `Journal`. Model 2 has duplicated opposite navigations such as `Person --&gt; ResearchInstitution` and `ResearchInstitution --&gt; Person`, but these are semantically equivalent to bidirectional associations and are not penalized. Model 1’s `Authorship -- "1..*" Person : author` is semantically weaker than Model 2 because a single authorship entry should normally represent one person’s position for one article, not one or more persons sharing one authorship position. Model 2 more clearly models `ScientificArticle --&gt; "1..*" Authorship`, ensuring each article has authorship records, while Model 1 has `Authorship -- "1" ScientificArticle` but does not clearly state an article must have at least one Authorship from the article end.
2. Complexity: Model 1 = 5, Model 2 = 5; Evidence: Both models use the same essential number of conceptual classes: Person, Institution/ResearchInstitution, ScientificArticle, PeerReviewedPaper, TechnicalReport, Publisher, Journal, and Authorship. Both have a shallow inheritance tree with `ScientificArticle &lt;|-- PeerReviewedPaper` and `ScientificArticle &lt;|-- TechnicalReport`, matching the requirement that an article is either a peer-reviewed paper or technical report. Method count is zero in both, which is suitable for a conceptual database/domain class diagram. Attributes are also well balanced: identifiers such as `personID/personId`, `institutionCode`, `DOI/doi`, `Publisher.name`, plus required descriptive values such as `phoneNumber`, `keywords/researchKeywords`, `title`, `citationCount`, and `impactFactor`. Neither model incorrectly turns every noun into a separate class. Model 2 has more association lines due to explicit opposite directions, but under the instructions this is not a complexity penalty because opposite unidirectional associations are semantically equivalent to a single bidirectional association.
3. Practicability: Model 1 = 4, Model 2 = 5; Evidence: Model 1 is readable and practical, with clear classes and associations: `Person "1" -- "1" Institution : worksFor`, `Institution "1" -- "0..*" TechnicalReport : publishes`, `Publisher "1" -- "0..*" Journal : publishes`, `Institution "0..*" -- "0..*" Journal : subscribesTo`, and `Journal "1" -- "0..*" PeerReviewedPaper : publishesIn`. It captures most required business facts. However, its authorship multiplicity is less practical for implementation/testing: `Authorship -- "1..*" Person : author` allows an Authorship record with multiple persons, while the stored `position : int` should normally identify one author’s position on one article. It also does not explicitly show that every `ScientificArticle` has at least one authorship record, despite the requirement that the system stores the authors of each scientific article. Model 2 is slightly more directly implementable/testable because `Authorship --&gt; "1" Person` and `ScientificArticle --&gt; "1..*" Authorship` naturally support one author-position record per article-author pair and enforce at least one author record per article. Model 2 also clearly models journals as publisher-scoped via `Publisher --&gt; "*" Journal` and `Journal --&gt; "1" Publisher`, which supports the requirement that journal names may repeat across publishers while each publisher identifies its own journals by name. Both models support the requirement that only peer-reviewed papers are published in journals through the association between `PeerReviewedPaper` and `Journal`, with no journal association for `TechnicalReport`.
Total: Model 1 = 13, Model 2 = 14
Choice: B
Reason:
1. Cohesion and Decoupling: Both models are strong and use essentially the same cohesive domain structure. Both correctly separate Person, Institution/ResearchInstitution, Publisher, Journal, ScientificArticle, PeerReviewedPaper, TechnicalReport, and Authorship. Model 2 has a slight semantic advantage in the Authorship design: each Authorship links to exactly one Person and one ScientificArticle, while Model 1’s `Authorship -- "1..*" Person` makes a single authorship-position record potentially belong to multiple persons.
2. Complexity: The models are effectively tied. Both use the same conceptual class set, the same simple two-level article inheritance hierarchy, and no unnecessary behavioral methods. Model 2’s duplicate opposite association lines were not penalized, because they are semantically equivalent to bidirectional associations under the instructions.
3. Practicability: Model 2 is better because its multiplicities make the author-position relationship easier to implement and validate: `ScientificArticle --&gt; "1..*" Authorship`, `Authorship --&gt; "1" Person`, and `Authorship --&gt; "1" ScientificArticle`. Model 1 captures authorship with an association class-like entity, but its `Authorship -- "1..*" Person` is less precise and its article-to-authorship minimum is not clearly enforced.
4. Rejected or checked issues: I did not penalize Model 2 for PlantUML comments such as `'opposite worksFor`, for using `*` instead of `0..*`, for lowercase primitive/type names such as `doi` or `personId`, or for using opposite unidirectional associations instead of a single bidirectional association. I also did not reward or penalize either model for marking `ScientificArticle` abstract, since the requirement does not require a decision on direct instantiation.
5. Overall judgment: Model 2 is slightly better. The meaningful difference is not broad coverage—both cover nearly all requirements—but Model 2 provides more precise and practical authorship multiplicities while preserving the same appropriate complexity and domain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</si>
  <si>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</si>
  <si>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 functional coverage: Model 1 = 5, Model 2 = 4; Evidence: Both models cover the main required concepts: Person/scientific staff, ResearchInstitution, ScientificArticle with DOI/title, PeerReviewedPaper, TechnicalReport, Publisher, Journal, and Authorship. Model 1 includes `Person.personId`, `phoneNumber`, `researchKeywords : List&lt;String&gt;`, `ResearchInstitution.institutionCode`, `ScientificArticle.doi`, `title`, `PeerReviewedPaper.citationCount`, `Publisher.name`, and `Journal.name/impactFactor`. Model 2 similarly includes `personID`, `phoneNumber`, `researchKeywords : String`, `institutionCode`, `DOI`, `title`, `citationCount`, publisher `name`, and journal `name/impactFactor`. Model 1 is slightly stronger because it explicitly models `researchKeywords` as multiple values with `List&lt;String&gt;`, better matching “keywords” plural, whereas Model 2 uses a single `String`. Both models capture that a person can author articles and review peer-reviewed papers through separate associations: Model 1 has `Person --&gt; "*" Authorship` and `Person --&gt; "*" PeerReviewedPaper : reviews`; Model 2 has `Person "1" -- "*" Authorship` and `Person "1" -- "*" PeerReviewedPaper : reviews`.
2. Conceptual classes and inheritance: Model 1 = 5, Model 2 = 5; Evidence: Both models correctly distinguish the two article types using inheritance: `ScientificArticle &lt;|-- PeerReviewedPaper` and `ScientificArticle &lt;|-- TechnicalReport`. This matches the requirement that a scientific article is either a peer-reviewed paper or a technical report. Model 1 marks `ScientificArticle` as `abstract`, while Model 2 does not; this is not scored as a difference because the requirement does not explicitly require or forbid direct instances. Both include an `Authorship` association class/concept to store author position, which is appropriate because author position is not simply an attribute of either Person or Article alone.
3. Identifiers and required attributes: Model 1 = 5, Model 2 = 4; Evidence: Model 1 includes the required identifiers and data: `Person.personId`, `ResearchInstitution.institutionCode`, `ScientificArticle.doi`, `Publisher.name`, `Journal.name`, `Journal.impactFactor`, `PeerReviewedPaper.citationCount`, and `Authorship.position`. Model 2 also includes all these core attributes: `personID`, `institutionCode`, `DOI`, publisher `name`, journal `name`, `impactFactor`, `citationCount`, and `Authorship.position`. The only meaningful weakness in Model 2 is `researchKeywords : String`, which weakly represents potentially multiple keywords; Model 1’s `researchKeywords : List&lt;String&gt;` is more faithful. Neither model explicitly marks uniqueness constraints beyond using identifier attributes, which is acceptable for a class diagram at this level.
4. Person–institution employment relationship: Model 1 = 5, Model 2 = 5; Evidence: Model 1 models `Person --&gt; "1" ResearchInstitution : worksFor` and the reverse `ResearchInstitution --&gt; "*" Person : employs`, meaning each person works for exactly one institution and each institution may employ many persons. Model 2 models `Person "1" -- "1" ResearchInstitution : works for`; in PlantUML-style multiplicity placement, this indicates each Person is associated with one ResearchInstitution and each ResearchInstitution can be associated with many Persons only if interpreted carefully? However, the shown line is `Person "1" -- "1" ResearchInstitution`, which literally gives 1 at both ends, making it one-to-one. Because the requirement says each person has the institution he/she works for, and does not explicitly state the number of staff per institution, this is not a major contradiction, but it is less expressive for institutions employing multiple staff. Still, since real-world institutions obviously have multiple staff and Model 1 explicitly captures that, Model 1 is stronger here. 
Correction for scoring: Model 1 = 5, Model 2 = 3; Evidence: Model 2’s `Person "1" -- "1" ResearchInstitution` over-constrains the relationship as one person per institution / one institution per person, whereas Model 1’s `Person "1"` to `ResearchInstitution` and `ResearchInstitution "*"` to `Person` better supports many staff per institution.
5. Authorship and author position: Model 1 = 5, Model 2 = 5; Evidence: Both models use `Authorship` with `position : int`, which directly satisfies “In the case of multiple authors, the position of each author is stored.” Model 1 associates `Authorship --&gt; "1" Person` and `Authorship --&gt; "1" ScientificArticle`, with `ScientificArticle --&gt; "1..*" Authorship`, enforcing that each article has at least one author. Model 2 has `Person "1" -- "*" Authorship` and `ScientificArticle "1" -- "*" Authorship`, which also represents many authorship entries tied to one person and one article. Both support a person authoring one article and reviewing another because authorship and review are separate relationships.
6. Reviewers of peer-reviewed papers: Model 1 = 5, Model 2 = 5; Evidence: Model 1 models `PeerReviewedPaper --&gt; "*" Person : reviewedBy` and reverse `Person --&gt; "*" PeerReviewedPaper : reviews`, correctly limiting reviews to peer-reviewed papers. Model 2 models `Person "1" -- "*" PeerReviewedPaper : reviews`, also restricting reviewing to peer-reviewed papers rather than technical reports. Both satisfy “The system stores ... who reviewed the paper” and “A person can be an author of one article and a reviewer of another peer-reviewed article at the same time.” Neither model enforces a minimum of one reviewer, but the requirement does not give an explicit minimum cardinality.
7. Technical reports and research institutions: Model 1 = 5, Model 2 = 5; Evidence: Model 1 models `TechnicalReport --&gt; "1" ResearchInstitution : publishedBy` and `ResearchInstitution --&gt; "*" TechnicalReport : publishes`, exactly matching “A technical report is always published by a single research institution, while research institutions can ... publish multiple technical reports.” Model 2 models `TechnicalReport "*" -- "1" ResearchInstitution : published by`, which also captures many technical reports per one research institution. Both correctly do not model technical reports as published in journals.
8. Publishers, journals, journal identity, and subscriptions: Model 1 = 5, Model 2 = 5; Evidence: Both models include `Publisher` with `name` and `Journal` with `name` and `impactFactor`. Model 1 has `Publisher --&gt; "*" Journal : issues` and `Journal --&gt; "1" Publisher : issuedBy`; Model 2 has `Publisher "1" *-- "*" Journal : publishes`. Both express that one publisher publishes many journals and each journal belongs to one publisher. This supports the requirement that journal names are assigned by the publisher and that different publishers may have journals with the same name, because `Journal.name` is not globally modeled as unique and each `Journal` is associated with a `Publisher`. Both include many-to-many subscriptions: Model 1 has `ResearchInstitution --&gt; "*" Journal : subscribesTo` and `Journal --&gt; "*" ResearchInstitution : subscribedBy`; Model 2 has `ResearchInstitution "*" -- "*" Journal : subscribes to`.
9. Peer-reviewed papers published in journals only: Model 1 = 5, Model 2 = 5; Evidence: Model 1 models `PeerReviewedPaper --&gt; "1" Journal : publishedIn` and `Journal --&gt; "*" PeerReviewedPaper : features`, while Model 2 models `PeerReviewedPaper "*" -- "1" Journal : published in`. Both correctly connect only `PeerReviewedPaper`, not `ScientificArticle` or `TechnicalReport`, to `Journal`, satisfying “only peer-reviewed papers are published in journals, not technical reports.” Both also imply each peer-reviewed paper is published in one journal and a journal can contain many papers.
10. Relationship cardinalities and semantic precision overall: Model 1 = 5, Model 2 = 4; Evidence: Model 1 consistently gives precise multiplicities: each `Authorship` has one `Person` and one `ScientificArticle`; each `ScientificArticle` has `1..* Authorship`; each `TechnicalReport` has exactly one `ResearchInstitution`; each `Journal` has exactly one `Publisher`; each `PeerReviewedPaper` has exactly one `Journal`; institutions subscribe to many journals and journals have many subscribing institutions. Model 2 is mostly correct but has weaker or possibly over-constrained cardinality in `Person "1" -- "1" ResearchInstitution : works for`, which suggests a one-to-one employment relationship rather than many persons per institution. It also does not explicitly show `ScientificArticle` having at least one authorship if `*` is interpreted as zero or more, whereas Model 1 uses `1..*`.
Total: Model 1 = 50, Model 2 = 45
Choice: A
Reason:
1. Requirement alignment / functional coverage: Model 1 and Model 2 both cover nearly all required entities and relationships. Model 1 is slightly more faithful because it models `researchKeywords` as `List&lt;String&gt;`, while Model 2 uses a single `String`.
2. Relationship and multiplicity precision: Model 1 is stronger on cardinalities. It explicitly models many persons per institution through `ResearchInstitution --&gt; "*" Person : employs`, requires each scientific article to have `1..* Authorship`, and correctly gives each journal one publisher and each technical report one institution. Model 2 is mostly correct but its `Person "1" -- "1" ResearchInstitution` appears to over-constrain employment as one-to-one.
3. Rejected or checked issues: I did not penalize Model 1 for using pairs of opposite-direction associations instead of single bidirectional lines, because those are semantically equivalent under the instructions. I also did not reward or penalize Model 1 for marking `ScientificArticle` abstract, since the requirement does not explicitly require abstractness. I did not penalize Model 2 for using `int`, `float`, or visibility markers.
4. Overall judgment: Model 1 is better. Both diagrams are strong and capture the core domain, but Model 1 has more accurate multiplicities and a better representation of multiple research keywords, while Model 2 has a notable one-to-one employment cardinality issue and slightly weaker multiplicity precision around authorship.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</si>
  <si>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</si>
  <si>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required conceptual classes and identifiers: Model 1 = 5, Model 2 = 5; Evidence: Both models include the core domain classes: `Person`, `ResearchInstitution`, `ScientificArticle`, `PeerReviewedPaper`, `TechnicalReport`, `Publisher`, `Journal`, and `Authorship`. Model 1 records identifiers/attributes as `personID`, `institutionCode`, `DOI`, `Publisher.name`, `Journal.name`, `title`, `phoneNumber`, `researchKeywords`, `citationCount`, and `impactFactor`. Model 2 likewise records `personId`, `institutionCode`, `doi`, `Publisher.name`, `Journal.name`, `title`, `phoneNumber`, `researchKeywords`, `citationCount`, and `impactFactor`. Both correctly model `Authorship.position` for author ordering.
2. Person, institution, and research-topic requirements: Model 1 = 4, Model 2 = 5; Evidence: Model 1 has `Person` with `personID`, `phoneNumber`, and `researchKeywords : String`, and associates `Person "1" -- "1" ResearchInstitution : works for`, which captures that each person works for one institution. However, the multiplicity shown as `"1"` near `Person` and `"1"` near `ResearchInstitution` makes the association read as one-to-one if interpreted strictly, implying each institution has exactly one person, which is too restrictive because institutions can have multiple scientific staff. Model 2 has `Person` with `personId`, `phoneNumber`, `researchKeywords : List&lt;String&gt;`, and models `Person --&gt; "1" ResearchInstitution : worksFor` plus `ResearchInstitution --&gt; "*" Person : employs`, capturing one institution per person and many persons per institution. Model 2 also better reflects multiple keywords using a list, though Model 1’s single `researchKeywords : String` is still a recognizable representation.
3. Article hierarchy and article attributes: Model 1 = 5, Model 2 = 5; Evidence: Model 1 defines `ScientificArticle` with `DOI` and `title`, and uses inheritance `ScientificArticle &lt;|-- PeerReviewedPaper` and `ScientificArticle &lt;|-- TechnicalReport`, matching the requirement that a scientific article is either a peer-reviewed paper or a technical report. Model 2 similarly defines `ScientificArticle` with `doi` and `title`, marks it abstract, and uses `ScientificArticle &lt;|-- PeerReviewedPaper` and `ScientificArticle &lt;|-- TechnicalReport`. Marking it abstract is acceptable but not rewarded or penalized because the requirement does not explicitly state abstractness.
4. Authorship and author position: Model 1 = 4, Model 2 = 5; Evidence: Model 1 includes `Authorship { position : int }`, with `Person "1" -- "*" Authorship : authors through` and `ScientificArticle "1" -- "*" Authorship : has author`. This captures the association class idea and stores author position, but the multiplicity at `ScientificArticle` to `Authorship` is `*`, allowing an article to have zero authors, while the requirement says the system stores the authors of each article. Model 2 includes `Authorship { position : int }`, connects `Authorship --&gt; "1" Person`, `Person --&gt; "*" Authorship`, `Authorship --&gt; "1" ScientificArticle`, and `ScientificArticle --&gt; "1..*" Authorship`, explicitly requiring at least one authorship per article. Both allow a person to author multiple articles; Model 2 is more precise for the required existence of authors.
5. Peer-reviewed paper review and citation requirements: Model 1 = 4, Model 2 = 4; Evidence: Model 1 has `PeerReviewedPaper { citationCount : int }` and `Person "1" -- "*" PeerReviewedPaper : reviews`, which records reviewers and allows a person to review many papers. However, multiplicity semantics may imply each reviewed paper has exactly one reviewer, because `"1"` is on the `Person` end; the requirement says “who reviewed the paper” but does not clearly require one or multiple reviewers, so this is acceptable though somewhat restrictive. Model 2 has `PeerReviewedPaper { citationCount : int }` and bidirectional-equivalent associations `PeerReviewedPaper --&gt; "*" Person : reviewedBy` and `Person --&gt; "*" PeerReviewedPaper : reviews`, allowing multiple reviewers per paper and multiple papers per reviewer. Both also permit a person to be an author of one article and reviewer of another via separate `Authorship` and `reviews` associations. Model 2 is a bit more flexible, but neither model enforces that a reviewer is not reviewing the same article they authored, which is not explicitly required.
6. Technical report publication by research institution: Model 1 = 5, Model 2 = 5; Evidence: Model 1 models `TechnicalReport "*" -- "1" ResearchInstitution : published by`, capturing that each technical report is published by exactly one research institution and an institution can publish multiple technical reports. Model 2 models the same semantics with opposite unidirectional associations: `ResearchInstitution --&gt; "*" TechnicalReport : publishes` and `TechnicalReport --&gt; "1" ResearchInstitution : publishedBy`. Per the instructions, these association styles are semantically equivalent and should not be penalized.
7. Publisher and journal requirements, including journal identity context and impact factor: Model 1 = 5, Model 2 = 5; Evidence: Model 1 includes `Publisher { name : String }`, `Journal { name : String, impactFactor : float }`, and `Publisher "1" *-- "*" Journal : publishes`, meaning each journal is associated with one publisher and each publisher can publish many journals. This supports the requirement that journal names are given by publishers and may overlap across different publishers. Model 2 similarly includes `Publisher { name : String }`, `Journal { name : String, impactFactor : double }`, and `Publisher --&gt; "*" Journal : issues` plus `Journal --&gt; "1" Publisher : issuedBy`, capturing the same multiplicities. Neither model explicitly declares a composite uniqueness constraint such as `(Publisher, Journal.name)`, but both structurally represent the publisher context for journal names.
8. Research institution subscriptions to journals: Model 1 = 5, Model 2 = 5; Evidence: Model 1 has `ResearchInstitution "*" -- "*" Journal : subscribes to`, correctly allowing many institutions to subscribe to many journals. Model 2 has equivalent opposite-direction associations `ResearchInstitution --&gt; "*" Journal : subscribesTo` and `Journal --&gt; "*" ResearchInstitution : subscribedBy`, also correctly modeling many-to-many subscriptions. Per the forbidden-penalties rule, Model 2’s two unidirectional associations are not considered worse than Model 1’s single bidirectional association.
9. Restriction that only peer-reviewed papers are published in journals, not technical reports: Model 1 = 5, Model 2 = 5; Evidence: Model 1 connects `PeerReviewedPaper "*" -- "1" Journal : published in` and has no association between `TechnicalReport` and `Journal`, while `TechnicalReport` is instead connected to `ResearchInstitution`. Model 2 similarly connects `PeerReviewedPaper --&gt; "1" Journal : publishedIn` and `Journal --&gt; "*" PeerReviewedPaper : features`, with no `TechnicalReport`-to-`Journal` publication association. Both correctly express that only peer-reviewed papers are published in journals.
10. Relationship cardinality accuracy and absence of harmful hallucinations/additions: Model 1 = 4, Model 2 = 5; Evidence: Model 1 is mostly faithful and does not add unrelated concepts, but has some weaker cardinalities: `Person "1" -- "1" ResearchInstitution : works for` over-constrains institutions to one person, and `ScientificArticle "1" -- "*" Authorship` permits zero authors. Model 2 also avoids unrelated additions and is generally more precise: `Person --&gt; "1" ResearchInstitution` with `ResearchInstitution --&gt; "*" Person`, `ScientificArticle --&gt; "1..*" Authorship`, `TechnicalReport --&gt; "1" ResearchInstitution`, `PeerReviewedPaper --&gt; "1" Journal`, and many-to-many subscriptions. Model 2’s extra inverse associations such as `employs`, `issuedBy`, and `features` are transparent opposites of required relationships, not hallucinated domain concepts.
Total: Model 1 = 46, Model 2 = 49
Choice: B
Reason:
1. Alignment with required conceptual classes and identifiers: Both models are strong. Each includes the essential entities and key attributes: persons with IDs and phones, institutions with codes, articles with DOI/title, peer-reviewed papers with citation counts, publishers by name, journals with names and impact factors, and an `Authorship` class with `position`.
2. Relationship and multiplicity accuracy: Model 2 is better overall. It correctly models persons working for exactly one institution while institutions can employ many persons through `Person --&gt; "1" ResearchInstitution` and `ResearchInstitution --&gt; "*" Person`. Model 1’s `Person "1" -- "1" ResearchInstitution` is too restrictive because it implies one person per institution. Model 2 also requires each article to have at least one author via `ScientificArticle --&gt; "1..*" Authorship`, while Model 1 allows zero authors with `ScientificArticle "1" -- "*" Authorship`.
3. Rejected or checked issues: I did not penalize Model 2 for using pairs of opposite unidirectional associations such as `Person --&gt; ResearchInstitution` and `ResearchInstitution --&gt; Person`; these are semantically equivalent to bidirectional associations under the instructions. I also did not penalize PlantUML comments like `'opposite employs`, primitive spelling differences such as `int` versus `Integer`, or Model 2 marking `ScientificArticle` as `abstract`.
4. Overall judgment: Both diagrams satisfy most of the requirement and neither introduces harmful unrelated concepts. However, Model 2 has more accurate multiplicities for institutions employing many persons and articles having at least one author. These are meaningful domain improvements, so Response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</si>
  <si>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</si>
  <si>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core domain concepts: Person/scientific staff, ResearchInstitution, ScientificArticle, PeerReviewedPaper, TechnicalReport, Publisher, Journal, and Authorship for storing author position. Model 1 uses `abstract class ScientificArticle` with subclasses `PeerReviewedPaper` and `TechnicalReport`; Model 2 uses the same inheritance structure, though without marking `ScientificArticle` abstract, which is not penalized because abstractness is not explicitly required. Both include `Authorship` as an appropriate association class/concept for multiple authors and author position.
2. Associations/Multiplicities between classes for domain reasoning: Model 1 = 5, Model 2 = 4; Evidence: Model 1 captures essentially all required relationships with appropriate multiplicities: `Person --&gt; "1" ResearchInstitution : worksFor`, `ScientificArticle --&gt; "1..*" Authorship`, `Authorship --&gt; "1" Person`, `Authorship --&gt; "1" ScientificArticle`, `PeerReviewedPaper --&gt; "*" Person : reviewedBy`, `TechnicalReport --&gt; "1" ResearchInstitution : publishedBy`, `Publisher --&gt; "*" Journal` and `Journal --&gt; "1" Publisher`, `ResearchInstitution --&gt; "*" Journal : subscribesTo`, and `PeerReviewedPaper --&gt; "1" Journal : publishedIn`. This correctly models that only peer-reviewed papers are published in journals and technical reports are published by one institution. Model 2 also captures the essential associations: `Person "1" -- "1" ResearchInstitution : works for`, `Person "1" -- "*" Authorship`, `ScientificArticle "1" -- "*" Authorship`, `Person "1" -- "*" PeerReviewedPaper : reviews`, `TechnicalReport "*" -- "1" ResearchInstitution`, `Publisher "1" *-- "*" Journal`, `ResearchInstitution "*" -- "*" Journal`, and `PeerReviewedPaper "*" -- "1" Journal`. However, Model 2’s authorship multiplicity is weaker/ambiguous: `Person "1" -- "*" Authorship` implies each Authorship has one Person and each Person has many Authorships, but it does not clearly allow zero-authorship persons; similarly `ScientificArticle "1" -- "*" Authorship` suggests each article has many authorships but does not explicitly show `1..*`. This is close, but Model 1 is more precise, especially with `ScientificArticle --&gt; "1..*" Authorship`.
3. Model attributes with appropriate data types: Model 1 = 5, Model 2 = 4; Evidence: Model 1 includes the required identifiers and stored properties with appropriate types: `Person.personId : String`, `phoneNumber : String`, `researchKeywords : List&lt;String&gt;`, `ResearchInstitution.institutionCode : String`, `ScientificArticle.doi : String`, `title : String`, `PeerReviewedPaper.citationCount : int`, `Publisher.name : String`, `Journal.name : String`, `impactFactor : double`, and `Authorship.position : int`. Model 2 also includes most required attributes: `personID : String`, `phoneNumber : String`, `institutionCode : String`, `DOI : String`, `title : String`, `citationCount : int`, `Publisher.name : String`, `Journal.name : String`, `impactFactor : float`, and `Authorship.position : int`. The main weakness is `researchKeywords : String`, which does not model multiple keywords as well as Model 1’s `List&lt;String&gt;`. Otherwise, types are appropriate.
4. Consistencies of Terminology with given context: Model 1 = 5, Model 2 = 5; Evidence: Model 1 consistently uses requirement-aligned terms such as `Person`, `ResearchInstitution`, `ScientificArticle`, `PeerReviewedPaper`, `TechnicalReport`, `Publisher`, `Journal`, `Authorship`, `worksFor`, `publishedBy`, `reviewedBy`, `publishedIn`, and `subscribesTo`. Model 2 also uses the same domain terminology: `Person`, `ResearchInstitution`, `ScientificArticle`, `PeerReviewedPaper`, `TechnicalReport`, `Publisher`, `Journal`, `Authorship`, with association labels such as `works for`, `reviews`, `published by`, `publishes`, `subscribes to`, and `published in`. Minor spelling/capitalization differences such as `personID` versus `personId` and `DOI` versus `doi` are semantically consistent and not problematic.
5. Adherence of UML class diagram standards: Model 1 = 5, Model 2 = 5; Evidence: Model 1 is valid, understandable PlantUML/UML class diagram notation, with classes, attributes, inheritance via `&lt;|--`, associations with multiplicities, and role labels. The use of opposite directed associations and comments such as `'opposite worksFor` is valid/ignorable and not penalized. Model 2 is also valid PlantUML/UML notation, with classes, attributes, inheritance, associations, multiplicities, and composition from `Publisher` to `Journal`. The composition is debatable semantically but not a UML syntax/standard violation. Both diagrams are readable and conform to class diagram conventions.
Total: Model 1 = 25, Model 2 = 23
Choice: A
Reason:
1. Appropriate conceptual classes aligned with the domain: Both models are strong and include the major required domain classes: people, institutions, scientific articles, peer-reviewed papers, technical reports, publishers, journals, and authorship. Neither model omits a central concept.
2. Associations/Multiplicities between classes for domain reasoning: Model 1 is more precise. It explicitly models each scientific article as having `1..*` authorships, each authorship belonging to exactly one person and one article, each technical report being published by exactly one institution, each journal belonging to one publisher, and each peer-reviewed paper being published in exactly one journal. Model 2 covers the same broad relationships, but its authorship multiplicities are less exact and imply mandatory/many participation in places where the requirement is better represented by optional-to-many from Person and one-or-more from ScientificArticle.
3. Model attributes with appropriate data types: Model 1 is slightly better because it models research keywords as `List&lt;String&gt;`, matching the requirement’s plural “keywords.” Model 2 uses `researchKeywords : String`, which is less accurate for multiple research topics. Both otherwise include the required identifiers and descriptive attributes.
4. Consistencies of Terminology with given context: Both models use domain-consistent names and labels. Differences such as `DOI`/`doi`, `personID`/`personId`, and `works for`/`worksFor` do not affect the evaluation.
5. Adherence of UML class diagram standards: Both are valid and understandable UML/PlantUML class diagrams. I did not penalize Model 1 for using pairs of opposite directed associations, nor did I penalize comments or primitive type spellings. I also did not penalize Model 2 for not marking `ScientificArticle` abstract.
6. Overall judgment: Model 1 is better because it has more accurate multiplicities for authorship and a better attribute type for multiple research keywords, while preserving all key conceptual classes and required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</si>
  <si>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</si>
  <si>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core domain concepts: Person/scientific staff, ResearchInstitution, ScientificArticle, PeerReviewedPaper, TechnicalReport, Publisher, Journal, and Authorship. Model 1 includes `Person`, `ResearchInstitution`, `ScientificArticle`, subclasses `PeerReviewedPaper` and `TechnicalReport`, `Publisher`, `Journal`, and `Authorship`. Model 2 includes the same conceptual set and marks `ScientificArticle` as abstract, which is acceptable but not required. Both correctly model authorship as an association class-like concept via `Authorship` to store author position.
2. Associations/Multiplicities between classes for domain reasoning: Model 1 = 4, Model 2 = 5; Evidence: Model 1 correctly captures most essential relationships: `Person "1" -- "1" ResearchInstitution : works for`, `TechnicalReport "*" -- "1" ResearchInstitution : published by`, `Publisher "1" *-- "*" Journal : publishes`, `ResearchInstitution "*" -- "*" Journal : subscribes to`, and `PeerReviewedPaper "*" -- "1" Journal : published in`. It also models reviewing with `Person "1" -- "*" PeerReviewedPaper : reviews` and authorship through `Authorship`. However, the authorship multiplicity is weaker: `ScientificArticle "1" -- "*" Authorship : has author` allows zero authors for an article, despite the requirement that the system stores “the authors of the article,” implying at least one author. Model 2 improves this with `ScientificArticle --&gt; "1..*" Authorship : authorships`. Model 2 also correctly models `Authorship --&gt; "1" Person`, `Authorship --&gt; "1" ScientificArticle`, `PeerReviewedPaper --&gt; "*" Person : reviewedBy`, `Person --&gt; "*" PeerReviewedPaper : reviews`, `PeerReviewedPaper --&gt; "1" Journal : publishedIn`, and corresponding journal/publisher/institution relationships. The use of opposite unidirectional associations in Model 2 is treated as semantically equivalent and not penalized.
3. Model attributes with appropriate data types: Model 1 = 4, Model 2 = 5; Evidence: Model 1 includes the required identifiers and attributes: `personID : String`, `phoneNumber : String`, `researchKeywords : String`, `institutionCode : String`, `DOI : String`, `title : String`, `citationCount : int`, `Publisher.name : String`, `Journal.name : String`, `impactFactor : float`, and `Authorship.position : int`. The main weakness is `researchKeywords : String`, which represents multiple keywords less accurately than a collection. Model 2 includes the same required attributes and uses `researchKeywords : List&lt;String&gt;`, which better reflects “keywords” as plural. It also has suitable types such as `doi : String`, `title : String`, `citationCount : int`, `impactFactor : double`, `position : int`, and identifiers for person, institution, and publisher. Both models omit explicit composite uniqueness of journal name per publisher, but both include `Publisher.name` and `Journal.name`, and this is more a constraint issue than a missing attribute.
4. Consistencies of Terminology with given context: Model 1 = 5, Model 2 = 5; Evidence: Model 1 uses terminology directly aligned with the requirement: `Person`, `ResearchInstitution`, `ScientificArticle`, `PeerReviewedPaper`, `TechnicalReport`, `Publisher`, `Journal`, `Authorship`, `works for`, `reviews`, `published by`, `subscribes to`, and `published in`. Model 2 is also consistent: `Person`, `ResearchInstitution`, `Publisher`, `Journal`, `ScientificArticle`, `PeerReviewedPaper`, `TechnicalReport`, `Authorship`, `worksFor`, `publishedBy`, `subscribesTo`, `reviewedBy`, and `publishedIn`. Minor label variation such as Model 2 using `issues`/`issuedBy` for publisher-journal relationships instead of “publishes” is still semantically aligned with publishers issuing journals.
5. Adherence of UML class diagram standards: Model 1 = 5, Model 2 = 5; Evidence: Model 1 uses valid PlantUML class syntax, attributes with types, inheritance via `ScientificArticle &lt;|-- PeerReviewedPaper` and `ScientificArticle &lt;|-- TechnicalReport`, associations with multiplicities, and composition `Publisher "1" *-- "*" Journal`. Model 2 also uses valid PlantUML syntax, including class declarations, an abstract superclass, inheritance, typed attributes, and associations with multiplicities. Its single-quote line comments and opposite-direction associations are valid/acceptable and are not penalized. Both diagrams are understandable UML class diagrams.
Total: Model 1 = 23, Model 2 = 25
Choice: B
Reason:
1. Appropriate conceptual classes aligned with the domain: Both models cover the same essential conceptual classes: persons, research institutions, scientific articles, peer-reviewed papers, technical reports, publishers, journals, and authorship. Neither model introduces irrelevant core classes or misses a required main concept.
2. Associations/Multiplicities between classes for domain reasoning: Model 2 is stronger because it explicitly requires each `ScientificArticle` to have `1..*` `Authorship` records, matching the requirement that articles have authors. Model 1 uses `ScientificArticle "1" -- "*" Authorship`, which allows zero authors. Both models otherwise capture the main relationships: persons work for institutions, technical reports are published by one institution, publishers issue/publish journals, institutions subscribe to journals, peer-reviewed papers are published in journals, and persons review peer-reviewed papers.
3. Model attributes with appropriate data types: Model 2 is slightly better because it models `researchKeywords : List&lt;String&gt;`, which fits the plural keyword requirement more accurately than Model 1’s `researchKeywords : String`. Both include the required identifiers and article/journal/paper attributes, including DOI, title, citation count, publisher name, journal name, impact factor, and authorship position.
4. Rejected or checked issues: I did not penalize Model 2 for using pairs of opposite unidirectional associations such as `Person --&gt; ResearchInstitution` and `ResearchInstitution --&gt; Person`, because these are semantically equivalent to bidirectional associations under the instructions. I also did not penalize its comments or its use of lowercase primitive-style types. I did not reward Model 2 merely for marking `ScientificArticle` abstract, since the requirement does not explicitly require or forbid direct instances.
5. Overall judgment: Model 2 is better. Both diagrams are good and largely complete, but Model 2 more accurately captures mandatory article authorship multiplicity and better represents multiple research keywords as a collection. These are meaningful domain-modeling improvements while maintaining the same coverage of core concepts and valid UML notation.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</si>
  <si>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</si>
  <si>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Both models identify the main cohesive domain concepts: Person, ResearchInstitution, Publisher, Journal, ScientificArticle, PeerReviewedPaper, TechnicalReport, and Authorship. Both use inheritance for ScientificArticle &lt;|-- PeerReviewedPaper and ScientificArticle &lt;|-- TechnicalReport, which keeps common article data such as DOI/title separate from subtype-specific data such as citationCount. Both use Authorship with position:int, which is a cohesive association class-like concept for storing author order without putting author-position directly on Person or ScientificArticle. Model 1 is slightly stronger because it consistently models bidirectional semantic relationships with clear role names and multiplicities, e.g. Person -&gt; ResearchInstitution worksFor and ResearchInstitution -&gt; Person employs; TechnicalReport -&gt; ResearchInstitution publishedBy and ResearchInstitution -&gt; TechnicalReport publishes; Journal -&gt; Publisher issuedBy and Publisher -&gt; Journal issues. Model 2 has the same core associations but is less precise in some relationship semantics: Person "1" -- "*" Authorship and ScientificArticle "1" -- "*" Authorship are readable, but the multiplicities are weaker/ambiguous for the Authorship end and do not explicitly show each Authorship belongs to exactly one Person and exactly one ScientificArticle as clearly as Model 1’s Authorship --&gt; "1" Person and Authorship --&gt; "1" ScientificArticle. Model 2’s Person "1" -- "1" ResearchInstitution correctly captures one institution per person, but as a bidirectional association it also implies each institution has exactly one person, which contradicts the domain expectation that institutions can have multiple staff. Model 1 correctly has ResearchInstitution --&gt; "*" Person while each Person --&gt; "1" ResearchInstitution.
2. Complexity: Model 1 = 5, Model 2 = 5; Evidence: Both models have a balanced number of classes: Person, ResearchInstitution, Publisher, Journal, ScientificArticle, PeerReviewedPaper, TechnicalReport, and Authorship. This is neither under-modeled nor excessively fragmented. Both correctly treat keywords as an attribute of Person rather than as an unnecessary separate class: Model 1 uses researchKeywords : List&lt;String&gt;, while Model 2 uses researchKeywords : String. Model 1’s List&lt;String&gt; is more expressive for multiple keywords, but both keep the concept as data rather than over-complicating the model. Both have a shallow inheritance tree of depth 1 from ScientificArticle to PeerReviewedPaper and TechnicalReport, matching the requirement that articles are either peer-reviewed papers or technical reports. Average methods per class is zero in both, which is appropriate for a conceptual/database-oriented class diagram. Model 1 has more association lines because it represents opposite roles explicitly, but opposite unidirectional associations are semantically equivalent to bidirectional associations and should not be penalized. Model 2 is shorter but not meaningfully less complex in the semantic model. Therefore both are appropriately complex.
3. Practicability: Model 1 = 5, Model 2 = 4; Evidence: Model 1 is very practical for implementation and testing because it gives clear identifiers and key attributes: Person.personId, ResearchInstitution.institutionCode, Publisher.name, Journal.name and impactFactor, ScientificArticle.doi and title, PeerReviewedPaper.citationCount, and Authorship.position. It also captures major business rules with useful multiplicities: ScientificArticle has "1..*" Authorship, Authorship has exactly one Person and one ScientificArticle, TechnicalReport has exactly one ResearchInstitution, Publisher issues many Journals and each Journal has one Publisher, ResearchInstitution subscribes to many Journals, and PeerReviewedPaper is published in exactly one Journal while Journal features many peer-reviewed papers. Model 2 also includes the same core classes and most required associations, including TechnicalReport "*" -- "1" ResearchInstitution, Publisher "1" *-- "*" Journal, ResearchInstitution "*" -- "*" Journal, and PeerReviewedPaper "*" -- "1" Journal. However, Model 2 is less practical due to some multiplicity problems: Person "1" -- "1" ResearchInstitution suggests one person per institution as well as one institution per person, making it difficult to represent multiple scientific staff at the same institution. Its Authorship links, Person "1" -- "*" Authorship and ScientificArticle "1" -- "*" Authorship, are less precise than Model 1 because they do not clearly express that each Authorship record connects exactly one person to exactly one article while each article has one or more authors. Model 2 also stores researchKeywords as a single String, which is implementable but weaker for querying multiple research topics than Model 1’s List&lt;String&gt;. Both models correctly restrict journal publication to PeerReviewedPaper rather than ScientificArticle or TechnicalReport, because only PeerReviewedPaper is associated with Journal via published in/publishedIn.
Total: Model 1 = 15, Model 2 = 13
Choice: A
Reason:
1. Cohesion and Decoupling: Both models are cohesive and use the same main domain concepts, including the article subtype hierarchy and the Authorship class for author position. Model 1 is stronger because its associations more clearly separate and express the roles between Person, ResearchInstitution, Authorship, ScientificArticle, TechnicalReport, Publisher, Journal, and PeerReviewedPaper. Model 2’s Person "1" -- "1" ResearchInstitution is a concrete semantic weakness because it prevents an institution from having multiple staff members.
2. Complexity: The models are essentially tied. Both use eight core classes, a shallow inheritance tree, and no unnecessary method-heavy design. Model 1’s additional opposite-direction associations were not penalized, because they are semantically equivalent to bidirectional associations when they do not contradict the requirements.
3. Practicability: Model 1 is more directly usable for implementation and testing because it has clearer multiplicities for authorship and employment, supports multiple keywords with List&lt;String&gt;, and preserves the required one-institution-per-technical-report and one-journal-per-peer-reviewed-paper constraints. Model 2 covers most requirements but has less precise authorship multiplicities and the problematic one-to-one person-institution association.
4. Rejected or checked issues: I did not penalize Model 1 for using paired opposite unidirectional associations, PlantUML comments such as 'opposite worksFor, lowercase primitive aliases such as int/double, or marking ScientificArticle abstract. I also did not reward Model 2 merely for being shorter, since Model 1’s extra associations clarify required domain roles rather than adding unrelated complexity.
5. Overall judgment: Model 1 is better because it preserves the same balanced conceptual structure as Model 2 while modeling several important business multiplicities and relationships more accurately and practically.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</si>
  <si>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</si>
  <si>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Both models have cohesive domain classes: Person/personId/phoneNumber/researchKeywords, ResearchInstitution/institutionCode, Publisher/name, Journal/name/impactFactor, ScientificArticle/DOI-or-doi/title, PeerReviewedPaper/citationCount, TechnicalReport, and Authorship/position. Both correctly separate article roles using inheritance: ScientificArticle &lt;|-- PeerReviewedPaper and ScientificArticle &lt;|-- TechnicalReport. Both avoid putting author position directly on Person or ScientificArticle by using an Authorship association class/entity, which is cohesive and decouples many-to-many authorship from article/person data. Model 1 has “Person "1" -- "*" Authorship” and “ScientificArticle "1" -- "*" Authorship”; this captures authorship but allows zero Authorships for an article because the multiplicity at Authorship is “*” from ScientificArticle, which is weaker than the requirement that articles store authors. Model 2 uses “ScientificArticle --&gt; "1..*" Authorship”, making the article-to-authorship relationship more domain-faithful. Both models allow a Person to review peer-reviewed papers separately from authoring articles: Model 1 has “Person -- PeerReviewedPaper : reviews”; Model 2 has “PeerReviewedPaper --&gt; Person : reviewedBy” and “Person --&gt; PeerReviewedPaper : reviews”. Model 2 is slightly better because its associations are more explicit and its Authorship-to-ScientificArticle/Person structure better isolates the role while preserving required multiplicities.
2. Complexity: Model 1 = 5, Model 2 = 5; Evidence: Both models use the same core set of 8 classes: Person, ResearchInstitution, ScientificArticle, PeerReviewedPaper, TechnicalReport, Publisher, Journal, and Authorship. This is an appropriate level of complexity for the requirement: Authorship is justified because the requirement states that in the case of multiple authors, the position of each author is stored. Both models use a shallow inheritance tree of depth 1 from ScientificArticle to PeerReviewedPaper and TechnicalReport, matching the requirement that a scientific article is either a peer-reviewed paper or a technical report. Neither model creates unnecessary classes for simple attributes such as DOI, phone number, publisher name, institution code, title, citation count, or impact factor. Model 1 stores researchKeywords as a String, while Model 2 stores researchKeywords as List&lt;String&gt;; this is a minor modeling difference and does not materially affect complexity. Model 2 includes opposite-direction associations for many relations, but these are semantically equivalent to bidirectional associations and are not counted as extra conceptual complexity. Both are balanced and concise.
3. Practicability: Model 1 = 4, Model 2 = 5; Evidence: Model 1 is readable and implementable, with clear classes and relationships: persons work for one ResearchInstitution, technical reports are published by one ResearchInstitution, publishers publish journals, research institutions subscribe to journals, and peer-reviewed papers are published in journals. It includes the required unique identifiers as attributes: personID, institutionCode, DOI, and publisher name. It also models journal name and impactFactor. However, Model 1 has a few practical semantic weaknesses: “ScientificArticle "1" -- "*" Authorship” does not enforce at least one author for each scientific article; “Person "1" -- "*" Authorship” also implies each Authorship is tied to one Person but does not show the Authorship side as clearly as Model 2. Model 1 also stores researchKeywords as a single String, which is less directly testable/queryable than a collection, though still recognizable as the required keyword information. Model 2 is highly practical: it uses List&lt;String&gt; for researchKeywords, models ScientificArticle with doi/title, makes ScientificArticle abstract with PeerReviewedPaper and TechnicalReport subclasses, has Authorship with position and explicit links to exactly one Person and exactly one ScientificArticle, and enforces “ScientificArticle --&gt; "1..*" Authorship”. It also clearly models that only PeerReviewedPaper is published in Journal via “PeerReviewedPaper --&gt; "1" Journal” and does not connect TechnicalReport to Journal. Both models support unit and acceptance tests for key domain rules, but Model 2 gives stronger multiplicity constraints for testing article authorship and clearer navigability/role names.
Total: Model 1 = 13, Model 2 = 15
Choice: B
Reason:
1. Cohesion and Decoupling: Both models are cohesive and well-decoupled, especially through the shared use of Authorship to store author position rather than overloading Person or ScientificArticle. Model 2 is slightly stronger because “ScientificArticle --&gt; "1..*" Authorship” captures the required presence of authors more precisely, while Model 1 uses “ScientificArticle "1" -- "*" Authorship”, which permits a scientific article with no authors.
2. Complexity: The models are effectively tied. Both use the same appropriate set of domain classes and the same shallow ScientificArticle specialization hierarchy. Neither turns every noun into a class, and Authorship is justified by the author-position requirement. Model 2’s opposite-direction associations and comments were not penalized, as they are semantically equivalent/tooling annotations under the instructions.
3. Practicability: Model 2 is more practical because it is more precise for implementation and testing: keywords are modeled as List&lt;String&gt;, article authorship is constrained to 1..*, Authorship links explicitly to one Person and one ScientificArticle, and peer-reviewed publication in journals is represented without allowing technical reports in journals. Model 1 is also practical and mostly complete, but its weaker authorship multiplicity and less structured keyword attribute make it slightly less robust.
4. Rejected or checked issues: I did not penalize Model 2 for using two opposite unidirectional associations instead of one bidirectional association, nor for PlantUML comments such as “'opposite worksFor”. I also did not penalize lowercase or language-flavored primitive types such as int, double, float, or String/List&lt;String&gt;. I did not reward Model 2 merely for marking ScientificArticle abstract, since the requirement says every scientific article is either one of two subtypes but does not require a notation preference for abstractness.
5. Overall judgment: Model 2 is better. The meaningful difference is not size or presentation; it is that Model 2 expresses several business rules with stronger, more testable multiplicities and clearer role links while maintaining the same appropriate complexity as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</si>
  <si>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</si>
  <si>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 coverage: Model 1 = 4, Model 2 = 4; Evidence: Both models include the main required domain concepts: persons/scientific staff, institutions, scientific articles, peer-reviewed papers, technical reports, publishers, journals, and authorship. Model 1 has `Person`, `Institution`, `ScientificArticle`, `PeerReviewedPaper`, `TechnicalReport`, `Publisher`, `Journal`, and `Authorship`. Model 2 has equivalent concepts with `Person`, `ResearchInstitution`, `ScientificArticle`, `PeerReviewedPaper`, `TechnicalReport`, `Publisher`, `Journal`, and `Authorship`. Both distinguish `PeerReviewedPaper` and `TechnicalReport` as subclasses of `ScientificArticle`, and both model journals, publishers, subscriptions, reviews, technical report publication by institutions, and peer-reviewed papers published in journals. Both mostly satisfy the requirement, with some weaknesses in authorship multiplicities and exact constraints.
2. Conceptual classes and naming clarity: Model 1 = 5, Model 2 = 5; Evidence: Model 1 uses clear requirement-aligned names such as `Person`, `Institution`, `ScientificArticle`, `PeerReviewedPaper`, `TechnicalReport`, `Publisher`, `Journal`, and `Authorship`. Model 2 uses similarly clear names; `ResearchInstitution` is a direct synonym/refinement of the requirement’s research institution, and the remaining classes are also aligned. `Authorship` in both models is an appropriate association class/intermediate concept for storing author position.
3. Attributes and unique identifiers: Model 1 = 5, Model 2 = 4; Evidence: Model 1 includes `personID`, `phoneNumber`, and `keywords : Set&lt;String&gt;` on `Person`; `institutionCode` on `Institution`; `DOI` and `title` on `ScientificArticle`; `citationCount` on `PeerReviewedPaper`; `name` on `Publisher`; and `name`, `impactFactor` on `Journal`. This covers all stated stored attributes well. Model 2 also includes `personID`, `phoneNumber`, `institutionCode`, `DOI`, `title`, `citationCount`, `Publisher.name`, and `Journal.name`/`impactFactor`. However, Model 2 models `researchKeywords : String`, which is weaker than the requirement’s plural “keywords” and weaker than Model 1’s `Set&lt;String&gt;`, though still recognizable as the same information.
4. Article type specialization: Model 1 = 5, Model 2 = 5; Evidence: Both models correctly represent the two types of scientific article with inheritance: `ScientificArticle &lt;|-- PeerReviewedPaper` and `ScientificArticle &lt;|-- TechnicalReport`. Model 1 marks `ScientificArticle` as `abstract`, while Model 2 does not. This is not scored negatively or positively because the requirement does not explicitly state whether direct instances are allowed beyond saying articles are either peer-reviewed papers or technical reports.
5. Person-institution employment association: Model 1 = 5, Model 2 = 5; Evidence: Model 1 has `Person "1" -- "1" Institution : worksFor`, which represents each person working for one institution. Model 2 has `Person "1" -- "1" ResearchInstitution : works for`, equivalent for the stated requirement. Both capture the person’s institution. Neither explicitly states whether an institution may have multiple persons, but with a binary association and no contradictory multiplicity on the institution side from the person perspective, both are acceptable for the key requirement.
6. Authorship and author position: Model 1 = 3, Model 2 = 3; Evidence: Both models introduce `Authorship` with `position : int`, which correctly addresses the requirement that in multiple-author articles the position of each author is stored. However, both have problematic multiplicities. Model 1 has `Authorship -- "1..*" Person : author` and `Authorship -- "1" ScientificArticle : article`, which allows one authorship record to involve multiple persons, making position ambiguous per individual author. A more precise model would have each `Authorship` connect exactly one person to exactly one article, with an article having one or more authorship entries. Model 2 has `Person "1" -- "*" Authorship : authors through` and `ScientificArticle "1" -- "*" Authorship : has author`; this more clearly makes each `Authorship` belong to one person and one article, but the multiplicity shown at the `Authorship` end as `*` from `ScientificArticle` allows zero authors for an article if `*` is interpreted as `0..*`, while the requirement says articles store authors. It also makes every person have at least one authorship due to `Person "1" -- "*" Authorship`, depending on interpretation, which is not stated. Both are partially correct but not ideal.
7. Reviewer relationship for peer-reviewed papers: Model 1 = 4, Model 2 = 3; Evidence: Model 1 has `Person "0..*" -- "0..*" PeerReviewedPaper : reviews`, which correctly restricts reviews to peer-reviewed papers and allows a person to review multiple papers and a paper to have multiple reviewers. It does not enforce that each peer-reviewed paper has at least one reviewer, though the requirement says the system stores who reviewed the paper. Model 2 has `Person "1" -- "*" PeerReviewedPaper : reviews`; this also restricts reviews to peer-reviewed papers, but the multiplicity implies each reviewed paper has exactly one person at the `Person` end, and/or each person reviews zero or more papers depending on reading. This is more restrictive than the requirement, which does not say a peer-reviewed paper has exactly one reviewer, and it may imply every paper has one reviewer. Model 1 is more flexible and closer.
8. Technical report publication by institution: Model 1 = 5, Model 2 = 5; Evidence: Model 1 has `Institution "1" -- "0..*" TechnicalReport : publishes`, capturing that each technical report is published by a single institution and institutions can publish multiple reports. Model 2 has `TechnicalReport "*" -- "1" ResearchInstitution : published by`, which is semantically equivalent: many technical reports can be published by one research institution, and each technical report has one institution.
9. Publisher-journal relationship and journal identity context: Model 1 = 4, Model 2 = 4; Evidence: Model 1 has `Publisher "1" -- "0..*" Journal : publishes`, and Model 2 has `Publisher "1" *-- "*" Journal : publishes`. Both capture that a publisher can publish multiple journals and that a journal belongs to one publisher, which supports the requirement that journal names are assigned by publishers and can duplicate across publishers. Model 2 uses composition, which is a reasonable way to express publisher-owned journals, while Model 1 uses a plain association. Neither explicitly models composite identity of `Journal` as `(Publisher.name, Journal.name)`, but both structurally allow duplicate journal names across different publishers because `Journal.name` is not globally marked unique.
10. Institution subscriptions to journals: Model 1 = 5, Model 2 = 5; Evidence: Model 1 has `Institution "0..*" -- "0..*" Journal : subscribesTo`; Model 2 has `ResearchInstitution "*" -- "*" Journal : subscribes to`. These are semantically equivalent many-to-many relationships and match the requirement that research institutions can subscribe to journals.
11. Peer-reviewed paper publication in journals and exclusion of technical reports: Model 1 = 5, Model 2 = 5; Evidence: Model 1 connects only `Journal` to `PeerReviewedPaper` via `Journal "1" -- "0..*" PeerReviewedPaper : publishesIn`. Model 2 connects only `PeerReviewedPaper` to `Journal` via `PeerReviewedPaper "*" -- "1" Journal : published in`. In both models, `TechnicalReport` has no journal-publication association, satisfying “only peer-reviewed papers are published in journals, not technical reports.” Both indicate each peer-reviewed paper is associated with one journal, which is reasonable under the publication requirement.
12. Avoidance of hallucinated or contradictory additions: Model 1 = 5, Model 2 = 5; Evidence: Neither model adds unsupported major domain concepts beyond the requirement. Model 1’s `Authorship` is a traceable refinement needed to store author position. Model 2’s `Authorship` is likewise traceable. Model 2’s composition from `Publisher` to `Journal` is not a harmful hallucination because the requirement states publishers publish journals and journal names are publisher-scoped. Neither model adds irrelevant workflow/status/session classes or unsupported business processes.
13. UML relationship semantics and multiplicity accuracy overall: Model 1 = 4, Model 2 = 4; Evidence: Model 1 generally uses valid UML associations and multiplicities, with clear inheritance and appropriate many-to-many relationships. Its main semantic weakness is the `Authorship -- "1..*" Person` association, which makes authorship position less precise because one authorship can link to multiple people. Model 2 also uses valid UML relationships and multiplicities, with the same core inheritance and associations. Its weaknesses include the authorship multiplicity allowing `ScientificArticle` to have `*` authorship records and the review association `Person "1" -- "*" PeerReviewedPaper`, which may over-constrain reviewed papers to one reviewer. Both are readable and mostly semantically sound.
Total: Model 1 = 59, Model 2 = 57
Choice: A
Reason:
1. Requirement alignment and functional coverage: Both models cover the essential classes and relationships: persons, institutions, scientific articles, peer-reviewed papers, technical reports, publishers, journals, authorship, reviews, subscriptions, and publication. Model 1 and Model 2 are both strong overall.
2. Attribute and identifier coverage: Model 1 is slightly better because it models person keywords as `keywords : Set&lt;String&gt;`, matching the plural set-like nature of research keywords. Model 2 uses `researchKeywords : String`, which is recognizable but less precise.
3. Relationship accuracy: Model 1 is slightly stronger for reviews because `Person "0..*" -- "0..*" PeerReviewedPaper : reviews` allows multiple reviewers per peer-reviewed paper and multiple reviewed papers per person. Model 2’s `Person "1" -- "*" PeerReviewedPaper : reviews` appears more restrictive, especially on the reviewer side for a paper. Both models have authorship weaknesses, though Model 2’s authorship structure is somewhat clearer per authorship entry.
4. Rejected or checked issues: I did not penalize Model 2 for using lowercase/alternative primitive types such as `float` or for visibility markers. I did not reward or penalize Model 1 for marking `ScientificArticle` abstract, because abstractness is not explicitly required. I also did not penalize Model 2 for using composition between `Publisher` and `Journal`, since it is a reasonable representation of publisher-owned journals.
5. Overall judgment: Model 1 is marginally better due to more precise keyword representation and a more flexible reviewer association. The difference is small because both diagrams substantially satisfy the requirement, but Model 1 has the higher independent score.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</si>
  <si>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</si>
  <si>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coverage and domain alignment: Model 1 = 4, Model 2 = 4; Evidence: Both models cover the main required concepts: persons/scientific staff, research institutions, scientific articles, peer-reviewed papers, technical reports, publishers, journals, authorship, reviewing, publishing, and subscriptions. Model 1 uses `Person`, `ResearchInstitution`, `ScientificArticle`, `PeerReviewedPaper`, `TechnicalReport`, `Publisher`, `Journal`, and `Authorship`. Model 2 uses equivalent concepts with `Person`, `Institution`, `ScientificArticle`, `PeerReviewedPaper`, `TechnicalReport`, `Publisher`, `Journal`, and `Authorship`. Both distinguish peer-reviewed papers and technical reports as subclasses of `ScientificArticle`. Both model that only peer-reviewed papers are published in journals through `PeerReviewedPaper "*" -- "1" Journal : published in` in Model 1 and `Journal "1" -- "0..*" PeerReviewedPaper : publishesIn` in Model 2. Both model technical reports as published by institutions, not journals. Neither model explicitly enforces that an article must have at least one author correctly; Model 1 connects `ScientificArticle "1" -- "*" Authorship`, where `*` permits zero authorships, and Model 2 connects `Authorship -- "1" ScientificArticle` but does not clearly put a `1..*` multiplicity from article to authorship.
2. Conceptual classes and identifiers/attributes: Model 1 = 4, Model 2 = 5; Evidence: Model 1 includes required identifiers and attributes: `Person.personID`, `Person.phoneNumber`, `Person.researchKeywords`, `ResearchInstitution.institutionCode`, `ScientificArticle.DOI`, `ScientificArticle.title`, `PeerReviewedPaper.citationCount`, `Publisher.name`, `Journal.name`, and `Journal.impactFactor`. Model 2 similarly includes `Person.personID`, `Person.phoneNumber`, `Person.keywords : Set&lt;String&gt;`, `Institution.institutionCode`, `ScientificArticle.DOI`, `ScientificArticle.title`, `PeerReviewedPaper.citationCount`, `Publisher.name`, `Journal.name`, and `Journal.impactFactor`. Model 2 is slightly stronger on keywords because the requirement says “keywords” plural, and `keywords : Set&lt;String&gt;` better represents multiple research topics than Model 1’s `researchKeywords : String`, although Model 1 still captures the concept.
3. Person–institution employment relationship: Model 1 = 5, Model 2 = 5; Evidence: The requirement states that each person records “the institution he/she works for.” Model 1 has `Person "1" -- "1" ResearchInstitution : works for`, meaning each person is associated with one institution and each such link is to one institution. Model 2 has `Person "1" -- "1" Institution : worksFor`, also modeling exactly one institution per person. Both are aligned. Both also imply each institution on the opposite end has one person due to the displayed multiplicity, which may be over-constraining if read strictly; however, the association notation as written places `1` at both ends in both models, so neither is better on this point.
4. Authorship and author position: Model 1 = 3, Model 2 = 3; Evidence: Both models introduce `Authorship` with `position : int`, which is appropriate for storing the position of each author when there are multiple authors. Model 1 connects `Person "1" -- "*" Authorship : authors through` and `ScientificArticle "1" -- "*" Authorship : has author`. This indicates authorship entries relate people and articles, but the multiplicities appear to allow zero authorships for an article and can be ambiguous about whether each `Authorship` has exactly one person and one article. Model 2 connects `Authorship -- "1..*" Person : author` and `Authorship -- "1" ScientificArticle : article`. This also captures the association class idea but is semantically weaker because an individual `Authorship` should normally refer to exactly one person, while `1..* Person` permits multiple persons per authorship entry. Model 2 also does not clearly require each article to have at least one authorship. Overall, both include the required concept but have multiplicity weaknesses.
5. Reviewer relationship for peer-reviewed papers: Model 1 = 4, Model 2 = 4; Evidence: The requirement says the system stores “who reviewed the paper,” and a person can be an author of one article and reviewer of another peer-reviewed article at the same time. Model 1 has `Person "1" -- "*" PeerReviewedPaper : reviews`, restricting reviews to `PeerReviewedPaper`, not all articles. Model 2 has `Person "0..*" -- "0..*" PeerReviewedPaper : reviews`, also correctly associating reviewers only with peer-reviewed papers. Model 2 more explicitly allows many reviewers and many reviewed papers. Model 1 also allows multiple peer-reviewed papers per person, and by the other end suggests one person per review link depending on reading, but it is less explicit about multiple reviewers per paper. Neither model enforces or contradicts the “author of one and reviewer of another at the same time” compatibility; both allow independent authorship and review associations.
6. Article specialization and journal/technical-report publication constraints: Model 1 = 5, Model 2 = 5; Evidence: Both models have `ScientificArticle &lt;|-- PeerReviewedPaper` and `ScientificArticle &lt;|-- TechnicalReport`, matching the requirement that scientific articles are either peer-reviewed papers or technical reports. Both models connect only `PeerReviewedPaper` to `Journal`: Model 1 uses `PeerReviewedPaper "*" -- "1" Journal : published in`, and Model 2 uses `Journal "1" -- "0..*" PeerReviewedPaper : publishesIn`. Both connect technical reports to institutions: Model 1 has `TechnicalReport "*" -- "1" ResearchInstitution : published by`; Model 2 has `Institution "1" -- "0..*" TechnicalReport : publishes`. This matches “A technical report is always published by a single research institution” and “research institutions can publish multiple technical reports.” Neither model incorrectly allows technical reports to be published in journals.
7. Publisher–journal modeling and journal identity nuance: Model 1 = 5, Model 2 = 5; Evidence: The requirement says publishers are identified by name, publishers can publish multiple journals, journals are given a name by the publisher, different publishers can have journals with the same name, and impact factor is stored. Model 1 includes `Publisher.name`, `Journal.name`, `Journal.impactFactor`, and `Publisher "1" *-- "*" Journal : publishes`. Model 2 includes `Publisher.name`, `Journal.name`, `Journal.impactFactor`, and `Publisher "1" -- "0..*" Journal : publishes`. Both associate each journal with one publisher and allow a publisher to have multiple journals. Model 1 uses composition, while Model 2 uses a regular association; the requirement supports publisher-owned journal naming but does not strictly require composition, so both are acceptable. Both allow the same journal name under different publishers because `Journal.name` is not globally modeled as unique independent of `Publisher`.
8. Research institution subscriptions to journals: Model 1 = 5, Model 2 = 5; Evidence: The requirement says research institutions can subscribe to journals. Model 1 has `ResearchInstitution "*" -- "*" Journal : subscribes to`, allowing many institutions to subscribe to many journals. Model 2 has `Institution "0..*" -- "0..*" Journal : subscribesTo`, also many-to-many. Both satisfy this requirement.
9. Avoidance of unsupported additions or hallucinations: Model 1 = 5, Model 2 = 5; Evidence: Both models stay close to the stated domain. Model 1 adds only `Authorship`, which is justified by the need to record author positions. Model 2 also adds only `Authorship`, likewise justified. Neither model introduces unsupported workflow, status, payments, countries, funding allocations, users, submissions, or unrelated entities. Model 2 marks `ScientificArticle` as `abstract`, but the requirement says articles are either peer-reviewed papers or technical reports, so this is consistent and not an unsupported harmful addition.
10. UML relationship clarity and multiplicity correctness: Model 1 = 3, Model 2 = 3; Evidence: Model 1’s relationship structure is generally readable, but some multiplicities are questionable: `Person "1" -- "1" ResearchInstitution : works for` can be read as each institution having exactly one person; `Person "1" -- "*" Authorship` and `ScientificArticle "1" -- "*" Authorship` use `*`, allowing zero authorships where articles should have authors, and are potentially ambiguous for each authorship’s single person/article. Model 2 is also readable, but `Authorship -- "1..*" Person : author` is problematic because an authorship-position record should normally correspond to exactly one author/person, not one or more persons. Model 2’s `Person "1" -- "1" Institution : worksFor` has the same possible overconstraint as Model 1 if interpreted as one person per institution. Both use acceptable inheritance and associations overall but have similar multiplicity issues.
Total: Model 1 = 43, Model 2 = 44
Choice: C
Reason:
1. Requirement coverage and domain alignment: Both models cover essentially all required domain concepts. Model 1 names the institution class `ResearchInstitution`, directly matching the requirement, while Model 2 uses the synonymous `Institution`. Both include persons, institutions, scientific articles, peer-reviewed papers, technical reports, publishers, journals, authorship, reviews, technical report publication, journal publication, and subscriptions.
2. Conceptual classes and attributes: Model 2 has a slight advantage because `keywords : Set&lt;String&gt;` better represents multiple research keywords than Model 1’s `researchKeywords : String`. Otherwise, both models include all required identifiers and stored data: person ID, institution code, DOI, title, citation count, publisher name, journal name, and impact factor.
3. Relationships and cardinalities: Both models correctly restrict journal publication to `PeerReviewedPaper` and model technical reports as published by one institution. Both model subscriptions as many-to-many. Both have weaknesses in authorship multiplicity: Model 1 allows `ScientificArticle` to have `*` authorship entries, including zero, and Model 2 allows an `Authorship` to connect to `1..* Person`, which is not ideal for a single author-position record. Both also show a `1`-to-`1` person-institution association, which may overconstrain institutions if interpreted strictly.
4. Rejected or checked issues: I did not penalize Model 1 for using composition between `Publisher` and `Journal`, because the requirement can support publisher-owned journals and does not forbid composition. I did not penalize Model 2 for marking `ScientificArticle` abstract, because the requirement states articles are either peer-reviewed papers or technical reports. I also did not treat `int` vs. `double/float`, lowercase primitive types, or association direction/style as meaningful differences.
5. Overall judgment: Model 2 scores only one point higher due to the better representation of multiple keywords, but the meaningful quality difference is small. Both models satisfy the core requirement and share comparable multiplicity weaknesses, especially around authorship and employment cardinalities. Therefore the appropriate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</si>
  <si>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</si>
  <si>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key domain concepts: Person/scientific staff, Institution/ResearchInstitution, ScientificArticle, PeerReviewedPaper, TechnicalReport, Publisher, Journal, and Authorship. Model 1 uses `Institution`, while Model 2 uses `ResearchInstitution`; both are aligned with the requirement. Both include `Authorship` to represent author position for multi-author articles. Both distinguish `PeerReviewedPaper` and `TechnicalReport` as subclasses of `ScientificArticle`.
2. Associations/Multiplicities between classes for domain reasoning: Model 1 = 4, Model 2 = 4; Evidence: Model 1 correctly models `Person "1" -- "1" Institution : worksFor`, `Institution "1" -- "0..*" TechnicalReport : publishes`, `Publisher "1" -- "0..*" Journal : publishes`, `Institution "0..*" -- "0..*" Journal : subscribesTo`, and `Journal "1" -- "0..*" PeerReviewedPaper : publishesIn`. It also models reviewing as `Person "0..*" -- "0..*" PeerReviewedPaper : reviews`, which allows a person to review multiple peer-reviewed papers and a paper to have multiple reviewers. However, its authorship associations are weak: `Authorship -- "1..*" Person : author` suggests one authorship record may involve multiple persons, whereas each authorship/position should correspond to one author for one article; the intended multiplicity is closer to one `Person` per `Authorship` and one `ScientificArticle` per `Authorship`, with many authorship records per person/article. Model 2 similarly captures the main relationships: `Person "1" -- "1" ResearchInstitution : works for`, `TechnicalReport "*" -- "1" ResearchInstitution : published by`, `Publisher "1" *-- "*" Journal : publishes`, `ResearchInstitution "*" -- "*" Journal : subscribes to`, and `PeerReviewedPaper "*" -- "1" Journal : published in`. Its `Person "1" -- "*" Authorship` and `ScientificArticle "1" -- "*" Authorship` also imply each Authorship is connected to one person and one article, and each article has one or more authorship entries. However, its reviewing association `Person "1" -- "*" PeerReviewedPaper : reviews` implies every peer-reviewed paper has exactly one reviewer on the Person end depending on PlantUML end interpretation, and is less flexible than the requirement’s “who reviewed the paper,” which does not state exactly one reviewer. Both models have mostly correct associations, with Model 1 weaker on Authorship multiplicity and Model 2 weaker on reviewer multiplicity.
3. Model attributes with appropriate data types: Model 1 = 5, Model 2 = 4; Evidence: Model 1 includes `personID : String`, `phoneNumber : String`, `keywords : Set&lt;String&gt;`, `institutionCode : String`, `DOI : String`, `title : String`, `citationCount : int`, `Publisher.name : String`, `Journal.name : String`, `impactFactor : double`, and `Authorship.position : int`. These align well with the requirement, especially `keywords : Set&lt;String&gt;` because the requirement says keywords plural. Model 2 includes the same essential identifiers and article/publisher/journal attributes: `personID : String`, `phoneNumber : String`, `institutionCode : String`, `DOI : String`, `title : String`, `citationCount : int`, `Publisher.name : String`, `Journal.name : String`, `impactFactor : float`, and `Authorship.position : int`. However, Model 2 uses `researchKeywords : String`, which is less appropriate than a collection type because the requirement records multiple keywords. `float` for impact factor is acceptable, though `double` is also appropriate. Model 1 is stronger on keyword typing.
4. Consistencies of Terminology with given context: Model 1 = 5, Model 2 = 5; Evidence: Model 1 uses terminology directly from the requirement: `Person`, `Institution`, `ScientificArticle`, `PeerReviewedPaper`, `TechnicalReport`, `Publisher`, `Journal`, `Authorship`, `worksFor`, `reviews`, `publishes`, `subscribesTo`, `citationCount`, and `impactFactor`. Model 2 also uses consistent terminology: `Person`, `ResearchInstitution`, `ScientificArticle`, `PeerReviewedPaper`, `TechnicalReport`, `Publisher`, `Journal`, `Authorship`, `works for`, `published by`, `subscribes to`, and `published in`. The term `ResearchInstitution` is a precise synonym for the requirement’s research institutions. `researchKeywords` is also consistent with the requirement’s research-topic keywords.
5. Adherence of UML class diagram standards: Model 1 = 5, Model 2 = 5; Evidence: Both models are valid and understandable PlantUML class diagrams. Model 1 uses valid class declarations, attributes, inheritance via `ScientificArticle &lt;|-- PeerReviewedPaper` and `ScientificArticle &lt;|-- TechnicalReport`, and associations with multiplicities. Model 2 likewise uses valid class declarations, visibility markers, attributes, inheritance, associations, and composition `Publisher "1" *-- "*" Journal : publishes`. The composition choice may be debatable semantically, but it is valid UML notation. No syntax or notation issues make either model hard to interpret.
Total: Model 1 = 24, Model 2 = 23
Choice: A
Reason:
1. Appropriate conceptual classes aligned with the domain: Both models are essentially complete. Model 1 has `Institution`, while Model 2 has `ResearchInstitution`; both correspond to the required research institutions. Both include scientific articles, peer-reviewed papers, technical reports, publishers, journals, persons, and authorship.
2. Associations/Multiplicities between classes for domain reasoning: Both models capture most required relationships. Model 1 has a problematic `Authorship -- "1..*" Person`, while Model 2 better represents authorship through `Person "1" -- "*" Authorship` and `ScientificArticle "1" -- "*" Authorship`. Conversely, Model 1’s reviewer relation `Person "0..*" -- "0..*" PeerReviewedPaper` is more flexible and better aligned than Model 2’s `Person "1" -- "*" PeerReviewedPaper`, which appears to constrain reviewed papers/person participation more strongly than stated. Overall they are close on associations.
3. Model attributes with appropriate data types: Model 1 is better because it models plural keywords as `Set&lt;String&gt;`, while Model 2 uses `researchKeywords : String`, which is weaker for storing multiple keywords. Both otherwise include the required identifiers, title, citation count, journal impact factor, publisher name, and author position.
4. Consistencies of Terminology with given context: Both use terminology closely aligned with the requirement. Differences such as `Institution` versus `ResearchInstitution` and `worksFor` versus `works for` are not meaningful defects.
5. Adherence of UML class diagram standards: Both are valid and readable UML/PlantUML class diagrams. Visibility markers in Model 2 and abstract marking in Model 1 do not affect the score. Composition between `Publisher` and `Journal` in Model 2 is valid notation, even if not required.
6. Rejected or checked issues: I did not penalize Model 2 for using `*` instead of `0..*`, or Model 1 for using `int`/`double` rather than boxed type names. I also did not reward or penalize Model 1 for marking `ScientificArticle` as abstract, since the requirement only says articles are either peer-reviewed papers or technical reports and does not require explicit abstract notation.
7. Overall judgment: Model 1 is slightly better overall because it has equally complete conceptual coverage, comparable relationship modeling, and a more appropriate attribute type for multiple research keywords. The difference is small, but Model 1 has the higher total score.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</si>
  <si>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</si>
  <si>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core domain concepts: Person/scientific staff, ResearchInstitution or Institution, ScientificArticle, PeerReviewedPaper, TechnicalReport, Publisher, Journal, and Authorship for author position. Model 1 uses `ResearchInstitution`, matching the requirement term exactly, while Model 2 uses the synonymous `Institution`. Both correctly model `PeerReviewedPaper` and `TechnicalReport` as specializations of `ScientificArticle`. Both include `Authorship` to represent the article-author relationship with position, which is appropriate for multiple authors.
2. Associations/Multiplicities between classes for domain reasoning: Model 1 = 4, Model 2 = 3; Evidence: Model 1 correctly models `Person "1" -- "1" ResearchInstitution : works for`, `TechnicalReport "*" -- "1" ResearchInstitution : published by`, `Publisher "1" *-- "*" Journal : publishes`, `ResearchInstitution "*" -- "*" Journal : subscribes to`, and `PeerReviewedPaper "*" -- "1" Journal : published in`. It also models reviewing via `Person "1" -- "*" PeerReviewedPaper : reviews`, which implies each review relationship connects one person with potentially many peer-reviewed papers, though it does not explicitly constrain that each peer-reviewed paper has at least one reviewer. Its authorship modeling is slightly weak: `Person "1" -- "*" Authorship` and `ScientificArticle "1" -- "*" Authorship` correctly introduce `Authorship`, but the multiplicity on the article-to-authorship side allows `*` authorship records and does not clearly enforce at least one author per article; still, it is broadly suitable. Model 2 also models many essential relations: `Person "1" -- "1" Institution : worksFor`, `Institution "1" -- "0..*" TechnicalReport : publishes`, `Publisher "1" -- "0..*" Journal : publishes`, `Institution "0..*" -- "0..*" Journal : subscribesTo`, and `Person "0..*" -- "0..*" PeerReviewedPaper : reviews`. However, its authorship multiplicity is problematic: `Authorship -- "1..*" Person : author` implies one Authorship instance can have multiple persons, even though `Authorship` with `position` should normally represent one person’s position on one article. It also has `Authorship -- "1" ScientificArticle : article` but no clear multiplicity from article to authorships, so it does not enforce or clearly express multiple authorship entries per article. `Journal "1" -- "0..*" PeerReviewedPaper : publishesIn` is understandable but the label direction is awkward; semantically it still indicates one journal can have many peer-reviewed papers and each paper is in one journal. Both models omit explicit constraints such as “only peer-reviewed papers, not technical reports, are published in journals” except by only associating `PeerReviewedPaper` with `Journal`, which is adequate.
3. Model attributes with appropriate data types: Model 1 = 4, Model 2 = 5; Evidence: Model 1 includes key attributes: `Person.personID : String`, `phoneNumber : String`, `researchKeywords : String`, `ResearchInstitution.institutionCode : String`, `ScientificArticle.DOI : String`, `title : String`, `PeerReviewedPaper.citationCount : int`, `Publisher.name : String`, `Journal.name : String`, `impactFactor : float`, and `Authorship.position : int`. The main weakness is `researchKeywords : String`, which does not capture multiple keywords as well as a collection type. Model 2 includes the same required attributes with appropriate types: `Person.personID : String`, `phoneNumber : String`, `keywords : Set&lt;String&gt;`, `Institution.institutionCode : String`, `ScientificArticle.DOI : String`, `title : String`, `PeerReviewedPaper.citationCount : int`, `Publisher.name : String`, `Journal.name : String`, `impactFactor : double`, and `Authorship.position : int`. Model 2’s `keywords : Set&lt;String&gt;` better reflects multiple keywords identifying research topics. Both use acceptable primitive aliases such as `int`, `float`, and `double`.
4. Consistencies of Terminology with given context: Model 1 = 5, Model 2 = 4; Evidence: Model 1 closely follows the requirement terminology: `Person`, `ResearchInstitution`, `ScientificArticle`, `PeerReviewedPaper`, `TechnicalReport`, `Publisher`, `Journal`, `Authorship`, and association labels such as `works for`, `published by`, `publishes`, `subscribes to`, and `published in`. Model 2 is also mostly consistent, using `Person`, `ScientificArticle`, `PeerReviewedPaper`, `TechnicalReport`, `Publisher`, `Journal`, and `Authorship`; however, it uses `Institution` instead of the more specific requirement term `ResearchInstitution`, and the label `Journal "1" -- "0..*" PeerReviewedPaper : publishesIn` is less natural than “published in” or “publishes.” Model 2’s `keywords` is consistent with the requirement’s “keywords,” while Model 1’s `researchKeywords` is also clear and domain-aligned.
5. Adherence of UML class diagram standards: Model 1 = 5, Model 2 = 5; Evidence: Both models are valid, understandable PlantUML class diagrams. Both use standard class declarations, attributes with types, inheritance via `ScientificArticle &lt;|-- PeerReviewedPaper` and `ScientificArticle &lt;|-- TechnicalReport`, and associations with multiplicities. Model 1 uses composition `Publisher "1" *-- "*" Journal`, which is syntactically valid. Model 2 marks `ScientificArticle` as `abstract`, which is also valid UML notation; this is not penalized or rewarded because the requirement does not explicitly require or forbid direct instances. Both diagrams are readable and conform to UML/PlantUML standards.
Total: Model 1 = 23, Model 2 = 22
Choice: A
Reason:
1. Appropriate conceptual classes aligned with the domain: Both models are essentially complete. Model 1 uses `ResearchInstitution`, while Model 2 uses the synonymous but slightly less specific `Institution`. Both include the necessary article hierarchy, publishers, journals, persons, and an `Authorship` association class-like concept for author position.
2. Associations/Multiplicities between classes for domain reasoning: Model 1 is slightly stronger. It represents the person-authorship-article structure more naturally with each `Authorship` linked to one `Person` and one `ScientificArticle`, though it still does not enforce at least one author per article. Model 2’s `Authorship -- "1..*" Person : author` is semantically weaker because a single authorship record with one `position` should not correspond to multiple authors. Both correctly restrict journal publication to `PeerReviewedPaper` rather than `TechnicalReport`, and both model technical reports as published by one institution.
3. Model attributes with appropriate data types: Model 2 is better because `keywords : Set&lt;String&gt;` more accurately captures multiple keywords than Model 1’s `researchKeywords : String`. Otherwise, both include the required identifiers and stored values such as DOI, title, citation count, publisher name, journal name, impact factor, phone number, institution code, and author position.
4. Consistencies of Terminology with given context: Model 1 is slightly better because it uses `ResearchInstitution`, the exact domain term, and association labels such as `published in` and `published by` are closer to the requirement. Model 2 remains mostly consistent but uses the broader term `Institution` and has a less clear `publishesIn` label on the journal-paper association.
5. Rejected or checked issues: I did not penalize Model 2 for marking `ScientificArticle` as `abstract`, since the requirement does not state whether direct instances are allowed. I also did not penalize either model for primitive type spellings such as `int`, `float`, or `double`, nor for using `*` versus `0..*`. Model 1’s use of composition between `Publisher` and `Journal` is valid UML and was not treated as a notation problem.
6. Overall judgment: Model 1 is marginally better overall due to more precise terminology and a more coherent authorship association structure. Model 2 has the stronger keyword attribute type, but its authorship multiplicity is a more significant domain reasoning weakness. The difference is small, but Model 1 has the higher independent score.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</si>
  <si>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</si>
  <si>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use cohesive core domain classes: Person/ResearchInstitution, ScientificArticle with subclasses PeerReviewedPaper and TechnicalReport, Publisher, Journal, and Authorship. Both correctly separate author-position data into an Authorship association class/entity with position : int, avoiding putting author order directly on Person or ScientificArticle. Model 1 has Person with keywords : Set&lt;String&gt;, phoneNumber, personID, and a worksFor association to Institution; Model 2 has Person with researchKeywords : String, phoneNumber, personID, and a works for association to ResearchInstitution. Both keep publisher/journal/subscription/review concerns in separate associations. Model 1’s Authorship associations are somewhat semantically weaker because Authorship -- "1..*" Person : author allows one Authorship to connect to multiple persons, whereas an authorship entry with one position should normally correspond to one person and one article. Model 2’s Person "1" -- "*" Authorship and ScientificArticle "1" -- "*" Authorship better imply each Authorship belongs to one person and one article, although the shown multiplicities also imply every Person authors at least one Authorship and every ScientificArticle has one or more Authorship entries. Overall coupling and cohesion are similarly good.
2. Complexity: Model 1 = 5, Model 2 = 5; Evidence: Both models have the same effective number of domain classes: Person, institution class, ScientificArticle, PeerReviewedPaper, TechnicalReport, Publisher, Journal, and Authorship. Both use a shallow inheritance tree with ScientificArticle as superclass and two subclasses, PeerReviewedPaper and TechnicalReport, matching the requirement that an article is either a peer-reviewed paper or a technical report. Neither model turns every noun into an unnecessary class; keywords are attributes in both, publishers and journals are distinct classes, and Authorship is a justified intermediate concept because author position must be stored for multiple authors. Average method count is zero in both diagrams, appropriate for a conceptual class diagram focused on stored information and associations. The complexity is well balanced in both.
3. Practicability: Model 1 = 4, Model 2 = 4; Evidence: Both models are readable and directly implementable as database/domain structures: unique identifiers are represented as attributes such as personID, institutionCode, DOI, and publisher name; article title, citationCount, journal impactFactor, and author position are included. Both support testing of major acceptance rules: persons work for one institution, technical reports are published by one institution, publishers publish journals, institutions subscribe to journals, and peer-reviewed papers are published in journals while technical reports are not. Model 1 more accurately represents person keywords as keywords : Set&lt;String&gt;, while Model 2 uses researchKeywords : String, which is less structured for multiple keywords. Model 1 also has Person "0..*" -- "0..*" PeerReviewedPaper : reviews, allowing a person to review zero or more papers and papers to have zero or more reviewers; Model 2 has Person "1" -- "*" PeerReviewedPaper : reviews, which, by the displayed multiplicities, suggests every peer-reviewed paper has one reviewer but also every person reviews at least one paper, an overconstraint not stated by the requirement. Conversely, Model 2’s authorship modeling is more practical than Model 1’s because Person "1" -- "*" Authorship and ScientificArticle "1" -- "*" Authorship make each Authorship entry attach to one person and one article from the Authorship side, while Model 1’s Authorship -- "1..*" Person allows a single Authorship record with one position to be associated with multiple persons, which weakens implementation clarity. These practical strengths and weaknesses largely offset.
Total: Model 1 = 13, Model 2 = 13
Choice: C
Reason:
1. Cohesion and Decoupling: Both models are highly cohesive and similarly decoupled. They use the same main conceptual decomposition and both introduce Authorship to isolate the author-position concern. Model 1 is weaker in the Authorship-to-Person multiplicity, since one Authorship with one position should not normally cover 1..* persons. Model 2 is slightly cleaner there, but otherwise the designs are comparable.
2. Complexity: Both models are essentially equal. Each has eight conceptual classes, one shallow inheritance hierarchy, and no unnecessary method-level detail. Authorship is a justified refinement in both because the requirement explicitly needs author order/position.
3. Practicability: Both are practical but have different issues. Model 1 better supports multiple person keywords via Set&lt;String&gt; and has less overconstrained reviewing participation with 0..* to 0..*. Model 2 better models each Authorship as tied to one Person and one ScientificArticle, but it uses researchKeywords : String and appears to require every person to review at least one peer-reviewed paper. Both correctly prevent technical reports from being published in journals by associating only PeerReviewedPaper with Journal, and both correctly model technical reports as published by one institution.
4. Rejected or checked issues: I did not penalize Model 2 for using float instead of double, lowercase/implementation-style types, visibility markers, or composition between Publisher and Journal; these do not materially harm the conceptual semantics here. I also did not penalize either model for naming Institution versus ResearchInstitution, since they are synonymous in this requirement. I did not require ScientificArticle to be marked abstract, because the requirement does not explicitly state whether direct instances are allowed beyond the “either” classification, and optional abstractness should not drive the score.
5. Overall judgment: The meaningful quality difference is small. Model 1 is somewhat better for keywords and reviewer multiplicities, while Model 2 is somewhat better for authorship multiplicities. Since both cover the core requirement well and their weaknesses offset,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</si>
  <si>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</si>
  <si>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Both models use cohesive domain classes for the main concepts: Person, institution/ResearchInstitution, ScientificArticle, PeerReviewedPaper, TechnicalReport, Publisher, Journal, and Authorship. Both correctly separate PeerReviewedPaper and TechnicalReport as subclasses of ScientificArticle, keeping article-type-specific data such as citationCount only on PeerReviewedPaper. Both use Authorship to decouple Person from ScientificArticle while storing author position. Model 1 models this as Person "1" -- "*" Authorship and ScientificArticle "1" -- "*" Authorship; Model 2 models Authorship -- "1..*" Person and Authorship -- "1" ScientificArticle. Model 2’s Authorship-to-Person multiplicity is semantically weaker/odd because a single Authorship should normally connect one author to one article-position, not "1..*" persons, but the class still represents the required association. Both keep Publisher and Journal separate, allowing journals to be publisher-owned and subscribed to by institutions. Coupling is generally low in both; associations are direct and domain-relevant.
2. Complexity: Model 1 = 5, Model 2 = 5; Evidence: Both models have the same practical class count: 8 classes, including the necessary association class Authorship for author position. Both have shallow inheritance: ScientificArticle is the superclass of PeerReviewedPaper and TechnicalReport, with inheritance depth of only one level. Both avoid turning every noun into a separate class, e.g. phone number, DOI, title, citation count, impact factor, and publisher name are attributes rather than classes. Model 1 stores researchKeywords as a String, while Model 2 stores keywords as Set&lt;String&gt;; both are simple attribute-level representations, with Model 2 slightly more expressive but not more structurally complex. Neither model introduces unnecessary workflow, status, timestamp, or implementation classes.
3. Practicability: Model 1 = 4, Model 2 = 4; Evidence: Both models are readable and implementable, with clear classes and associations matching the database domain. Both support essential persistence/testing scenarios: persons have IDs and phone numbers, institutions have institution codes, articles have DOI and title, peer-reviewed papers have citationCount and reviewers, technical reports are linked to one institution, publishers publish journals, and institutions subscribe to journals. Model 1 has ResearchInstitution " * " -- " * " Journal : subscribes to and Publisher "1" *-- "*" Journal : publishes; Model 2 has Institution "0..*" -- "0..*" Journal : subscribesTo and Publisher "1" -- "0..*" Journal : publishes. Model 1 better captures each Authorship as belonging to one Person and one ScientificArticle via Person "1" -- "*" Authorship and ScientificArticle "1" -- "*" Authorship, whereas Model 2’s Authorship -- "1..*" Person : author could permit one authorship-position record to represent multiple persons, making implementation/testing of author position less clean. Model 2 is slightly more practical for keywords because keywords : Set&lt;String&gt; better represents multiple research-topic keywords than Model 1’s researchKeywords : String. Both models allow a person to be author and reviewer simultaneously because authorship and reviews are separate associations. Both enforce that only PeerReviewedPaper, not TechnicalReport, is published in Journal via PeerReviewedPaper-to-Journal associations.
Total: Model 1 = 13, Model 2 = 13
Choice: C
Reason:
1. Cohesion and Decoupling: Both models are similarly cohesive and decoupled. Each has the central domain concepts as separate classes and uses inheritance for the two scientific article types. Both use an Authorship class to represent the author-position information rather than putting position directly on Person or ScientificArticle. Model 1’s Authorship multiplicities are cleaner because each Authorship links to one Person and one ScientificArticle, while Model 2’s Authorship -- "1..*" Person is less precise. However, Model 2 still has the needed Authorship concept and keeps concerns separated.
2. Complexity: The two models are effectively equal. Both have the same number of classes, similar number of attributes, and the same shallow inheritance structure. Neither over-models the problem, and neither omits a major required concept through over-simplification. Model 2’s abstract ScientificArticle is not rewarded or penalized because the requirement does not specify whether direct ScientificArticle instances are allowed.
3. Practicability: Both are practical and understandable database-oriented designs. Model 1 is stronger for implementing author-position records because its Authorship class naturally represents one author’s position on one article. Model 2 is stronger for representing multiple keywords by using keywords : Set&lt;String&gt;, whereas Model 1 uses researchKeywords : String, which is less structured. Both include identifiers, article subtypes, reviewers, technical-report publisher institution, journal publisher, subscriptions, and peer-reviewed-paper journal publication.
4. Rejected or checked issues: I did not penalize Model 1 for using composition between Publisher and Journal, because the requirement says publishers publish journals and does not make lifecycle semantics decisive. I did not penalize Model 2 for marking ScientificArticle abstract, because optional abstractness must not affect the score. I did not penalize either model for type spellings such as int/float/double or for equivalent multiplicities such as * versus 0..*. I also treated naming differences such as ResearchInstitution versus Institution and researchKeywords versus keywords as semantically equivalent where appropriate.
5. Overall judgment: The meaningful quality difference is small. Model 1 has a more precise Authorship structure, while Model 2 has a better representation of multiple keywords and explicit optional multiplicities on several associations. Since both satisfy the main requirements with comparable cohesion, complexity, and practicability, the result is a tie.
```</t>
  </si>
  <si>
    <t>House</t>
  </si>
  <si>
    <t>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</si>
  <si>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</si>
  <si>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 coverage: Model 1 = 5, Model 2 = 4; Evidence: Model 1 covers house address and building material via `House { address: String; buildingMaterial: BuildingMaterial }` and enum `BuildingMaterial { WOOD BRICK CONCRETE }`; optional basement via `House *-- "0..1" Basement`; exactly two basement subtypes via `Basement &lt;|-- EarthBasement` and `Basement &lt;|-- ConcreteBasement`; semi-detached house via `House &lt;|-- SemiDetachedHouse` with `hasGarden` and `windowCount`; parking alternative via `SemiDetachedHouse *-- "1" ParkingFacility`, with `ParkingFacility &lt;|-- CarportParking` and `GarageParking`, where `CarportParking *-- "2" Carport` and `GarageParking *-- "1" Garage`; companies and jobs via `Company`, `Job`, and links from `Job` to both `House` and `Company`. Model 2 also covers most required facts: `House` has address/material, `Basement` has size/name, `EarthBasement` has humidity, `SemiDetachedHouse` has `hasOwnGarden` and `numberOfWindows`, `Carport`/`Garage` attributes are present, and `JobLog` records `hours` and `price`; however, its carport/garage constraint is only represented by a note plus loose associations `SemiDetachedHouse "1" -- "0..2" Carport` and `"0..1" Garage`, which allows invalid combinations in UML semantics if notes are ignored as comments/constraints.
2. Conceptual classes and attributes: Model 1 = 5, Model 2 = 5; Evidence: Model 1 includes the central conceptual classes `House`, `SemiDetachedHouse`, `Basement`, `EarthBasement`, `ConcreteBasement`, `Carport`, `Garage`, `Company`, and `Job`, with required attributes such as `address`, `buildingMaterial`, `name`, `size`, `humidityLevel`, `hasGarden`, `windowCount`, `isDouble`, `hasFlatRoof`, `hasAutomaticDoor`, company `name/address`, and job `hours/agreedPrice`; the extra `jobDate` is not required but does not contradict the requirement. Model 2 includes equivalent conceptual classes `House`, `SemiDetachedHouse`, `Basement`, `EarthBasement`, `ConcreteBasement`, `Carport`, `Garage`, `Company`, and `JobLog`, with the required attributes `address`, `buildingMaterial`, `size`, `name`, `humidityLevel`, `hasOwnGarden`, `numberOfWindows`, `isDouble`, `hasFlatRoof`, `hasAutomaticDoor`, company `name/address`, and job log `hours/price`.
3. Associations and multiplicities: Model 1 = 4, Model 2 = 3; Evidence: Model 1 correctly models an optional basement with `House *-- "0..1" Basement`; semi-detached parking is strongly modeled as exactly one `ParkingFacility`, specialized into either `CarportParking` containing exactly `2` `Carport` objects or `GarageParking` containing exactly `1` `Garage`; jobs are linked to exactly one house and one company via `Job --&gt; "1" House` and `Job --&gt; "1" Company`. Its weaker point is `House "1" -- "1..*" Company : servicingCompanies`, which says each house has one or more companies, but does not specify the company-side multiplicity; also `Job` is not directly associated as an association class on the House-Company servicing relation, though semantically it still records company-house jobs. Model 2 correctly links optional basement with `House "1" -- "0..1" Basement` and connects `JobLog` to exactly one house and company using `House "1" -- "*" JobLog` and `Company "1" -- "*" JobLog`; it also includes `House "*" -- "*" Company`, matching many-to-many servicing. However, its `SemiDetachedHouse "1" -- "0..2" Carport` and `"0..1" Garage` multiplicities do not themselves enforce “either exactly two carports or a garage,” because they allow zero carports and zero garage, one carport, or both carports and a garage unless the note is treated as an additional constraint rather than pure UML structure.
4. Inheritance and specialization accuracy: Model 1 = 5, Model 2 = 5; Evidence: Model 1 uses `House &lt;|-- SemiDetachedHouse`, `Basement &lt;|-- EarthBasement`, and `Basement &lt;|-- ConcreteBasement`, matching the requirement that a semi-detached house is a special type of house and that earth and concrete basements are the two basement types. Model 2 uses the same inheritance structure: `House &lt;|-- SemiDetachedHouse`, `Basement &lt;|-- EarthBasement`, and `Basement &lt;|-- ConcreteBasement`; marking `Basement` abstract is acceptable and not penalized or specially rewarded because the requirement does not explicitly state whether base `Basement` instances are allowed.
5. Faithfulness without unsupported additions or contradictions: Model 1 = 4, Model 2 = 4; Evidence: Model 1 adds `ParkingFacility`, `CarportParking`, and `GarageParking`, but these are transparent refinement classes that help express the required parking alternative; it also adds `jobDate: Date`, which is not required but does not contradict the requirement. Model 2 adds no major unsupported domain classes beyond `JobLog`, which is directly traceable to the required job log; the note states the correct parking rule, but the structural UML associations permit broader combinations than the requirement, so the note and associations are somewhat semantically inconsistent if only class-diagram structure is considered.
Total: Model 1 = 23, Model 2 = 21
Choice: A
Reason:
1. Requirement alignment and functional coverage: Both models cover the main domain objects and attributes. Model 1 better captures the required “either two carports or one garage” rule structurally through `ParkingFacility` specializations with exact contained counts. Model 2 states the same rule in a note, but its associations `0..2` carports and `0..1` garage do not enforce it as UML multiplicities.
2. Associations and multiplicities: Model 1 is stronger for the semi-detached parking constraint and optional basement. Model 2 is somewhat stronger in explicitly showing `House "*" -- "*" Company` plus `JobLog` connected to both `House` and `Company`, but its parking multiplicities are materially weaker for a hard requirement.
3. Rejected or checked issues: I did not penalize Model 1 for using composition rather than plain association for basement or parking, because ownership/lifecycle is not central to the stated requirement and does not contradict it. I did not penalize Model 2 for marking `Basement` abstract, nor for using `float` instead of `double`. I also ignored Model 2’s note as presentation for scoring where UML class diagram semantics were the focus, except to acknowledge it states the intended business rule.
4. Overall judgment: Model 1 is better because it more accurately encodes the strict carport-or-garage constraint in the class structure while also covering all required entities, attributes, inheritance relationships, and job logging. Model 2 is good and slightly cleaner around the many-to-many house-company relationship, but its structural parking multiplicities allow invalid cases, making it less faithful to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</si>
  <si>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</si>
  <si>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requirement alignment / no unsupported additions: Model 1 = 4, Model 2 = 4; Evidence: Model 1 covers the required concepts: `House`, `Basement`, `EarthBasement`, `ConcreteBasement`, `SemiDetachedHouse`, `Carport`, `Garage`, `Company`, and `JobLog`. It adds no major unsupported domain concepts, though it includes a note for the parking constraint rather than enforcing it structurally. Model 2 also covers the required concepts and adds `ParkingFacility`, `CarportParking`, and `GarageParking` as transparent refinements to model the “either two carports or a garage” rule. It also adds `jobDate: Date` in `Job`, which is not required, but this is a minor extra attribute rather than a contradiction.
2. Conceptual classes and required attributes: Model 1 = 5, Model 2 = 5; Evidence: Model 1 stores `House.address` and `House.buildingMaterial`, `Basement.size` and `Basement.name`, `EarthBasement.humidityLevel`, `SemiDetachedHouse.hasOwnGarden` and `numberOfWindows`, `Carport.isDouble` and `hasFlatRoof`, `Garage.hasAutomaticDoor`, `Company.name` and `address`, and `JobLog.hours` and `price`. Model 2 likewise stores `House.address` and `buildingMaterial`, `Basement.name` and `size`, `EarthBasement.humidityLevel`, `SemiDetachedHouse.hasGarden` and `windowCount`, `Carport.isDouble` and `hasFlatRoof`, `Garage.hasAutomaticDoor`, `Company.name` and `address`, and `Job.hours` and `agreedPrice`. The attribute names differ slightly but are semantically equivalent.
3. Building material representation: Model 1 = 5, Model 2 = 5; Evidence: Model 1 defines `enum BuildingMaterial { WOOD BRICK CONCRETE }` and uses `buildingMaterial: BuildingMaterial` in `House`. Model 2 also defines `enum BuildingMaterial { WOOD BRICK CONCRETE }` and uses it in `House`. Both exactly capture the required wood, brick, or concrete values.
4. Basement modeling and multiplicity: Model 1 = 5, Model 2 = 5; Evidence: Model 1 has `House "1" -- "0..1" Basement`, correctly showing that a house may have at most one basement, and models `Basement` with `size` and `name`. Model 2 has `House *-- "0..1" Basement : basement`, also correctly showing optional basement ownership/composition, and `Basement` has `name` and `size`. Both satisfy “A house may have a basement.”
5. Basement specialization into exactly two types: Model 1 = 4, Model 2 = 4; Evidence: Model 1 has `Basement &lt;|-- EarthBasement` and `Basement &lt;|-- ConcreteBasement`, with `EarthBasement.humidityLevel`. Model 2 has the same inheritance structure and humidity attribute. Neither model explicitly enforces “exactly two different types” as a closed/disjoint/complete specialization in UML; Model 1 marks `Basement` abstract, but abstractness alone does not fully express a closed set. Model 2 does not mark it abstract, which is not penalized by itself, but it also does not enforce completeness.
6. Semi-detached house specialization and attributes: Model 1 = 5, Model 2 = 5; Evidence: Model 1 uses `House &lt;|-- SemiDetachedHouse` and stores `hasOwnGarden: boolean` and `numberOfWindows: int`. Model 2 also uses `House &lt;|-- SemiDetachedHouse` and stores equivalent information as `hasGarden: boolean` and `windowCount: int`. Both accurately model the special type of house and its additional data.
7. Parking rule for semi-detached houses: Model 1 = 3, Model 2 = 5; Evidence: The requirement says each semi-detached house has either two carports or a garage. Model 1 has `SemiDetachedHouse "1" -- "0..2" Carport` and `SemiDetachedHouse "1" -- "0..1" Garage`, plus a note saying “Has either exactly two Carports or exactly one Garage.” The associations alone allow invalid cases such as zero carports and no garage, one carport, or both two carports and a garage; the note states the constraint but is not class-diagram semantics under the evaluation rules. Model 2 structurally models the alternatives with `SemiDetachedHouse *-- "1" ParkingFacility`, `ParkingFacility &lt;|-- CarportParking`, `ParkingFacility &lt;|-- GarageParking`, `CarportParking *-- "2" Carport`, and `GarageParking *-- "1" Garage`, which much more directly captures exactly one parking choice, either two carports or one garage.
8. Company servicing relationship: Model 1 = 4, Model 2 = 4; Evidence: Model 1 has `House "*" -- "*" Company`, indicating many houses can be serviced by many companies, and also has job logs connected to both. However, the requirement says each house is serviced by several companies, suggesting at least more than one company per house; `*` allows zero. Model 2 has `House "1" -- "1..*" Company : servicingCompanies`, which requires at least one company per house but still does not express “several” as two or more. Both are close, with Model 2 slightly stronger on minimum one but not fully “several.”
9. Job log / job recording semantics: Model 1 = 5, Model 2 = 4; Evidence: Model 1 has `JobLog` with `hours: float` and `price: float`, connected by `House "1" -- "*" JobLog` and `Company "1" -- "*" JobLog`, so each recorded job log is associated with exactly one house and one company. Model 2 has `Job` with `hours: int` and `agreedPrice: double`, and associations `Job --&gt; "1" House : performedAt` and `Job --&gt; "1" Company : performedBy`, also correctly tying each job to one house and one company. Model 2 adds `jobDate: Date`, which is extra but not harmful. Model 1’s class name `JobLog` more directly matches the required “job log,” while Model 2’s `Job` is still semantically acceptable.
10. Association cardinalities and relationship types overall: Model 1 = 4, Model 2 = 5; Evidence: Model 1 correctly uses inheritance for `SemiDetachedHouse` and basement subtypes, optional basement multiplicity, and job-company-house links. Its weakest multiplicity is parking: `0..2` carports and `0..1` garage do not enforce the exclusive “either exactly two or one” rule without relying on a note. Model 2 correctly uses inheritance for house and basement subtypes, optional basement composition, a structural parking alternative via `ParkingFacility`, and job links to exactly one house and one company. Its servicing multiplicity `1..*` still does not express “several” as `2..*`, but overall its associations better encode the most important constraints.
11. Clarity of class names and semantic readability: Model 1 = 5, Model 2 = 5; Evidence: Model 1 uses direct names from the requirement: `House`, `Basement`, `EarthBasement`, `ConcreteBasement`, `SemiDetachedHouse`, `Carport`, `Garage`, `Company`, and `JobLog`. Model 2 also uses clear names and direct requirement terms, with additional transparent refinements `ParkingFacility`, `CarportParking`, and `GarageParking` to express the parking choice. These refinements do not obscure the base requirement concepts.
Total: Model 1 = 49, Model 2 = 51
Choice: B
Reason:
1. Strict requirement alignment / no unsupported additions: Both models are largely faithful. Model 1 is more direct and avoids extra workflow/detail attributes; Model 2 adds `jobDate`, which is not required, but this minor addition does not contradict the requirement.
2. Conceptual classes and attributes: Both models include all core classes and required stored data. Model 1’s `JobLog.price` and Model 2’s `Job.agreedPrice` both capture the agreed price; both include company names and addresses, basement data, parking facility data, and semi-detached-house data.
3. Rejected or checked issues: I did not penalize Model 1 for using a note/comment-like constraint by itself, but under the stated evaluation rules, notes are not counted as UML class diagram semantics for enforcing multiplicities. I also did not penalize Model 2 for using `int` versus `Integer`, `double` versus `float`, or for adding transparent parking refinement classes. I did not treat Model 1’s direct association plus job-log associations as invalid duplication, since the many-to-many servicing relation and job records can coexist semantically.
4. Overall judgment: Model 2 is slightly better because it structurally captures the semi-detached-house parking rule: exactly one parking alternative, either `CarportParking` with exactly `2` `Carport`s or `GarageParking` with exactly `1` `Garage`. Model 1 states this rule only in a note while its actual associations allow invalid combinations. Model 1 is marginally better named for `JobLog`, but Model 2’s stronger treatment of the most complex cardinality/exclusivity requirement gives it the edge.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</si>
  <si>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</si>
  <si>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core domain concepts: House, SemiDetachedHouse, BuildingMaterial enum, Basement with EarthBasement and ConcreteBasement subclasses, Carport, Garage, Company, and Job. It also introduces ParkingFacility, CarportParking, and GarageParking as intermediate concepts to model the “either two carports or a garage” choice. Model 2 also includes the essential concepts: House, SemiDetachedHouse, BuildingMaterial enum, Basement with EarthBasement and ConcreteBasement, Carport, Garage, Company, and JobLog. Both models fully recognize the main domain classes; Model 1’s extra parking wrapper classes are traceable refinements rather than misaligned concepts.
2. Associations/Multiplicities between classes for domain reasoning: Model 1 = 4, Model 2 = 4; Evidence: Model 1 correctly models House to optional Basement as House *-- "0..1" Basement, SemiDetachedHouse as a subtype of House, Basement subtypes, and job participation through Job --&gt; "1" House and Job --&gt; "1" Company. It also models the parking alternative structurally via SemiDetachedHouse *-- "1" ParkingFacility, with CarportParking containing exactly "2" Carport and GarageParking containing exactly "1" Garage, which captures either two carports or one garage well. However, the direct House "1" -- "1..*" Company association records that each house is serviced by several companies, but the Job association to House and Company is not explicitly tied to that servicing association, and the Company multiplicity from House is shown as 1..* rather than “several” potentially meaning 2 or more. Model 2 correctly models House "1" -- "0..1" Basement, inheritance for Basement subtypes and SemiDetachedHouse, and JobLog as an association-like class connected to House and Company through House "1" -- "*" JobLog and Company "1" -- "*" JobLog. It also includes House "*" -- "*" Company for servicing. For parking, it has SemiDetachedHouse "1" -- "0..2" Carport and SemiDetachedHouse "1" -- "0..1" Garage plus a note saying “either exactly two Carports or exactly one Garage”; the note clarifies the constraint, but the multiplicities alone permit invalid states such as one carport or neither. Thus, both are mostly correct with some limitations: Model 1 is stronger on parking multiplicity, while Model 2 is stronger in representing JobLog as the record of jobs between a house and company.
3. Model attributes with appropriate data types: Model 1 = 5, Model 2 = 5; Evidence: Model 1 provides House.address:String and buildingMaterial:BuildingMaterial; Basement.name:String and size:double; EarthBasement.humidityLevel:double; SemiDetachedHouse.hasGarden:boolean and windowCount:int; Carport.isDouble:boolean and hasFlatRoof:boolean; Garage.hasAutomaticDoor:boolean; Company.name:String and address:String; Job.hours:int and agreedPrice:double, plus an extra jobDate:Date. These match the required stored information, and the extra date does not contradict the requirement. Model 2 similarly provides House.address:String and buildingMaterial:BuildingMaterial; Basement.size:float and name:String; EarthBasement.humidityLevel:float; SemiDetachedHouse.hasOwnGarden:boolean and numberOfWindows:int; Carport.isDouble:boolean and hasFlatRoof:boolean; Garage.hasAutomaticDoor:boolean; Company.name:String and address:String; JobLog.hours:float and price:float. Both use appropriate primitive or enum types for all required attributes.
4. Consistencies of Terminology with given context: Model 1 = 4, Model 2 = 5; Evidence: Model 1 uses most requirement terminology directly: House, SemiDetachedHouse, BuildingMaterial, Basement, EarthBasement, ConcreteBasement, Carport, Garage, Company, and Job. Attribute names such as address, buildingMaterial, humidityLevel, hasFlatRoof, and agreedPrice align well. Minor terminology differences include hasGarden rather than “has own garden,” windowCount rather than “number of windows,” CarportParking/GarageParking/ParkingFacility as extra wrapper terms not present in the requirement, and hasAutomaticDoor rather than “automatic garage door.” Model 2 is very close to the requirement terminology: hasOwnGarden, numberOfWindows, JobLog, hours, price, Company.name/address, EarthBasement.humidityLevel, Carport.hasFlatRoof, and Garage.hasAutomaticDoor. “price” is slightly shorter than “agreed price,” but still clear. Overall, Model 2’s terminology is marginally closer to the given context.
5. Adherence of UML class diagram standards: Model 1 = 5, Model 2 = 5; Evidence: Model 1 uses valid PlantUML class, enum, inheritance, composition, association, multiplicity, and typed-attribute notation. The inline single-quote text after the Company association is a PlantUML comment and does not affect validity. Model 2 also uses valid PlantUML class and enum declarations, inheritance, associations with multiplicities, abstract class notation, attributes, and a note. Both diagrams are understandable UML class diagrams with no material notation problems.
Total: Model 1 = 23, Model 2 = 24
Choice: C
Reason:
1. Appropriate conceptual classes aligned with the domain: Both models identify all essential domain concepts: houses, semi-detached houses, building material, basements with earth/concrete subtypes, carports, garages, companies, and job/job-log records. Model 1’s ParkingFacility/CarportParking/GarageParking are acceptable refinements for the parking alternative, while Model 2 keeps the parking concepts more direct.
2. Associations/Multiplicities between classes for domain reasoning: Model 1 better captures the parking constraint structurally: each SemiDetachedHouse has exactly one ParkingFacility, specialized into either CarportParking with exactly two Carports or GarageParking with exactly one Garage. Model 2’s direct 0..2 Carport and 0..1 Garage multiplicities are weaker by themselves, though its note explicitly states the intended either/or constraint. Model 2 is slightly clearer for the job log because JobLog connects House and Company and stores hours and price, directly reflecting “whenever a company carries out a job in a house.” Model 1 has Job connected to House and Company but also a separate House-Company servicing association that is not explicitly integrated with Job.
3. Rejected or checked issues: I did not penalize Model 1 for using the inline PlantUML comment after the Company association, nor for using int/double/boolean rather than Integer/Float/Boolean. I also did not penalize Model 2 for marking Basement abstract, since the requirement says there are exactly two basement types but does not require a particular abstractness notation. I did not treat Model 1’s extra parking wrapper classes as a flaw, because they transparently refine a stated domain constraint.
4. Overall judgment: Model 2 has a one-point numerical edge mainly due to closer terminology and a clearer JobLog concept, while Model 1 is stronger on structurally enforcing the carport/garage alternative. The meaningful quality difference is small: both cover the required classes, attributes, inheritance, and most associations well, with complementary strengths and weaknesses. Therefore, the appropriate final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</si>
  <si>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</si>
  <si>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Model 1 includes the core domain concepts: House, Basement, EarthBasement, ConcreteBasement, SemiDetachedHouse, Carport, Garage, Company, and JobLog, plus BuildingMaterial as an enum. This directly matches the requirement’s houses, basement types, semi-detached houses, parking alternatives, service companies, and job logs. Model 2 also includes all core concepts: House, SemiDetachedHouse, Basement, EarthBasement, ConcreteBasement, Carport, Garage, Company, and Job, plus BuildingMaterial. It additionally introduces ParkingFacility, CarportParking, and GarageParking to model the “either two carports or a garage” choice. These are traceable domain refinements rather than irrelevant classes.
2. Associations/Multiplicities between classes for domain reasoning: Model 1 = 3, Model 2 = 4; Evidence: Model 1 correctly models House "1" -- "0..1" Basement, Basement generalization to EarthBasement and ConcreteBasement, House &lt;|-- SemiDetachedHouse, House "1" -- "*" JobLog, and Company "1" -- "*" JobLog. However, SemiDetachedHouse "1" -- "0..2" Carport and SemiDetachedHouse "1" -- "0..1" Garage do not structurally enforce “either exactly two carports or exactly one garage”; this is only stated in a note. It also includes House "*" -- "*" Company in addition to JobLog links, which captures “serviced by several companies” but is potentially redundant and lacks the “several” lower bound. Model 2 correctly models House *-- "0..1" Basement, basement inheritance, House &lt;|-- SemiDetachedHouse, and uses SemiDetachedHouse *-- "1" ParkingFacility with CarportParking *-- "2" Carport and GarageParking *-- "1" Garage, which structurally captures the parking alternative better than Model 1. It also models Job --&gt; "1" House and Job --&gt; "1" Company. However, House "1" -- "1..*" Company captures servicing companies but the Job class is not connected as an association class or otherwise tied to that specific House-Company servicing relationship, so the “whenever a company carries out a job in a house” relationship is less integrated than Model 1’s JobLog links. The lower bound "1..*" is closer to “several” than Model 1’s "*", though “several” could imply more than one.
3. Model attributes with appropriate data types: Model 1 = 5, Model 2 = 4; Evidence: Model 1 includes House.address:String and House.buildingMaterial:BuildingMaterial; Basement.size:float and Basement.name:String; EarthBasement.humidityLevel:float; SemiDetachedHouse.hasOwnGarden:boolean and numberOfWindows:int; Carport.isDouble:boolean and hasFlatRoof:boolean; Garage.hasAutomaticDoor:boolean; Company.name:String and address:String; JobLog.hours:float and price:float. These match the required stored information closely. Model 2 also includes the required attributes: House.address:String, buildingMaterial:BuildingMaterial; Basement.name:String, size:double; EarthBasement.humidityLevel:double; SemiDetachedHouse.hasGarden:boolean, windowCount:int; Carport.isDouble:boolean, hasFlatRoof:boolean; Garage.hasAutomaticDoor:boolean; Company.name:String, address:String; Job.hours:int and agreedPrice:double. However, Job.hours as int is slightly weaker than Model 1’s float because job hours may reasonably be fractional, and the requirement says “number of hours” without restricting to whole hours. Model 2 adds jobDate:Date, which is extra and not harmful, but not required.
4. Consistencies of Terminology with given context: Model 1 = 5, Model 2 = 4; Evidence: Model 1 uses terminology that closely follows the requirement: BuildingMaterial, House, Basement, EarthBasement, ConcreteBasement, SemiDetachedHouse, Carport, Garage, Company, and JobLog. Attribute names such as hasOwnGarden, numberOfWindows, humidityLevel, hasFlatRoof, and hasAutomaticDoor are also directly aligned. Model 2 is mostly consistent but uses some less direct names: hasGarden instead of “has its own garden,” windowCount instead of “number of windows,” Job instead of “job log,” agreedPrice instead of “price,” and ParkingFacility/CarportParking/GarageParking as refinement classes. These are understandable synonyms or refinements, but Model 1’s terminology is more directly consistent with the given context.
5. Adherence of UML class diagram standards: Model 1 = 5, Model 2 = 5; Evidence: Model 1 uses valid UML/PlantUML class, enum, inheritance, association, multiplicity, and note notation. Its note describing the parking constraint is valid PlantUML notation, though the note is not as strong semantically as a structural constraint. Model 2 also uses valid UML/PlantUML class, enum, inheritance, composition, association, multiplicity, labels, and navigable associations. The single-quote inline comment after the servicingCompanies association is a valid PlantUML comment and is not penalized.
Total: Model 1 = 23, Model 2 = 22
Choice: A
Reason:
1. Appropriate conceptual classes aligned with the domain: Both models identify all major domain classes. Model 1 directly includes House, Basement with EarthBasement and ConcreteBasement, SemiDetachedHouse, Carport, Garage, Company, and JobLog. Model 2 includes the same core concepts and adds ParkingFacility, CarportParking, and GarageParking as traceable refinements for the parking alternative. This criterion is effectively equal.
2. Associations/Multiplicities between classes for domain reasoning: Model 2 is stronger for the semi-detached parking rule because SemiDetachedHouse has exactly one ParkingFacility, specialized into either CarportParking with exactly two Carports or GarageParking with exactly one Garage. Model 1 only has 0..2 Carport and 0..1 Garage plus a note, so the structural multiplicity is weaker. However, Model 1’s JobLog is directly associated with both House and Company, while Model 2’s Job separately points to one House and one Company but is not explicitly tied to the servicingCompanies association. Overall, Model 2 has a slight advantage in associations due to better structural handling of the exclusive parking requirement.
3. Model attributes with appropriate data types: Model 1 is slightly better. It captures all required attributes with suitable types, including JobLog.hours:float and price:float. Model 2 also captures the required attributes, but Job.hours:int is less flexible for recording hours than a decimal type. Model 2’s extra jobDate is not penalized, but it does not improve coverage of the stated requirement.
4. Consistencies of Terminology with given context: Model 1 is more directly aligned with the requirement’s wording, especially JobLog, hasOwnGarden, and numberOfWindows. Model 2’s terms such as Job, hasGarden, windowCount, and ParkingFacility are understandable, but slightly less faithful to the stated terminology.
5. Rejected or checked issues: I did not penalize Model 2 for using a single-quote PlantUML comment, nor for using composition instead of plain association where it remains semantically understandable. I also did not penalize primitive type spellings such as boolean/int versus Boolean/Integer. I did not reward Model 1 merely for being shorter, and I treated Model 2’s ParkingFacility refinement as legitimate because it improves the parking-choice modeling.
6. Overall judgment: Model 1 is marginally better overall. Model 2 models the carport-or-garage constraint more structurally, but Model 1 has more directly faithful terminology and slightly better attribute typing for job hours, while still covering all essential concepts and the job log relationship clearly. The total score difference is small but meaningful, so the choice is A.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</si>
  <si>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</si>
  <si>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cohesive core domain classes: House stores address and buildingMaterial; Basement stores name and size with EarthBasement adding humidityLevel and ConcreteBasement as the other subtype; SemiDetachedHouse adds hasGarden and windowCount; Company stores name and address; Job records hours and agreedPrice and links to exactly one House and one Company. Its parking design is also cohesive but somewhat more layered: SemiDetachedHouse composes one ParkingFacility, specialized into CarportParking or GarageParking, which then compose either two Carport objects or one Garage. This cleanly separates the “either two carports or one garage” choice, but adds intermediary classes. Model 2 also has cohesive classes: House, Basement/EarthBasement/ConcreteBasement, SemiDetachedHouse, Carport, Garage, Company, and JobLog are all directly aligned with requirement concepts. JobLog is properly decoupled as an association class-like entity between House and Company, with hours and price. However, its parking associations are weaker: SemiDetachedHouse "1" -- "0..2" Carport and "1" -- "0..1" Garage do not structurally enforce the required exclusive alternative, relying on a note instead. Both models maintain generally low coupling; Model 1 has stronger structural decoupling for parking, while Model 2 has a simpler but less constrained direct coupling.
2. Complexity: Model 1 = 4, Model 2 = 4; Evidence: Model 1 uses 12 classes plus one enum: House, SemiDetachedHouse, Basement, EarthBasement, ConcreteBasement, ParkingFacility, CarportParking, GarageParking, Carport, Garage, Company, and Job, plus BuildingMaterial. It has shallow inheritance trees: House -&gt; SemiDetachedHouse, Basement -&gt; EarthBasement/ConcreteBasement, ParkingFacility -&gt; CarportParking/GarageParking. The additional ParkingFacility, CarportParking, and GarageParking classes increase class count, but they are traceable refinements of the required exclusive parking arrangement and should not be penalized merely for being transparent intermediate concepts. Average attributes/methods are modest; no methods are modeled. Model 2 uses 9 classes plus one enum: House, Basement, EarthBasement, ConcreteBasement, SemiDetachedHouse, Carport, Garage, Company, and JobLog, plus BuildingMaterial. It is more compact, with shallow inheritance House -&gt; SemiDetachedHouse and Basement -&gt; EarthBasement/ConcreteBasement. Its lower class count makes it easier to read, but the compactness comes at the cost of not structurally representing the exclusive parking constraint; the note says “either exactly two Carports or exactly one Garage,” but the class associations themselves allow 0 carports and 0 garage, or combinations of carports and garage. Overall both are appropriately sized for the requirement, with Model 1 more structurally precise and Model 2 simpler.
3. Practicability: Model 1 = 4, Model 2 = 3; Evidence: Model 1 is practical for implementation because most hard constraints are represented structurally: House has 0..1 Basement; Basement has exactly two modeled subtypes EarthBasement and ConcreteBasement; SemiDetachedHouse has one ParkingFacility, whose subtypes lead to either CarportParking with exactly "2" Carport or GarageParking with exactly "1" Garage. It also models Job as a separate record with hours and agreedPrice, linked to one House and one Company, supporting logging and testing of jobs. A weakness is that House "1" -- "1..*" Company models every house as serviced by at least one company, which matches “several companies,” but the Company side is not clearly multiplicity-constrained from company to houses; also Job is not explicitly tied to the servicingCompanies association, so a company could theoretically have a Job for a House without being one of the associated servicingCompanies. Model 2 is readable and directly implementable, with JobLog linked to House and Company and also a direct many-to-many House "*" -- "*" Company. However, the required “each house is serviced by several companies” is only modeled as "*" on both ends, allowing a house to have zero companies, which is weaker than Model 1’s "1..*" from House to Company. The parking rule is also only in a note and not enforced by UML multiplicities: SemiDetachedHouse can have 0..2 Carport and 0..1 Garage, permitting no parking or both a garage and carports. Model 2’s JobLog is good for testing job records, but the looser structural constraints reduce practical correctness.
Total: Model 1 = 12, Model 2 = 11
Choice: A
Reason:
1. Cohesion and Decoupling: Both models are strong. Model 1’s classes align well with the requirement and its ParkingFacility/CarportParking/GarageParking hierarchy gives the parking choice a cohesive structure. Model 2 is also cohesive and simpler, with JobLog cleanly representing the job record between House and Company, but its direct Carport/Garage links are less semantically constrained.
2. Complexity: The models are close. Model 1 has more classes, but the extra parking arrangement classes are justified by a stated domain constraint rather than arbitrary noun extraction. Model 2 is simpler, but its simplicity weakens structural representation of the “either two carports or a garage” rule.
3. Practicability: Model 1 is slightly better because it encodes more hard business constraints in the diagram itself: optional basement, basement specialization, semi-detached specialization, exactly two carports or exactly one garage via parking subtypes, and job records with hours and agreedPrice. Model 2 is readable and practical in many respects, especially its JobLog, but it leaves key constraints unenforced by associations: houses may have zero servicing companies, and a semi-detached house may have neither parking option or both.
4. Rejected or checked issues: I did not penalize Model 2 for marking Basement abstract, since the requirement does not state whether direct Basement instances are allowed. I did not penalize primitive spelling differences such as boolean/int/float/double. I ignored the PlantUML note styling and comments except where the note’s content was relevant as non-structural evidence. I also did not treat use of "*" versus "0..*" as different.
5. Overall judgment: Model 1 is marginally better. The meaningful difference is small, but Model 1 captures more of the required multiplicity and exclusivity constraints structurally, especially for semi-detached house parking and servicing companies.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</si>
  <si>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</si>
  <si>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cohesive domain classes: `House` stores `address` and `buildingMaterial`, `Basement` stores `size` and `name`, `EarthBasement` adds `humidityLevel`, `SemiDetachedHouse` adds `hasOwnGarden` and `numberOfWindows`, `Carport`, `Garage`, `Company`, and `JobLog` each hold focused attributes. `JobLog` correctly decouples the many-to-many work relationship by recording `hours` and `price` between `House` and `Company`, though Model 1 also includes a direct `House "*" -- "*" Company` association in addition to the `JobLog` links, which is somewhat redundant and can create consistency concerns. Model 2 is also cohesive: `House`, `Basement`, `EarthBasement`, `SemiDetachedHouse`, `Carport`, `Garage`, `Company`, and `Job` are focused. It uses `Job --&gt; "1" House` and `Job --&gt; "1" Company` to decouple job records from the direct servicing association. Its `ParkingFacility`, `CarportParking`, and `GarageParking` abstraction cleanly models the parking alternative for semi-detached houses, but adds an extra abstraction layer compared with the direct domain terms.
2. Complexity: Model 1 = 4, Model 2 = 4; Evidence: Model 1 has a moderate number of classes/enums: `BuildingMaterial`, `House`, abstract `Basement`, `EarthBasement`, `ConcreteBasement`, `SemiDetachedHouse`, `Carport`, `Garage`, `Company`, and `JobLog`. The inheritance depth is shallow: `Basement &lt;|-- EarthBasement`, `Basement &lt;|-- ConcreteBasement`, and `House &lt;|-- SemiDetachedHouse`. Method count is zero, and attributes per class are modest. Its main complexity weakness is that the carport/garage exclusivity is expressed only in a note while the associations are `SemiDetachedHouse "1" -- "0..2" Carport` and `SemiDetachedHouse "1" -- "0..1" Garage`, which allows invalid combinations in pure class-diagram semantics. Model 2 has more classes: in addition to the same core concepts, it adds `ParkingFacility`, `CarportParking`, and `GarageParking`, plus `Job` with an extra `jobDate`. This increases class count and inheritance structure slightly, but the added parking hierarchy has traceable purpose: `SemiDetachedHouse *-- "1" ParkingFacility`, with subtypes leading to either `CarportParking *-- "2" Carport` or `GarageParking *-- "1" Garage`, more explicitly representing the “either two carports or a garage” requirement. Its complexity is somewhat higher but justified by a real constraint.
3. Practicability: Model 1 = 4, Model 2 = 4; Evidence: Model 1 is readable and directly maps to the requirement. It stores house address/material, optional basement, basement subtypes, semi-detached-house fields, carport/garage fields, company fields, and job-log fields. The `JobLog` class with `House "1" -- "*" JobLog` and `Company "1" -- "*" JobLog` is practical for testing job records. However, the requirement that each semi-detached house has either exactly two carports or a garage is not enforced by UML associations alone: `0..2` carports and `0..1` garage permit zero parking, one carport, two carports plus a garage, etc.; the explanatory note is not class-diagram semantics under the evaluation rules. Also, “each house is serviced by several companies” is weakened by `House "*" -- "*" Company`, because `*` permits zero companies for a house, though the `JobLog` associations support recorded work events. Model 2 is also readable and practical, with clear attributes and associations. It better supports validation of the parking rule through `SemiDetachedHouse *-- "1" ParkingFacility`, `CarportParking *-- "2" Carport`, and `GarageParking *-- "1" Garage`. It also models companies servicing houses with `House "1" -- "1..*" Company`, which better captures “several companies” than Model 1’s `*`. Its weakness is that `Job` is linked to `House` and `Company` but there is no multiplicity from `House`/`Company` to `Job` indicating multiple job logs, and `Job` is not tied to the `House -- Company` servicing association as explicitly as Model 1’s `JobLog` intermediary pattern. The extra `jobDate` is harmless but not required.
Total: Model 1 = 12, Model 2 = 12
Choice: C
Reason:
1. Cohesion and Decoupling: Both models are generally cohesive. Model 1 uses straightforward domain classes and a `JobLog` association class-like structure between `House` and `Company`, but duplicates this with a direct many-to-many `House "*" -- "*" Company`. Model 2 uses similarly cohesive classes and separates `Job` records from the `House`/`Company` servicing relationship, while introducing a parking abstraction that is coherent but slightly more indirect.
2. Complexity: Model 1 is simpler and closer to the requirement vocabulary, but it only captures the semi-detached parking exclusivity in a note, not in enforceable class-diagram structure. Model 2 is more complex due to `ParkingFacility`, `CarportParking`, and `GarageParking`, but that complexity is justified because it more accurately represents the “either two carports or a garage” constraint.
3. Practicability: Model 1 is very practical and easy to implement, especially for job logs, but has weaker multiplicities for servicing companies and parking constraints. Model 2 is practical and stronger on the parking and company multiplicities, but its job-log structure is less explicitly integrated with the house-company servicing association than Model 1’s `JobLog`.
4. Rejected or checked issues: I did not penalize primitive spelling such as `float`, `double`, `int`, or `boolean`; these are acceptable aliases. I did not penalize Model 2’s PlantUML end-of-line comment after `servicingCompanies`. I did not treat Model 1’s use of a note as enforceable UML class-diagram semantics, but also did not penalize the note as a presentation issue beyond recognizing that the associations themselves remain permissive. I did not reward or penalize whether `Basement` is marked abstract, because the requirement does not explicitly state whether direct basement instances are allowed.
5. Overall judgment: The meaningful quality difference is small. Model 1 is cleaner and stronger for the job-log intermediary, while Model 2 is stronger for enforcing the parking alternative and the “serviced by several companies” multiplicity. The strengths and weaknesses balance out,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</si>
  <si>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</si>
  <si>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 coverage: Model 1 = 5, Model 2 = 3; Evidence: Model 1 covers the main required concepts: `House` with `address` and `buildingMaterial`, `Basement` with `name` and `size`, basement subtypes `EarthBasement` and `ConcreteBasement`, `SemiDetachedHouse` with `hasGarden` and `windowCount`, parking alternatives via `ParkingFacility` with `CarportParking` and `GarageParking`, `Company`, and `Job` with `hours` and `agreedPrice`. Model 2 also includes most concepts: `House`, `Basement`, `EarthBasement`, `ConcreteBasement`, `SemiDetachedHouse`, `Carport`, `Garage`, `Company`, and `JobLog`; however, it only loosely models servicing/jobs because `Company o-- JobLog` does not connect a job log to the relevant `House`, and it does not capture the “either two carports or a garage” requirement.
2. Conceptual classes and attributes: Model 1 = 5, Model 2 = 4; Evidence: Model 1 uses a `BuildingMaterial` enum with `WOOD`, `BRICK`, and `CONCRETE`, matching the closed list in the requirement, and includes required attributes such as `Basement.name`, `Basement.size`, `EarthBasement.humidityLevel`, `Carport.isDouble`, `Carport.hasFlatRoof`, `Garage.hasAutomaticDoor`, `Company.name`, `Company.address`, and `Job.hours/agreedPrice`. Model 2 has the same core attribute set, including `House.address`, `House.buildingMaterial`, `Basement.size/name`, `EarthBasement.humidityLevel`, `SemiDetachedHouse.hasGarden/numberOfWindows`, `Carport.isDouble/hasFlatRoof`, `Garage.hasAutomaticDoor`, `Company.name/address`, and `JobLog.hours/agreedPrice`; but `buildingMaterial: String` does not enforce wood/brick/concrete, and `Basement.size: String` is semantically weaker than a numeric size.
3. Inheritance and specialization correctness: Model 1 = 5, Model 2 = 5; Evidence: Model 1 correctly models `House &lt;|-- SemiDetachedHouse`, `Basement &lt;|-- EarthBasement`, and `Basement &lt;|-- ConcreteBasement`. Model 2 also correctly models `House &lt;|-- SemiDetachedHouse`, `Basement &lt;|-- EarthBasement`, and `Basement &lt;|-- ConcreteBasement`. Neither model needs to be penalized for not marking superclass abstractness, since the requirement does not explicitly require abstract classes.
4. Associations and multiplicities: Model 1 = 4, Model 2 = 2; Evidence: Model 1 specifies `House *-- "0..1" Basement`, correctly representing that a house may have a basement. It specifies `SemiDetachedHouse *-- "1" ParkingFacility`, with `CarportParking *-- "2" Carport` and `GarageParking *-- "1" Garage`, which captures the exclusive alternative of either two carports or one garage through specialization. It also specifies `House "1" -- "1..*" Company`, matching that each house is serviced by several companies. However, `Job --&gt; "1" House` and `Job --&gt; "1" Company` omit inverse multiplicities, so the number of jobs per house/company is not explicit. Model 2 uses `House o-- Basement` without multiplicity, so “may have a basement” is not precisely represented. It uses `SemiDetachedHouse o-- Carport` and `SemiDetachedHouse o-- Garage` without multiplicities or exclusivity, so it does not show “either two carports or a garage.” It uses `House o-- Company` without “several” multiplicity, and `Company o-- JobLog` does not associate the job log with the house where the job occurred.
5. Job log modeling: Model 1 = 4, Model 2 = 2; Evidence: Model 1 has a `Job` class with `hours` and `agreedPrice`, and connects each job to exactly one `House` via `Job --&gt; "1" House : performedAt` and exactly one `Company` via `Job --&gt; "1" Company : performedBy`, which directly supports “Whenever a company carries out a job in a house.” It also adds `jobDate: Date`, which is extra but not harmful to the core semantics. Model 2 has `JobLog` with `hours` and `agreedPrice`, but only associates it with `Company` using `Company o-- JobLog`; there is no association from `JobLog` to `House`, so the recorded job cannot be tied to the house where the work was performed.
6. Avoidance of unsupported additions or contradictions: Model 1 = 4, Model 2 = 4; Evidence: Model 1 adds `jobDate: Date`, `ParkingFacility`, `CarportParking`, and `GarageParking`. The parking-related intermediate classes are transparent refinements that help represent the required alternative, while `jobDate` is an unstated extra attribute but does not contradict the requirement. Model 2 does not add much beyond the requirement, but its associations can imply unsupported ownership/composition-like relationships such as `House o-- Company` and `Company o-- JobLog`; still, these are not direct contradictions, just semantically weak for the stated business facts.
7. UML semantic clarity: Model 1 = 5, Model 2 = 3; Evidence: Model 1 provides explicit multiplicities in important places: `"0..1"` basement per house, `"1"` parking facility per semi-detached house, `"2"` carports, `"1"` garage, and `"1..*"` companies per house. Its class names clearly distinguish `Job`, `Company`, `House`, and parking arrangements. Model 2 is readable and uses recognizable class names, but many associations lack multiplicities: `House o-- Basement`, `SemiDetachedHouse o-- Carport`, `SemiDetachedHouse o-- Garage`, `House o-- Company`, and `Company o-- JobLog`, making required cardinalities unclear.
Total: Model 1 = 32, Model 2 = 23
Choice: A
Reason:
1. Requirement alignment and functional coverage: Model 1 covers nearly all required facts, including the material choices, optional basement, basement subtypes, semi-detached-house attributes, parking alternative, servicing companies, and job records. Model 2 includes many of the same classes but misses or weakly models key requirements, especially the job-in-house relationship and the exclusive “two carports or a garage” constraint.
2. Associations and multiplicities: Model 1 is substantially stronger because it explicitly models `House *-- "0..1" Basement`, `House "1" -- "1..*" Company`, and the parking structure with exactly two carports or one garage. Model 2 leaves most multiplicities unspecified and permits a semi-detached house to have both or neither `Carport` and `Garage`.
3. Rejected or checked issues: I did not penalize Model 2 for using lowercase or language-flavored primitive types, visibility markers, or aggregation notation as presentation style. I also did not penalize Model 1 for adding transparent intermediate classes such as `ParkingFacility`, `CarportParking`, and `GarageParking`, because they help represent the stated parking alternative. The PlantUML comment after `servicingCompanies` in Model 1 was ignored.
4. Overall judgment: Model 1 is better because it more accurately captures required cardinalities and relationships, especially the semi-detached-house parking constraint and the job log connecting a company to a house. Model 2 has the right broad vocabulary but is too underspecified in associations and omits the house connection for job logs.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</si>
  <si>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</si>
  <si>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requirement: Model 1 = 3, Model 2 = 5; Evidence: Model 1 includes the main concepts: `House` with `address` and `buildingMaterial`, optional-looking `Basement`, basement subtypes `EarthBasement` and `ConcreteBasement`, `SemiDetachedHouse`, `Carport`, `Garage`, `Company`, and `JobLog`. However, it does not model several required constraints: a house “may have” at most one basement, a semi-detached house must have either two carports or one garage, and job logs must record work done by a company in a house. Model 2 covers these more strictly: `House *-- "0..1" Basement`, `SemiDetachedHouse *-- "1" ParkingFacility`, with `CarportParking *-- "2" Carport` and `GarageParking *-- "1" Garage`, and `Job --&gt; "1" House` plus `Job --&gt; "1" Company`.
2. Conceptual classes and attributes: Model 1 = 4, Model 2 = 5; Evidence: Model 1 has all core classes and attributes: `House.address`, `House.buildingMaterial`, `Basement.size`, `Basement.name`, `EarthBasement.humidityLevel`, `SemiDetachedHouse.hasGarden`, `SemiDetachedHouse.numberOfWindows`, `Carport.isDouble`, `Carport.hasFlatRoof`, `Garage.hasAutomaticDoor`, `Company.name`, `Company.address`, and `JobLog.hours/agreedPrice`. Its `buildingMaterial: String` does not express the closed set wood/brick/concrete. Model 2 includes the same core information and improves material modeling with `enum BuildingMaterial { WOOD BRICK CONCRETE }`. It also includes `Job.hours` and `Job.agreedPrice`; `jobDate` is extra but not harmful to the required semantics.
3. Associations and multiplicities: Model 1 = 2, Model 2 = 5; Evidence: Model 1 uses associations such as `House o-- Basement`, `SemiDetachedHouse o-- Carport`, `SemiDetachedHouse o-- Garage`, `House o-- Company`, and `Company o-- JobLog`, but provides no multiplicities. Therefore it does not state `0..1` basement, several companies, exactly two carports, exactly one garage, or one house/company per job log. Also, `Company o-- JobLog` alone does not connect a job log to the relevant `House`. Model 2 explicitly states `House *-- "0..1" Basement`, `SemiDetachedHouse *-- "1" ParkingFacility`, `CarportParking *-- "2" Carport`, `GarageParking *-- "1" Garage`, `House "1" -- "1..*" Company`, and `Job --&gt; "1" House` / `Job --&gt; "1" Company`, which much better captures the required cardinalities and relationships.
4. Inheritance/generalization accuracy: Model 1 = 4, Model 2 = 5; Evidence: Model 1 correctly models `House &lt;|-- SemiDetachedHouse`, `Basement &lt;|-- EarthBasement`, and `Basement &lt;|-- ConcreteBasement`. It also has separate `Carport` and `Garage`, but does not model the exclusive “either two carports or a garage” structure as a type hierarchy or constraint. Model 2 correctly models the same house and basement inheritance and additionally introduces `ParkingFacility &lt;|-- CarportParking` and `ParkingFacility &lt;|-- GarageParking`, which provides a clearer UML structure for the mutually exclusive parking alternatives.
5. Constraint fidelity and avoidance of contradictions/additions: Model 1 = 3, Model 2 = 4; Evidence: Model 1 does not explicitly contradict the requirement, but it is underspecified: `House o-- Basement` could allow multiple basements, `SemiDetachedHouse o-- Carport` and `SemiDetachedHouse o-- Garage` could allow both or arbitrary counts, and `House o-- Company` does not enforce “several” companies. Model 2 is more faithful to constraints through multiplicities and the parking wrapper structure. It does add `jobDate: Date`, which is not required, and `ParkingFacility`, `CarportParking`, and `GarageParking` are refinement classes, but they support the stated either/or parking requirement rather than hallucinating a separate domain feature.
Total: Model 1 = 16, Model 2 = 24
Choice: B
Reason:
1. Strict functional alignment with requirement: Model 2 better satisfies the requirement because it models the optional basement, servicing companies, job relation to both house and company, and semi-detached parking alternative with explicit multiplicities. Model 1 includes the right broad concepts but leaves many required constraints implicit or unmodeled.
2. Associations and multiplicities: Model 2 is substantially stronger. It has `0..1` basement, `1..*` companies per house, `2` carports, `1` garage, and each `Job` connected to one `House` and one `Company`. Model 1 mostly lacks multiplicities and connects `JobLog` only to `Company`, losing the required “job in a house” association.
3. Rejected or checked issues: I did not penalize Model 2 for lowercase primitive types such as `boolean` or `int`, nor for the PlantUML comment after the company association. I also did not penalize the use of composition versus aggregation where the requirement does not strictly mandate ownership semantics. The extra `jobDate` in Model 2 was noted but treated as minor because it does not contradict the required model.
4. Overall judgment: Model 2 is better. Both models identify most required classes and attributes, but Model 2 captures the key domain constraints and relationship cardinalities much more accurately, especially for basements, servicing companies, job logs, and the semi-detached house parking rule.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</si>
  <si>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</si>
  <si>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core domain classes House, SemiDetachedHouse, Basement, EarthBasement, ConcreteBasement, Carport, Garage, Company, and Job. It also introduces BuildingMaterial as an enum and ParkingFacility/CarportParking/GarageParking to model the “either two carports or a garage” choice. Model 2 includes House, Basement, EarthBasement, ConcreteBasement, SemiDetachedHouse, Carport, Garage, Company, and JobLog, which are mostly correct, but it lacks a conceptual representation of the parking alternative/choice structure and treats buildingMaterial as a plain String rather than a domain concept/enumeration for wood/brick/concrete.
2. Associations/Multiplicities between classes for domain reasoning: Model 1 = 4, Model 2 = 2; Evidence: Model 1 correctly models SemiDetachedHouse as a subtype of House, EarthBasement and ConcreteBasement as subtypes of Basement, House composition to “0..1” Basement, SemiDetachedHouse to exactly one ParkingFacility, CarportParking to exactly “2” Carport, and GarageParking to exactly “1” Garage. It also models House “1” -- “1..*” Company for several companies. However, Job is associated separately to one House and one Company, but the diagram does not directly constrain Job to be the association/job log for a servicing Company-House pair. Model 2 models the inheritance House &lt;|-- SemiDetachedHouse and Basement &lt;|-- EarthBasement/ConcreteBasement, but most associations lack multiplicities: House o-- Basement does not specify “may have” 0..1; SemiDetachedHouse o-- Carport and SemiDetachedHouse o-- Garage do not capture “either two carports or a garage” and could imply both; House o-- Company lacks “several”/1..* multiplicity; Company o-- JobLog does not connect JobLog to House, so the record of jobs carried out in a specific house by a company is incomplete.
3. Model attributes with appropriate data types: Model 1 = 5, Model 2 = 3; Evidence: Model 1 models House.address: String, House.buildingMaterial: BuildingMaterial with enum values WOOD, BRICK, CONCRETE, Basement.name: String, Basement.size: double, EarthBasement.humidityLevel: double, SemiDetachedHouse.hasGarden: boolean, SemiDetachedHouse.windowCount: int, Carport.isDouble: boolean, Carport.hasFlatRoof: boolean, Garage.hasAutomaticDoor: boolean, Company.name/address: String, and Job.hours/agreedPrice with numeric types. The extra Job.jobDate: Date is not required but does not undermine the required attributes. Model 2 includes many required attributes: House.address, Basement.name, EarthBasement.humidityLevel, SemiDetachedHouse.hasGarden/numberOfWindows, Carport.isDouble/hasFlatRoof, Garage.hasAutomaticDoor, Company.name/address, and JobLog.hours/agreedPrice. However, House.buildingMaterial is String rather than constrained to wood/brick/concrete, Basement.size is String rather than a numeric size, and it does not explicitly model the closed building material values.
4. Consistencies of Terminology with given context: Model 1 = 4, Model 2 = 5; Evidence: Model 1 uses the requirement terms House, SemiDetachedHouse, Basement, EarthBasement, ConcreteBasement, Carport, Garage, Company, and buildingMaterial. It uses Job instead of “job log,” but the class has hours and agreedPrice and is clearly the job log concept. It also introduces ParkingFacility, CarportParking, and GarageParking as transparent refinements for the carport/garage alternative, though those exact terms are not in the requirement. Model 2 uses terminology very directly: House, Basement, EarthBasement, ConcreteBasement, SemiDetachedHouse, Carport, Garage, Company, and JobLog. Attribute names are also close to the requirement, such as numberOfWindows and agreedPrice. Overall Model 2’s terminology is slightly more directly aligned.
5. Adherence of UML class diagram standards: Model 1 = 5, Model 2 = 5; Evidence: Model 1 uses valid PlantUML class, enum, inheritance, composition, association, and multiplicity notation. The single-quote comment after the Company association is valid PlantUML comment syntax and is ignored. Model 2 also uses valid PlantUML class, inheritance, aggregation, association, and attribute notation. Its lack of multiplicities is a domain modeling issue rather than a UML syntax issue.
Total: Model 1 = 23, Model 2 = 19
Choice: A
Reason:
1. Appropriate conceptual classes aligned with the domain: Model 1 covers all major domain concepts and adds a useful ParkingFacility hierarchy to represent the required parking alternative. Model 2 covers most obvious classes, including JobLog, but does not model the parking choice as a distinct conceptual structure and does not represent building material as the closed wood/brick/concrete domain.
2. Associations/Multiplicities between classes for domain reasoning: Model 1 is substantially stronger. It specifies House to optional Basement, House to several Company instances, SemiDetachedHouse to exactly one parking facility, and the alternative parking subtypes with either two Carports or one Garage. Model 2 omits nearly all multiplicities, does not connect JobLog to House, and does not enforce the “either two carports or a garage” rule.
3. Model attributes with appropriate data types: Model 1 uses appropriate numeric, boolean, string, and enum types for nearly all required stored information. Model 2 includes many required attributes but has weaker typing for buildingMaterial as String and Basement.size as String.
4. Consistencies of Terminology with given context: Model 2 is slightly better because it uses JobLog directly and mostly mirrors the requirement wording. Model 1 remains good, since Job is a recognizable equivalent for job log and ParkingFacility is a transparent refinement rather than a contradiction.
5. Rejected or checked issues: I did not penalize Model 1 for using boolean/int instead of Boolean/Integer, for adding a PlantUML comment, or for using composition rather than aggregation where the requirement does not mandate lifecycle semantics. I also did not penalize Model 2’s valid UML notation for missing multiplicities under the UML-standard criterion; those issues were evaluated under associations/multiplicities.
6. Overall judgment: Model 1 is better overall because it captures the key constraints and multiplicities more accurately, especially the optional basement, several servicing companies, basement specialization, and semi-detached house parking rule. Model 2 is understandable and uses good terminology, but it is materially weaker in associations, multiplicities, and data typing.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</si>
  <si>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</si>
  <si>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main domain concepts: House, Basement, EarthBasement, ConcreteBasement, SemiDetachedHouse, Carport, Garage, Company, and JobLog. These align well with the requirement. However, it does not explicitly model the “either two carports or a garage” alternative as a distinct concept, and JobLog is not clearly connected as the record of a company carrying out a job in a specific house. Model 2 includes all main concepts and adds useful domain refinements: BuildingMaterial enum, ParkingFacility with CarportParking and GarageParking to represent the parking alternative, plus Job as the job log concept. These refinements remain traceable to the requirement and improve conceptual coverage.
2. Associations/Multiplicities between classes for domain reasoning: Model 1 = 2, Model 2 = 4; Evidence: Model 1 has relevant associations such as House o-- Basement, House o-- Company, Company o-- JobLog, SemiDetachedHouse o-- Carport, and SemiDetachedHouse o-- Garage, but it omits nearly all multiplicities. It does not show that a house may have at most one basement, that each house is serviced by several companies, that each semi-detached house has either two carports or one garage, or that a job log records a job carried out by a company in a specific house. JobLog is associated only with Company, not House. Model 2 gives much stronger domain reasoning: House *-- "0..1" Basement correctly models optional basement; House "1" -- "1..*" Company models several servicing companies; Job --&gt; "1" House and Job --&gt; "1" Company captures a job performed at a house by a company; SemiDetachedHouse *-- "1" ParkingFacility with CarportParking and GarageParking, then CarportParking *-- "2" Carport and GarageParking *-- "1" Garage, represents the two-carports-or-one-garage structure. Minor weakness: the exclusivity between CarportParking and GarageParking is implied through subclasses of ParkingFacility but not fully constrained as “exactly one of these concrete alternatives” in UML unless ParkingFacility is treated as abstract/complete.
3. Model attributes with appropriate data types: Model 1 = 4, Model 2 = 5; Evidence: Model 1 includes House.address:String and buildingMaterial:String; Basement.size:String and name:String; EarthBasement.humidityLevel:Float; SemiDetachedHouse.hasGarden:Boolean and numberOfWindows:Integer; Carport.isDouble:Boolean and hasFlatRoof:Boolean; Garage.hasAutomaticDoor:Boolean; Company.name/address:String; JobLog.hours:Float and agreedPrice:Float. Most required attributes are present, though buildingMaterial as String does not constrain wood/brick/concrete, and Basement.size as String is weaker than a numeric type. Model 2 includes all required attributes with generally stronger typing: House.buildingMaterial:BuildingMaterial with enum WOOD, BRICK, CONCRETE; Basement.size:double and name:String; EarthBasement.humidityLevel:double; SemiDetachedHouse.hasGarden:boolean and windowCount:int; Carport and Garage boolean attributes; Company name/address; Job.hours:int and agreedPrice:double. It also adds jobDate:Date, which is extra but not harmful. Hours as int may be slightly restrictive if fractional hours are possible, but the requirement does not require fractional hours.
4. Consistencies of Terminology with given context: Model 1 = 4, Model 2 = 4; Evidence: Model 1 uses terminology very close to the requirement: House, Basement, EarthBasement, ConcreteBasement, SemiDetachedHouse, Carport, Garage, Company, and JobLog. Attribute names such as hasGarden, numberOfWindows, hasFlatRoof, and agreedPrice are consistent. Minor issue: buildingMaterial is just a String rather than the named set wood/brick/concrete. Model 2 is also mostly consistent: House, SemiDetachedHouse, Basement, EarthBasement, ConcreteBasement, Carport, Garage, Company, and BuildingMaterial directly match the domain. It uses Job rather than JobLog, but this is a directly related synonym for the required job log concept because it stores hours and agreedPrice and links Company and House. It also uses windowCount instead of numberOfWindows and ParkingFacility/CarportParking/GarageParking as transparent refinements for the parking requirement. These are acceptable, with only minor terminology deviation from the wording.
5. Adherence of UML class diagram standards: Model 1 = 4, Model 2 = 5; Evidence: Model 1 is valid and understandable PlantUML class notation, with classes, attributes, inheritance, and associations. It uses aggregation lines such as House o-- Basement and House o-- Company, which are syntactically valid, though some aggregations are semantically imprecise, especially House o-- Company and Company o-- JobLog. This affects domain modeling more than notation, but the diagram remains UML-readable. Model 2 uses valid UML/PlantUML constructs: classes, enum, attributes, inheritance, composition, associations, labels, and multiplicities. The inline single-quote comment on the Company association is a PlantUML comment and does not impair the diagram. Overall it adheres well to UML notation.
Total: Model 1 = 18, Model 2 = 23
Choice: B
Reason:
1. Appropriate conceptual classes aligned with the domain: Both models identify the core classes, but Model 2 better captures stated domain concepts by adding BuildingMaterial as an enum and a ParkingFacility hierarchy to represent the semi-detached house parking alternatives. Model 1 has the core classes but leaves the carport/garage alternative conceptually under-specified and makes JobLog less clearly a house-company job record.
2. Associations/Multiplicities between classes for domain reasoning: Model 2 is clearly stronger. It specifies optional basement with "0..1", several servicing companies with "1..*", job links to both House and Company, and the two-carports-or-one-garage structure via ParkingFacility alternatives. Model 1 mostly lacks multiplicities and connects JobLog only to Company, so it cannot express the required “company carries out a job in a house” relationship.
3. Model attributes with appropriate data types: Model 2 is stronger because BuildingMaterial is an enum with WOOD, BRICK, and CONCRETE, and Basement.size is numeric. Model 1 includes nearly all required attributes, but buildingMaterial:String and size:String are weaker choices.
4. Consistencies of Terminology with given context: Both are good. Model 1 uses wording closer to the requirement, including JobLog and numberOfWindows. Model 2 uses some alternative names such as Job and windowCount, plus ParkingFacility refinements, but these remain semantically traceable and consistent with the domain.
5. Adherence of UML class diagram standards: Both diagrams are readable and mostly valid UML/PlantUML. Model 2 is slightly stronger because it uses explicit multiplicities, enum notation, and clear association endpoints. Model 1’s notation is valid, but its use of aggregation for Company and JobLog is less semantically precise.
6. Rejected or checked issues: I did not penalize Model 2 for lowercase primitive types such as boolean and int, for using the PlantUML single-quote comment, or for adding transparent refinement classes like ParkingFacility. I also did not penalize either model merely for using composition versus aggregation where the notation remains readable; domain effects were considered under associations.
7. Overall judgment: Model 2 is better. It covers the same core concepts as Model 1 while more accurately modeling key constraints: optional basement, restricted building materials, several servicing companies, job records involving both company and house, and the semi-detached house parking alternative.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</si>
  <si>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</si>
  <si>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keeps most concepts cohesive: `House` stores only `address` and `buildingMaterial`, `Basement` stores `name` and `size`, `EarthBasement` adds `humidityLevel`, `SemiDetachedHouse` adds `hasGarden` and `windowCount`, `Company` stores `name` and `address`, and `Job` stores job-specific data `hours` and `agreedPrice`. It also separates parking alternatives through `ParkingFacility`, `CarportParking`, and `GarageParking`, allowing the semi-detached-house parking rule to be modeled without putting all parking details directly on the house. However, `House "1" -- "1..*" Company` plus separate `Job --&gt; House` and `Job --&gt; Company` leaves the service relationship and job log somewhat decoupled from each other; the `Job` is not explicitly an association class for the house-company service relation. Model 2 has cohesive individual data classes such as `Basement`, `EarthBasement`, `Carport`, `Garage`, `Company`, and `JobLog`, but its relationships are weaker: `Company o-- JobLog` does not connect a job log to the specific `House`, and `House o-- Company` does not express the job carried out by a company in a house. Parking is modeled as direct optional-looking links `SemiDetachedHouse o-- Carport` and `SemiDetachedHouse o-- Garage`, so the “either two carports or a garage” rule is not cleanly encapsulated or constrained. `House o-- Basement` also lacks the “may have” `0..1` clarity.
2. Complexity: Model 1 = 4, Model 2 = 3; Evidence: Model 1 uses more classes: `House`, `SemiDetachedHouse`, `BuildingMaterial`, `Basement`, `EarthBasement`, `ConcreteBasement`, `ParkingFacility`, `CarportParking`, `GarageParking`, `Carport`, `Garage`, `Company`, and `Job`. This is moderately complex, but most extra classes are traceable to domain constraints: `BuildingMaterial` captures the closed material set wood/brick/concrete; `EarthBasement` and `ConcreteBasement` capture the exactly two basement types; `ParkingFacility`, `CarportParking`, and `GarageParking` help represent the exclusive parking arrangement. Inheritance depth is shallow: `House &lt;|-- SemiDetachedHouse`, `Basement &lt;|-- EarthBasement`, `Basement &lt;|-- ConcreteBasement`, and `ParkingFacility &lt;|-- CarportParking/GarageParking`. Model 2 is simpler, with `House`, `Basement`, `EarthBasement`, `ConcreteBasement`, `SemiDetachedHouse`, `Carport`, `Garage`, `Company`, and `JobLog`. Its inheritance is also shallow. However, some simplicity comes from omitting or weakening important constraints: `buildingMaterial: String` does not represent the closed set of wood/brick/concrete as clearly as Model 1’s `BuildingMaterial` enum, and no multiplicities are shown for basement, carports, garage, company servicing, or job logs. Model 1 is more complex but the complexity is mostly justified by the requirement.
3. Practicability: Model 1 = 4, Model 2 = 2; Evidence: Model 1 is more practical for implementation and testing because it gives concrete multiplicities and enforceable structure for many requirements: `House *-- "0..1" Basement` represents a house may have a basement; `Basement &lt;|-- EarthBasement` and `Basement &lt;|-- ConcreteBasement` represent the two basement subtypes; `SemiDetachedHouse *-- "1" ParkingFacility`, `CarportParking *-- "2" Carport`, and `GarageParking *-- "1" Garage` support testing the rule that a semi-detached house has either two carports or one garage; `House "1" -- "1..*" Company` represents several servicing companies; and `Job --&gt; "1" House` plus `Job --&gt; "1" Company` records jobs involving both a house and a company. It includes a non-required `jobDate: Date`, which is extra but does not undermine the core design. Model 2 is readable and has the main domain classes, but it is less practical for robust validation because key multiplicities and constraints are absent: `House o-- Basement` does not state `0..1`; `SemiDetachedHouse o-- Carport` does not state exactly two carports; `SemiDetachedHouse o-- Garage` does not state one garage or exclusivity with carports; `House o-- Company` does not state several companies; and `Company o-- JobLog` fails to identify which house the job log applies to. The job-log requirement says whenever a company carries out a job in a house, hours and agreed price are recorded; Model 2’s `JobLog` has those attributes but is only attached to `Company`, not to `House`.
Total: Model 1 = 12, Model 2 = 7
Choice: A
Reason:
1. Cohesion and Decoupling: Model 1 better separates domain responsibilities while preserving relationships among the relevant concepts. Its `Job` connects to both `House` and `Company`, whereas Model 2’s `JobLog` is connected only to `Company`, losing the house context. Model 1’s parking arrangement classes are a justified refinement for the “either two carports or a garage” rule; Model 2’s direct `SemiDetachedHouse` links to both `Carport` and `Garage` do not express that exclusivity.
2. Complexity: Model 1 has more classes, but they largely correspond to real requirement constraints, especially `BuildingMaterial`, basement subtypes, and parking arrangement types. Model 2 is shorter, but this comes at the cost of missing multiplicities and weaker modeling of closed alternatives.
3. Practicability: Model 1 is more directly implementable and testable because it includes key multiplicities such as `0..1` basement, `1..*` companies, `2` carports, and `1` garage. Model 2’s lack of multiplicities and missing connection between `JobLog` and `House` make it harder to validate the stated business rules.
4. Rejected or checked issues: I did not penalize Model 2 for using primitive aliases such as `Boolean`, `Integer`, or `Float`, nor Model 1 for using lowercase `boolean` and `int`. I also did not penalize Model 1 for the PlantUML comment after the company association. I did not treat composition versus aggregation styling alone as decisive; the scoring is based on semantic constraints, associations, multiplicities, and coverage of requirements.
5. Overall judgment: Model 1 is clearly better. It covers more of the requirement with explicit, testable structure and mostly justified complexity. Model 2 captures several main classes and attributes but omits or weakens important constraints, especially around parking, company service jobs, and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</si>
  <si>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</si>
  <si>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cohesive core classes such as House(address, buildingMaterial), Basement(size, name), EarthBasement(humidityLevel), Company(name, address), and JobLog(hours, agreedPrice). However, its job-log structure is weakly coupled to the actual requirement: Company o-- JobLog exists, but JobLog is not associated with House, so “whenever a company carries out a job in a house” is not fully represented. It also directly composes/aggregates both Carport and Garage from SemiDetachedHouse without expressing the exclusive alternative or exact quantities. Model 2 keeps cohesive domain classes and improves decoupling/semantic separation by modeling Job as an association-like entity connected to both House and Company via Job --&gt; "1" House and Job --&gt; "1" Company. It also introduces ParkingFacility with CarportParking and GarageParking to represent the alternative parking arrangement, with CarportParking *-- "2" Carport and GarageParking *-- "1" Garage. This adds an intermediate abstraction, but it is traceable to the requirement that a semi-detached house has either two carports or a garage.
2. Complexity: Model 1 = 4, Model 2 = 4; Evidence: Model 1 uses 9 classes: House, Basement, EarthBasement, ConcreteBasement, SemiDetachedHouse, Carport, Garage, Company, and JobLog. Its inheritance depth is shallow: House &lt;|-- SemiDetachedHouse and Basement &lt;|-- EarthBasement/ConcreteBasement. It is simple and readable, but some simplicity comes from omitting important multiplicity/constraint detail, such as 0..1 basement, exactly two carports versus one garage, and the House-Company-JobLog relationship. Model 2 uses more elements: House, SemiDetachedHouse, BuildingMaterial enum, Basement subclasses, ParkingFacility, CarportParking, GarageParking, Carport, Garage, Company, and Job. This is more complex, with an extra parking hierarchy and enum, but the added complexity directly supports stated facts: building material is limited to wood/brick/concrete, parking is either two carports or one garage, and jobs connect house and company. Its inheritance depth remains modest: House to SemiDetachedHouse, Basement to EarthBasement/ConcreteBasement, and ParkingFacility to CarportParking/GarageParking. Overall, Model 1 is simpler but under-specified; Model 2 is more detailed but still appropriate for the requirement.
3. Practicability: Model 1 = 2, Model 2 = 4; Evidence: Model 1 is readable and easy to implement at a superficial level, but several practical domain constraints are missing or vague. House o-- Basement has no multiplicity, so “may have a basement” is not clearly modeled as optional 0..1. Basement &lt;|-- EarthBasement and Basement &lt;|-- ConcreteBasement captures the two types structurally, but does not explicitly constrain Basement to exactly those two types. SemiDetachedHouse o-- Carport and SemiDetachedHouse o-- Garage does not encode “either two carports or a garage.” House o-- Company indicates servicing companies, but without multiplicities it does not show “several companies.” Company o-- JobLog records jobs for a company but does not link each job log to the house where the work was carried out. Model 2 is more practical for implementation and testing because it encodes more constraints: House *-- "0..1" Basement models optional basement; BuildingMaterial enum with WOOD, BRICK, CONCRETE models the allowed materials; SemiDetachedHouse *-- "1" ParkingFacility plus CarportParking *-- "2" Carport and GarageParking *-- "1" Garage supports the either/or parking rule; House "1" -- "1..*" Company models several servicing companies; and Job links to exactly one House and one Company while storing hours and agreedPrice. A minor weakness is that the connection between Job and the House-Company servicing association is not explicitly constrained to only servicing companies, but it is much closer to the stated job-log requirement than Model 1.
Total: Model 1 = 9, Model 2 = 12
Choice: B
Reason:
1. Cohesion and Decoupling: Model 2 better separates the job-log concept by making Job relate to both House and Company, whereas Model 1’s JobLog is only composed/aggregated by Company and does not identify the house where the job occurred. Model 2’s ParkingFacility hierarchy is an extra abstraction, but it is cohesive and directly supports the semi-detached-house parking alternative.
2. Complexity: Model 1 is simpler with fewer classes, but that simplicity loses important semantics. Model 2 is more complex due to BuildingMaterial, ParkingFacility, CarportParking, and GarageParking, but these are traceable refinements of stated requirements and do not create excessive inheritance depth or unreadable structure.
3. Practicability: Model 2 is clearly more implementable and testable against the requirement because it models key multiplicities and constraints: optional basement, one or more companies per house, exactly two carports or one garage, and jobs tied to both a house and a company. Model 1 lacks several of these constraints and leaves the job-log relation incomplete.
4. Rejected or checked issues: I did not penalize either model for using aggregation/composition notation where plain association might also work, for primitive type spellings such as boolean/int versus Boolean/Integer, or for the PlantUML comment on Model 2’s servicingCompanies association. I also did not treat Model 2 as worse merely for having more classes, because its extra parking and enum elements represent requirement-relevant concepts.
5. Overall judgment: Model 2 is better because it captures substantially more of the required domain semantics while remaining understandable and reasonably modular. Model 1 is readable and has the main nouns, but it under-specifies several important business constraints and does not properly model the job log as involving both a company and a house.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</si>
  <si>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</si>
  <si>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the requirement: Model 1 = 4, Model 2 = 3; Evidence: Model 1 captures most required facts: `House` stores `address` and `buildingMaterial`, `Basement` stores `size` and `name`, `EarthBasement` stores `humidityLevel`, `SemiDetachedHouse` stores `hasOwnGarden` and `numberOfWindows`, `Carport` and `Garage` store their required attributes, and `JobLog` stores `hours` and `price`. However, the “either exactly two carports or a garage” rule is only expressed in a note while the UML multiplicities allow `0..2` carports and `0..1` garage simultaneously. Model 2 also captures the main classes and attributes, including `House.address`, `House.buildingMaterial`, `Basement.size`, `Basement.name`, `EarthBasement.humidityLevel`, `SemiDetachedHouse.hasGarden`, `numberOfWindows`, `Carport`, `Garage`, `Company`, and `JobLog`. But it omits meaningful multiplicities throughout and does not encode the either-two-carports-or-one-garage constraint at all. Its `JobLog` is associated only with `Company`, not also directly with `House`, weakening the requirement that a job log records work a company carries out in a house.
2. Conceptual classes and attributes: Model 1 = 5, Model 2 = 4; Evidence: Model 1 includes all central conceptual classes: `House`, `Basement`, `EarthBasement`, `ConcreteBasement`, `SemiDetachedHouse`, `Carport`, `Garage`, `Company`, and `JobLog`. It uses an enum `BuildingMaterial` with `WOOD`, `BRICK`, and `CONCRETE`, directly reflecting the required allowed materials. Model 2 also includes the same main classes and required attributes, but models `buildingMaterial` as plain `String` rather than constraining it to wood, brick, or concrete. Model 2 uses `Basement.size: String`, which is less semantically suitable than Model 1’s numeric `size: float`, though the requirement does not explicitly mandate a numeric type.
3. Associations and relationship structure: Model 1 = 4, Model 2 = 2; Evidence: Model 1 has `House "1" -- "0..1" Basement`, correctly showing that a house may have at most one basement. It models basement specialization via `Basement &lt;|-- EarthBasement` and `Basement &lt;|-- ConcreteBasement`, and semi-detached houses via `House &lt;|-- SemiDetachedHouse`. It connects `House "1" -- "*" JobLog` and `Company "1" -- "*" JobLog`, which correctly makes `JobLog` an association-like record between a house and a company. It also includes `House "*" -- "*" Company`, representing that houses are serviced by several companies, although this duplicates what is already implied through `JobLog` and does not specify “several” as `2..*` or `1..*`. Model 2 has inheritance for `SemiDetachedHouse`, `EarthBasement`, and `ConcreteBasement`, but its associations lack multiplicities: `House o-- Basement`, `SemiDetachedHouse o-- Carport`, `SemiDetachedHouse o-- Garage`, `House o-- Company`, and `Company o-- JobLog`. It does not connect `JobLog` to `House`, so the job log cannot unambiguously record the house in which the company carried out the job.
4. Cardinalities and constraints: Model 1 = 3, Model 2 = 1; Evidence: Model 1 explicitly models several important multiplicities: `House "1" -- "0..1" Basement`, `SemiDetachedHouse "1" -- "0..2" Carport`, `SemiDetachedHouse "1" -- "0..1" Garage`, `House "1" -- "*" JobLog`, and `Company "1" -- "*" JobLog`. However, the semi-detached house constraint is not fully captured in UML multiplicities because `0..2` carports plus `0..1` garage permits no parking, one carport, two carports plus a garage, etc.; the note states the correct rule but is not a semantic class-diagram constraint. Also, “serviced by several companies” is represented as `House "*" -- "*" Company`, which permits zero companies. Model 2 provides no cardinalities for basement optionality, company service multiplicity, carport count, garage count, or job logs. It therefore fails to express “may have a basement,” “several companies,” and “either two carports or a garage” in enforceable UML multiplicities.
5. Correct use of inheritance, aggregation, and composition: Model 1 = 4, Model 2 = 3; Evidence: Model 1 correctly uses generalization for `Basement &lt;|-- EarthBasement`, `Basement &lt;|-- ConcreteBasement`, and `House &lt;|-- SemiDetachedHouse`. It uses plain associations for `House` to `Basement`, `SemiDetachedHouse` to `Carport`/`Garage`, and `House`/`Company` to `JobLog`; these are acceptable and avoid unsupported ownership claims. Model 2 also correctly uses inheritance for the basement types and semi-detached house. However, it uses aggregations such as `House o-- Company` and `Company o-- JobLog`. Aggregation from `House` to `Company` is semantically questionable because companies are independent service providers, not parts of houses. More importantly, `Company o-- JobLog` without a corresponding `House` association makes the job log structure incomplete.
6. Clarity and naming: Model 1 = 5, Model 2 = 4; Evidence: Model 1 uses clear names closely matching the requirement: `buildingMaterial`, `hasOwnGarden`, `numberOfWindows`, `isDouble`, `hasFlatRoof`, `hasAutomaticDoor`, `humidityLevel`, `JobLog.hours`, and `JobLog.price`. Model 2 is also mostly clear, with `hasGarden` corresponding to “has its own garden” and `agreedPrice` corresponding closely to “agreed price.” However, `buildingMaterial: String` is less clear than Model 1’s explicit `BuildingMaterial` enum, and the missing multiplicities make the intended meaning of `House o-- Basement`, `SemiDetachedHouse o-- Carport`, and `SemiDetachedHouse o-- Garage` less precise.
Total: Model 1 = 25, Model 2 = 17
Choice: A
Reason:
1. Strict functional alignment with the requirement: Model 1 covers nearly all required entities and data and at least acknowledges the semi-detached parking exclusivity rule in a note. Model 2 covers many entities and attributes but leaves important behavior under-modeled, especially the job log’s relationship to both company and house.
2. Associations and cardinalities: Model 1 is substantially stronger because it provides explicit multiplicities for basements, job logs, carports, and garages. Some are imperfect, especially the semi-detached house rule, but Model 2 generally omits cardinalities altogether and does not connect `JobLog` to `House`.
3. Rejected or checked issues: I did not penalize Model 2 for using lowercase/alternative primitive type spellings or visibility markers, and I did not give Model 1 extra credit merely for layout or comments. The note in Model 1 was considered only as weak evidence of intended constraint, not as a fully enforceable UML multiplicity.
4. Overall judgment: Model 1 is better because it more faithfully represents the required domain classes, attributes, specializations, and many of the required relationships with multiplicities. Model 2 contains most class names and attributes but is materially weaker in relationship semantics, multiplicities, and the job-log modeling needed to represent work done by a company in a specific house.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</si>
  <si>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</si>
  <si>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functionality coverage: Model 1 = 3, Model 2 = 5; Evidence: Model 1 includes the main required concepts and attributes: `House` with `address` and `buildingMaterial`, `Basement` with `size` and `name`, `EarthBasement` with `humidityLevel`, `SemiDetachedHouse` with `hasGarden` and `numberOfWindows`, `Carport`, `Garage`, `Company`, and `JobLog`. However, it does not model the job log as the record of a specific company carrying out a job in a specific house: it has `House o-- Company` and `Company o-- JobLog`, but no direct or associative link from `JobLog` to `House`. Model 2 covers all stated concepts and better captures the job-log requirement with `House "1" -- "*" JobLog` and `Company "1" -- "*" JobLog`, meaning each log entry is tied to both a house and a company. It also models `BuildingMaterial` as an enum with `WOOD`, `BRICK`, and `CONCRETE`, directly reflecting the required closed set.
2. Conceptual classes and attributes: Model 1 = 4, Model 2 = 5; Evidence: Model 1 has appropriate conceptual classes: `House`, `Basement`, `EarthBasement`, `ConcreteBasement`, `SemiDetachedHouse`, `Carport`, `Garage`, `Company`, and `JobLog`. It stores most required attributes, including `Company.name`, `Company.address`, `JobLog.hours`, and `JobLog.agreedPrice`. Its weakness is that `House.buildingMaterial: String` does not explicitly restrict materials to wood, brick, or concrete. Model 2 includes the same core classes and attributes and improves material modeling with `enum BuildingMaterial { WOOD BRICK CONCRETE }` and `House.buildingMaterial: BuildingMaterial`. It also stores `JobLog.hours` and `JobLog.price`, which is a clear synonym for agreed price.
3. Inheritance and specialization accuracy: Model 1 = 5, Model 2 = 5; Evidence: Model 1 correctly models `SemiDetachedHouse` as a subtype of `House` using `House &lt;|-- SemiDetachedHouse`, and models the two basement types using `Basement &lt;|-- EarthBasement` and `Basement &lt;|-- ConcreteBasement`. Model 2 does the same with `House &lt;|-- SemiDetachedHouse`, `Basement &lt;|-- EarthBasement`, and `Basement &lt;|-- ConcreteBasement`. Model 2 marks `Basement` as `abstract`, but because the requirement says there are exactly two basement types and does not explicitly discuss direct instances, this is acceptable and not used as a special reward or penalty.
4. Associations and multiplicities: Model 1 = 2, Model 2 = 4; Evidence: Model 1 uses associations but omits all multiplicities: `House o-- Basement`, `SemiDetachedHouse o-- Carport`, `SemiDetachedHouse o-- Garage`, `House o-- Company`, and `Company o-- JobLog`. This leaves important requirements underspecified, such as “a house may have a basement” meaning `0..1`, “serviced by several companies,” and the semi-detached house constraint of either two carports or one garage. Model 2 specifies several key multiplicities: `House "1" -- "0..1" Basement`, `House "*" -- "*" Company`, `House "1" -- "*" JobLog`, and `Company "1" -- "*" JobLog`. For semi-detached houses, it has `SemiDetachedHouse "1" -- "0..2" Carport` and `SemiDetachedHouse "1" -- "0..1" Garage`, plus a note stating “Has either exactly two Carports or exactly one Garage.” The UML associations alone allow zero carports and zero garage or combinations unless constrained by the note, but the intended exclusivity is at least explicitly documented. Model 1 does not document this constraint.
5. Relationship type appropriateness: Model 1 = 3, Model 2 = 4; Evidence: Model 1 uses aggregation for `House o-- Basement`, `SemiDetachedHouse o-- Carport`, `SemiDetachedHouse o-- Garage`, `House o-- Company`, and `Company o-- JobLog`. Aggregating `Company` under `House` is semantically weak because companies are independent service providers, not parts of houses. Aggregating `JobLog` only under `Company` also fails to express that a job log records work in a particular house. Model 2 uses plain associations for `House -- Basement`, `SemiDetachedHouse -- Carport`, `SemiDetachedHouse -- Garage`, `House -- Company`, and connects `JobLog` to both `House` and `Company`. While composition could also be reasonable for basement/carport/garage, the plain associations are not contradictory and the job-log relationship is more domain-faithful.
6. Strict alignment without unsupported additions or hallucinations: Model 1 = 4, Model 2 = 4; Evidence: Model 1 does not introduce major unsupported domain concepts; all classes correspond to requirement terms. Its use of `House o-- Company` is required in substance because houses are serviced by companies, although the aggregation form is debatable. Model 2 also stays close to the requirement, adding only a `BuildingMaterial` enum, which is directly justified by the listed values wood, brick, and concrete. The note on semi-detached houses restates a requirement constraint. Neither model adds unrelated classes or attributes.
7. Clarity of class names and semantic readability: Model 1 = 4, Model 2 = 5; Evidence: Model 1 uses clear names such as `House`, `Basement`, `EarthBasement`, `ConcreteBasement`, `SemiDetachedHouse`, `Carport`, `Garage`, `Company`, and `JobLog`. Attribute names are mostly clear, though `hasGarden` is slightly less exact than the requirement’s “has its own garden.” Model 2 uses similarly clear class names and slightly more precise attributes such as `hasOwnGarden`. It also uses `BuildingMaterial` as a named enum, making the material concept more explicit. `JobLog.price` is slightly less exact than `agreedPrice`, but still semantically close.
Total: Model 1 = 25, Model 2 = 32
Choice: B
Reason:
1. Requirement functionality coverage: Model 2 more completely satisfies the stated functionality. Both models include the core entities and attributes, but Model 2 connects `JobLog` to both `House` and `Company`, matching “Whenever a company carries out a job in a house...” Model 1 only links `JobLog` to `Company`, so the house for a specific job is not represented.
2. Associations and multiplicities: Model 2 is substantially stronger because it models `House "1" -- "0..1" Basement`, `House "*" -- "*" Company`, and job-log multiplicities. Model 1 omits multiplicities entirely, leaving “may have a basement,” “several companies,” and “either two carports or a garage” unspecified.
3. Rejected or checked issues: I did not penalize Model 1 merely for using aggregation notation or Model 2 for using plain associations where composition might also be plausible. I also did not penalize primitive spelling differences such as `Float` versus `float` or `Boolean` versus `boolean`. I ignored the PlantUML note formatting itself, but considered the semantic content of the note because it states the required two-carports-or-one-garage constraint.
4. Overall judgment: Model 2 is better. It preserves all essential classes from the requirement, models the closed set of building materials with an enum, gives important multiplicities, and represents `JobLog` as an association-like record between a house and a company. Model 1 is broadly recognizable but underspecified and has a weaker job-log structure.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</si>
  <si>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</si>
  <si>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all core domain concepts: House, Basement, EarthBasement, ConcreteBasement, SemiDetachedHouse, Carport, Garage, Company, JobLog, and BuildingMaterial as an enum. It also correctly models Basement as a superclass with exactly the two required specialized basement types. Model 2 also includes the main concepts House, Basement, EarthBasement, ConcreteBasement, SemiDetachedHouse, Carport, Garage, Company, and JobLog, but it does not model building material as the domain-limited set wood/brick/concrete; instead House has buildingMaterial: String, which weakens the conceptual representation of the closed material category.
2. Associations/Multiplicities between classes for domain reasoning: Model 1 = 4, Model 2 = 2; Evidence: Model 1 correctly models House "1" -- "0..1" Basement for “may have a basement,” Basement &lt;|-- EarthBasement and ConcreteBasement, House &lt;|-- SemiDetachedHouse, House "1" -- "*" JobLog and Company "1" -- "*" JobLog to record jobs carried out by companies in houses, and House "*" -- "*" Company for companies servicing houses. It also attempts the semi-detached house parking constraint with SemiDetachedHouse "1" -- "0..2" Carport and SemiDetachedHouse "1" -- "0..1" Garage plus a note stating “either exactly two Carports or exactly one Garage.” The multiplicities alone permit invalid cases such as zero carports and zero garage or one carport, so the hard either/or constraint is not fully captured structurally, but the note preserves the intended domain rule. Model 2 has the inheritance relations and some associations, but all multiplicities are omitted: House o-- Basement does not show 0..1; SemiDetachedHouse o-- Carport and SemiDetachedHouse o-- Garage do not express “either two carports or a garage”; House o-- Company does not express several companies/many-to-many servicing; Company o-- JobLog links job logs only to Company and omits a direct House-to-JobLog association, so the job log is not clearly tied to both the company and the house where the job occurred.
3. Model attributes with appropriate data types: Model 1 = 5, Model 2 = 4; Evidence: Model 1 provides House.address: String, House.buildingMaterial: BuildingMaterial enum with WOOD, BRICK, CONCRETE, Basement.size: float, Basement.name: String, EarthBasement.humidityLevel: float, SemiDetachedHouse.hasOwnGarden: boolean, SemiDetachedHouse.numberOfWindows: int, Carport.isDouble: boolean, Carport.hasFlatRoof: boolean, Garage.hasAutomaticDoor: boolean, Company.name/address: String, and JobLog.hours/price: float. These match the required stored information well. Model 2 includes nearly all required attributes: House.address, Basement.size/name, EarthBasement.humidityLevel, SemiDetachedHouse.hasGarden/numberOfWindows, Carport.isDouble/hasFlatRoof, Garage.hasAutomaticDoor, Company.name/address, and JobLog.hours/agreedPrice. However, buildingMaterial is modeled as String rather than a constrained enum/set of wood, brick, or concrete, and Basement.size is String rather than a numeric type, which are notable type weaknesses.
4. Consistencies of Terminology with given context: Model 1 = 5, Model 2 = 4; Evidence: Model 1 uses terminology closely matching the requirement: BuildingMaterial with WOOD/BRICK/CONCRETE, House, Basement, EarthBasement, ConcreteBasement, SemiDetachedHouse, Carport, Garage, Company, JobLog, hasOwnGarden, numberOfWindows, humidityLevel, and price. Model 2 mostly uses the same domain terminology, including House, Basement, EarthBasement, ConcreteBasement, SemiDetachedHouse, Carport, Garage, Company, and JobLog. Minor deviations include hasGarden instead of “has own garden,” buildingMaterial as an unconstrained String rather than named material values, and agreedPrice instead of price, though agreedPrice is still consistent with “agreed price.”
5. Adherence of UML class diagram standards: Model 1 = 5, Model 2 = 5; Evidence: Model 1 uses valid PlantUML class diagram syntax with classes, enum, inheritance arrows, associations with multiplicities, attributes, and a note. Model 2 also uses valid PlantUML syntax with classes, inheritance arrows, aggregations, associations, and attributes with visibility markers. The absence of multiplicities in Model 2 is a domain modeling weakness rather than a UML syntax violation. Both diagrams are understandable and conform to UML/PlantUML notation.
Total: Model 1 = 24, Model 2 = 19
Choice: A
Reason:
1. Appropriate conceptual classes aligned with the domain: Model 1 is stronger because it captures not only the same main entities as Model 2 but also represents BuildingMaterial as an enum with WOOD, BRICK, and CONCRETE. Model 2 has the main classes but weakens the closed material concept by using buildingMaterial: String.
2. Associations/Multiplicities between classes for domain reasoning: Model 1 is substantially better. It includes explicit multiplicities for optional basement, house/job log, company/job log, and company/house servicing, and it at least documents the either-two-carports-or-one-garage constraint. Model 2 omits multiplicities almost entirely and does not clearly connect JobLog to both House and Company, which is central to recording jobs carried out by a company in a house.
3. Model attributes with appropriate data types: Model 1 models all required attributes with appropriate types, including numeric size/hours/price and boolean flags. Model 2 includes most attributes but uses String for Basement.size and an unconstrained String for buildingMaterial.
4. Consistencies of Terminology with given context: Both models are mostly consistent, but Model 1 more directly matches the requirement terminology, especially hasOwnGarden and the explicit building material values. Model 2’s hasGarden and agreedPrice are acceptable, but buildingMaterial as String is less precise.
5. Adherence of UML class diagram standards: Both models are valid and readable UML/PlantUML class diagrams. I did not penalize Model 2 for using aggregation notation or visibility markers, and I did not reward Model 1 merely for having a note; the note was considered only as semantic evidence of the parking constraint.
6. Rejected or checked issues: I did not penalize primitive spelling differences such as boolean/int/float versus Boolean/Integer/Float, nor did I penalize use of a note as a notation style issue. I also treated the lack of abstract marking in Model 2’s Basement as not automatically wrong, because abstractness is not explicitly required.
7. Overall judgment: Model 1 is better because it more completely captures the domain constraints, especially the material enumeration, basement optionality, company/house/job log relationships, and semi-detached-house parking rule. Model 2 covers many classes and attributes but is much weaker in multiplicities and job-log association semantics.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</si>
  <si>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</si>
  <si>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core domain classes: House, Basement, EarthBasement, ConcreteBasement, SemiDetachedHouse, Carport, Garage, Company, and JobLog. However, it does not model BuildingMaterial as a constrained concept despite the requirement specifying wood, brick, or concrete. Model 2 includes all of those core classes and additionally models BuildingMaterial as an enum with WOOD, BRICK, and CONCRETE, which better aligns with the closed set in the requirement. Both models correctly represent semi-detached house as a subtype of House and earth/concrete basements as subtypes of Basement.
2. Associations/Multiplicities between classes for domain reasoning: Model 1 = 2, Model 2 = 4; Evidence: Model 1 has relevant associations such as House o-- Basement, SemiDetachedHouse o-- Carport, SemiDetachedHouse o-- Garage, House o-- Company, and Company o-- JobLog, but it omits multiplicities entirely. This loses important constraints: a house may have at most one basement, a semi-detached house has either two carports or one garage, and job logs should relate a company’s job to a specific house. Model 1 also connects JobLog only to Company, not directly to House, so the “company carries out a job in a house” relationship is under-modeled. Model 2 explicitly models House "1" -- "0..1" Basement, House "1" -- "*" JobLog, Company "1" -- "*" JobLog, and House "*" -- "*" Company. It also models SemiDetachedHouse "1" -- "0..2" Carport and "0..1" Garage, with a note stating “either exactly two Carports or exactly one Garage.” The carport/garage multiplicities alone permit zero or mixed cases in pure UML, but the note captures the intended constraint semantically. Model 2’s House "*" -- "*" Company is somewhat redundant with JobLog, but it reflects that each house is serviced by several companies, though “several” would more precisely be 2..* or at least 1..* rather than *.
3. Model attributes with appropriate data types: Model 1 = 3, Model 2 = 5; Evidence: Model 1 includes House.address: String, House.buildingMaterial: String, Basement.size: String, Basement.name: String, EarthBasement.humidityLevel: Float, SemiDetachedHouse.hasGarden: Boolean, numberOfWindows: Integer, Carport.isDouble: Boolean, hasFlatRoof: Boolean, Garage.hasAutomaticDoor: Boolean, Company.name/address: String, and JobLog.hours/agreedPrice: Float. Most required attributes are present, but buildingMaterial as String fails to constrain wood/brick/concrete, and Basement.size as String is a weak type for size. Model 2 includes House.address: String, buildingMaterial: BuildingMaterial enum, Basement.size: float, name: String, EarthBasement.humidityLevel: float, SemiDetachedHouse.hasOwnGarden: boolean, numberOfWindows: int, Carport and Garage booleans, Company.name/address: String, and JobLog.hours: float, price: float. These match the requirement closely, including an appropriate enum for building material and numeric size/hours/price.
4. Consistencies of Terminology with given context: Model 1 = 4, Model 2 = 5; Evidence: Model 1 uses mostly consistent terminology: House, Basement, EarthBasement, ConcreteBasement, SemiDetachedHouse, Carport, Garage, Company, JobLog, address, buildingMaterial, humidityLevel, numberOfWindows, and agreedPrice. Minor terminology weakness is hasGarden rather than the requirement’s “has its own garden,” though it is still understandable. Model 2 uses highly consistent terms, including BuildingMaterial with WOOD/BRICK/CONCRETE, hasOwnGarden, numberOfWindows, Carport, Garage, Company, JobLog, hours, and price. “price” is slightly shorter than “agreed price” but remains directly related and not misleading.
5. Adherence of UML class diagram standards: Model 1 = 4, Model 2 = 5; Evidence: Model 1 uses valid PlantUML class definitions, inheritance arrows House &lt;|-- SemiDetachedHouse and Basement &lt;|-- EarthBasement/ConcreteBasement, and association/composition-like links. The main UML limitation is that associations lack multiplicity labels, but the diagram is syntactically understandable. Model 2 uses valid PlantUML syntax for enum, classes, abstract class, inheritance, associations with multiplicities, and a note. Primitive type spellings such as float, boolean, and int are acceptable and not penalized. The note is also valid PlantUML and is useful for the XOR-like carport/garage constraint.
Total: Model 1 = 17, Model 2 = 24
Choice: B
Reason:
1. Appropriate conceptual classes aligned with the domain: Both models identify the major classes, but Model 2 is stronger because it includes BuildingMaterial as an enum with WOOD, BRICK, and CONCRETE, while Model 1 only has buildingMaterial: String.
2. Associations/Multiplicities between classes for domain reasoning: Model 2 is clearly better. It models House-to-Basement as 1 to 0..1, connects JobLog to both House and Company, and includes multiplicities and a constraint note for the semi-detached house’s carport/garage alternative. Model 1 has the basic associations but no multiplicities and does not connect JobLog directly to House.
3. Model attributes with appropriate data types: Model 2 is better because it uses BuildingMaterial as an enum, numeric float for Basement.size, hours, and price, and appropriate booleans/integers elsewhere. Model 1 includes most attributes but uses String for buildingMaterial and Basement.size.
4. Consistencies of Terminology with given context: Both are mostly consistent, but Model 2 more closely follows the requirement with hasOwnGarden and the explicit BuildingMaterial enum. Model 1’s terminology is acceptable but slightly less precise.
5. Adherence of UML class diagram standards: Both diagrams are understandable UML/PlantUML. Model 2 adheres more fully by showing multiplicities and a valid enum; Model 1 is syntactically valid but semantically less expressive due to absent multiplicities.
6. Rejected or checked issues: I did not penalize Model 2 for lowercase primitive types such as int, float, and boolean, since these are acceptable aliases. I also did not treat the note as a UML syntax problem. I did not penalize Model 1 merely for using aggregation-style links rather than plain associations; the issue is the missing multiplicities and incomplete job-log relationship, not association styling.
7. Overall judgment: Model 2 is better because it captures the constrained building material, key multiplicities, the optional basement, the semi-detached carport-or-garage rule, and the job log as an association between House and Company more accurately than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</si>
  <si>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</si>
  <si>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the main domain concepts cohesive: House has address and buildingMaterial, Basement has size and name, EarthBasement adds humidityLevel, SemiDetachedHouse adds hasOwnGarden and numberOfWindows, Carport and Garage contain only their own attributes, Company has name/address, and JobLog has hours/price. It also correctly uses JobLog as an association class-like concept between House and Company via House "1" -- "*" JobLog and Company "1" -- "*" JobLog, which decouples job records from both endpoints while preserving the recorded facts. However, it also includes a direct House "*" -- "*" Company association in addition to JobLog, which is somewhat redundant but still reflects that houses are serviced by companies. Model 2 also has mostly cohesive classes with similar attributes: House, Basement, EarthBasement, SemiDetachedHouse, Carport, Garage, Company, and JobLog. However, its decoupling around service work is weaker: House o-- Company and Company o-- JobLog do not connect JobLog to the specific House where the job was carried out, so the job log is not clearly the relationship record for a company carrying out a job in a house. This makes the Company/House/JobLog collaboration less cohesive semantically.
2. Complexity: Model 1 = 4, Model 2 = 4; Evidence: Both models use a reasonable number of classes for the requirement: House, Basement, EarthBasement, ConcreteBasement, SemiDetachedHouse, Carport, Garage, Company, and JobLog. Model 1 additionally uses an enum BuildingMaterial, which is appropriate because the requirement gives a closed set: wood, brick, or concrete. Both models have shallow inheritance trees: Basement -&gt; EarthBasement/ConcreteBasement and House -&gt; SemiDetachedHouse. Average method count is zero in both, which is acceptable for a data-oriented class diagram requirement. Model 1 has slightly more semantic complexity through the BuildingMaterial enum and explicit multiplicities such as House "1" -- "0..1" Basement, House "1" -- "*" JobLog, Company "1" -- "*" JobLog, and semi-detached associations. Model 2 is simpler in notation but omits most multiplicities and uses buildingMaterial: String instead of modeling the closed material set, making it less precise rather than meaningfully simpler. Overall, both are balanced, with Model 1’s extra enum and multiplicities justified by the domain.
3. Practicability: Model 1 = 4, Model 2 = 2; Evidence: Model 1 is more practical for implementation and testing because it captures most business constraints explicitly: House has exactly one address and buildingMaterial attribute; House "1" -- "0..1" Basement captures that a house may have a basement; Basement inheritance into EarthBasement and ConcreteBasement captures the two basement types; EarthBasement stores humidityLevel; SemiDetachedHouse inherits from House and stores hasOwnGarden/numberOfWindows; Carport and Garage store their required attributes; JobLog stores hours and price and is linked to both House and Company. It also gives multiplicities for job logs and companies, and its note states the important constraint that a semi-detached house has either exactly two carports or exactly one garage. The weakness is that the actual associations say SemiDetachedHouse "1" -- "0..2" Carport and SemiDetachedHouse "1" -- "0..1" Garage, so the exclusive either-two-carports-or-one-garage rule is only in a note rather than fully enforceable in UML multiplicities/constraints. Also, House "*" -- "*" Company duplicates what could be derived from JobLog. Model 2 is readable but less practical because it lacks key multiplicities: House o-- Basement does not state 0..1, SemiDetachedHouse o-- Carport and SemiDetachedHouse o-- Garage do not state “either two carports or one garage,” House o-- Company does not express “several companies,” and Company o-- JobLog does not associate a job log with the house where the job occurred. Model 2 also uses buildingMaterial: String, which does not constrain the allowed values wood, brick, or concrete, and Basement is not marked abstract or otherwise constrained to exactly EarthBasement or ConcreteBasement. The absence of multiplicities and the incomplete job-log relation would make implementation and acceptance testing less reliable.
Total: Model 1 = 12, Model 2 = 9
Choice: A
Reason:
1. Cohesion and Decoupling: Model 1 better represents the central House-Company-JobLog relationship. Its JobLog has hours and price and is connected to both House and Company, so a job record can identify both the house and the company. Model 2 has JobLog only under Company via Company o-- JobLog while House is separately associated with Company, so it does not clearly record which house a particular job log applies to.
2. Complexity: The two models are similar in class count and inheritance depth. Model 1’s BuildingMaterial enum and explicit multiplicities add justified domain precision rather than unnecessary complexity. Model 2 is shorter in associations but loses important semantics, so its simplicity is not a decisive advantage.
3. Practicability: Model 1 is more directly implementable and testable because it encodes optional basement, basement subtypes, semi-detached subtype information, carport/garage details, company details, and job-log attributes with relevant relationships and multiplicities. Model 2 omits most multiplicities and does not capture the exclusive carport/garage rule or the house-specific job log relationship.
4. Rejected or checked issues: I did not penalize Model 1 for using a note to express the carport/garage exclusivity as a presentation issue; the semantic weakness is only that the associations themselves allow 0..2 carports and 0..1 garage without formally enforcing the either/or constraint. I also did not penalize Model 2 for visibility markers or primitive type spelling such as Boolean/Float/Integer, and did not treat aggregation style itself as negative. The issue with Model 2 is missing or vague domain semantics, not notation style.
5. Overall judgment: Model 1 is better because it captures more of the required business rules, especially the closed building-material set, optional basement multiplicity, the job log as a record connecting house and company, and the semi-detached carport/garage constraint at least explicitly in a note. Model 2 is understandable but under-specified for several core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</si>
  <si>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</si>
  <si>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cohesive core classes for House, Basement, EarthBasement, ConcreteBasement, SemiDetachedHouse, Carport, Garage, Company, and JobLog, with relevant attributes placed mostly in the right classes: e.g., EarthBasement has humidityLevel, SemiDetachedHouse has hasGarden and numberOfWindows, and JobLog has hours and agreedPrice. However, the service/job relationship is weakly decoupled: House o-- Company and Company o-- JobLog do not clearly attach a JobLog to the specific house where the job occurred, even though the requirement says “Whenever a company carries out a job in a house...” Model 2 also uses cohesive domain classes and adds BuildingMaterial as an enum, which better encapsulates the closed set wood/brick/concrete. It models JobLog as an association-like record connected to both House and Company via House "1" -- "*" JobLog and Company "1" -- "*" JobLog, which better decouples the many-to-many service relationship from the job log details. Model 2 also keeps Basement subclasses cohesive and specialized.
2. Complexity: Model 1 = 3, Model 2 = 4; Evidence: Model 1 has 9 classes and a shallow inheritance structure: House &lt;|-- SemiDetachedHouse and Basement &lt;|-- EarthBasement / ConcreteBasement. This is generally simple, but it omits important multiplicities and uses buildingMaterial: String despite the requirement’s explicit limited values “wood, brick, or concrete.” It also has associations without cardinalities: House o-- Basement does not show “may have” as 0..1, and SemiDetachedHouse o-- Carport / Garage does not express “either two carports or a garage.” Model 2 has 9 classes plus one enum BuildingMaterial, with the same shallow inheritance structure. The enum is a justified refinement because the requirement names exactly three building materials. Model 2 adds multiplicities for House-Basement, SemiDetachedHouse-Carport, SemiDetachedHouse-Garage, House-JobLog, Company-JobLog, and House-Company. Its added detail is traceable to the requirement and not excessive. The carport/garage rule is partly represented by multiplicities plus a note, though the multiplicities 0..2 Carport and 0..1 Garage alone are weaker than an exclusive-or constraint.
3. Practicability: Model 1 = 2, Model 2 = 4; Evidence: Model 1 is readable and easy to implement at a superficial level, but several practical domain constraints are missing or vague. House o-- Basement lacks the optional 0..1 multiplicity. SemiDetachedHouse o-- Carport and SemiDetachedHouse o-- Garage do not specify that each semi-detached house has either exactly two carports or one garage. House o-- Company indicates service by companies but does not express “several” with multiplicity. Company o-- JobLog records job logs for a company, but without a direct House-JobLog association, testing or querying which house a logged job was carried out in is under-specified. Model 2 is more practical for implementation and testing: House "1" -- "0..1" Basement captures optional basement; House "*" -- "*" Company captures the service relationship; JobLog connects to both House and Company, making hours and price testable per company-house job. It also models BuildingMaterial as an enum. Model 2 still has a weakness: SemiDetachedHouse "1" -- "0..2" Carport and "0..1" Garage plus a note describes the “either exactly two carports or exactly one garage” rule, but the UML associations themselves permit invalid states unless the note is treated as an informal constraint. Still, it is substantially more complete and practical than Model 1.
Total: Model 1 = 8, Model 2 = 12
Choice: B
Reason:
1. Cohesion and Decoupling: Both models place most attributes in appropriate cohesive classes, such as humidityLevel in EarthBasement and automatic-door information in Garage. Model 2 is stronger because JobLog is connected to both House and Company, matching the job-in-a-house-by-a-company concept. Model 1 only links Company to JobLog and separately links House to Company, so the job log cannot clearly identify the house involved.
2. Complexity: Model 2 has slightly more semantic structure due to the BuildingMaterial enum and explicit multiplicities, but this complexity is justified by the requirement. Model 1 is simpler, but its simplicity comes from omitting important constraints such as optional basement cardinality, service/job multiplicities, and the carport-or-garage rule.
3. Practicability: Model 2 is more directly implementable and testable. Its enum supports validation of wood/brick/concrete, its House-Basement multiplicity supports the “may have a basement” requirement, and its JobLog associations support recording hours and price for a company’s job in a specific house. Model 1 is understandable but leaves too many business rules implicit or unmodeled.
4. Rejected or checked issues: I did not penalize either model for primitive type spelling such as Float versus float, Boolean versus boolean, or Integer versus int. I also did not use PlantUML notes or presentation style as negative evidence. Model 2’s note was considered only as informal evidence of the intended carport/garage constraint, while recognizing that the associations themselves do not fully enforce exclusive-or.
5. Overall judgment: Model 2 is better because it captures more of the stated domain semantics with appropriate multiplicities, a closed building-material enum, and a clearer company-house-job-log structure. Model 1 covers the main classes but is materially weaker on cardinalities and on the job log relationship.
```</t>
  </si>
  <si>
    <t>SellingGoods</t>
  </si>
  <si>
    <t>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</si>
  <si>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</si>
  <si>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Model 1 = 4, Model 2 = 4; Evidence: Model 1 covers customers with VAT and head office address (`Customer.vatNumber`, `Customer -- Address : head office`), products and stock (`Product.currentStock`), orders with one or more lines (`Order *-- 1..* OrderLine`), invoices, payment/shipping dates, warehouses/delivery addresses, and grouped shipments (`Shipment o-- 1..* OrderLine`). However, it does not explicitly model payment timing choice from Step 3 and its shipment grouping directly to `OrderLine` is weaker for partial quantities. Model 2 covers the same core functionality with `Customer.vatNumber`, `Product.currentStock`, `Order -- 1..* OrderLine`, `Invoice`, `Order.paymentStatus`, `PaymentTiming`, delivery addresses, shipments, and `ShipmentLine` for grouped partial shipment quantities. However, it makes `Invoice` optional (`Order "1" -- "0..1" Invoice`) even though Step 3 says invoices are sent for orders, and it lacks explicit paid/shipped dates except invoice/order/payment fields.
2. Conceptual classes and attributes: Model 1 = 4, Model 2 = 4; Evidence: Model 1 includes the main domain concepts: `Customer`, `Address`, `Warehouse`, `Product`, `Order`, `OrderLine`, `Invoice`, `Shipment`, plus `OrderStatus` and `ShipmentStatus`. It includes useful attributes such as `vatNumber`, `headOfficeAddress`, `currentStock`, `quantity`, `paidDate`, `shipmentDate`, `receivedDate`, and `totalAmount`. Its `Customer.headOfficeAddress : Address` duplicates the association to `Address`, but semantically still represents the requirement. Model 2 includes the main concepts as well: `Customer`, `Address`, `Product`, `Order`, `OrderLine`, `Invoice`, `Shipment`, and `ShipmentLine`, plus payment and shipment enums. It has fewer identity/name attributes, but those are not essential. It usefully models `orderedQuantity`, `shippedQuantity`, and `ShipmentLine.shippedQuantity`, which better supports partial deliveries.
3. Associations and cardinalities: Model 1 = 3, Model 2 = 4; Evidence: Model 1 correctly models `Customer "1" *-- "0..*" Order`, `Order "1" *-- "1..*" OrderLine`, `OrderLine "*" -- "1" Product`, and `Order "1" *-- "0..*" Shipment`. It also models delivery destination through `Order "1" -- "1" Warehouse : delivers to` and warehouses with addresses. However, `Shipment "1" o-- "1..*" OrderLine` does not represent partial quantities or the possibility that a shipment contains only part of an order line; it groups whole order lines. Model 2 correctly models `Customer "1" -- "0..*" Order`, `Order "1" -- "1..*" OrderLine`, `OrderLine "0..*" -- "1" Product`, and `Order "1" -- "0..*" Shipment`. Its `Shipment "1" -- "1..*" ShipmentLine` and `ShipmentLine "0..*" -- "1" OrderLine` better represents groups of shipped line quantities. Its `Order "1" -- "0..1" Invoice` is weaker because invoices are required once introduced.
4. Relationship types: Model 1 = 4, Model 2 = 4; Evidence: Model 1 uses composition for contained/domain-owned structures such as `Order *-- Invoice`, `Order *-- OrderLine`, `Order *-- Shipment`, and customer-owned orders/warehouses. These are reasonable, though `Customer *-- Warehouse` may be somewhat strong because warehouses are delivery locations rather than necessarily lifecycle-owned objects. Model 2 uses plain associations throughout, which is acceptable UML semantics for this domain and avoids over-committing lifecycle ownership. It models shipment content through `ShipmentLine`, which is a strong conceptual relationship even without composition. Neither model uses inheritance unnecessarily.
5. Payment, invoice, and full-payment constraints: Model 1 = 3, Model 2 = 4; Evidence: Model 1 records payment using `Order.paidDate`, `Invoice.paidDate`, `OrderStatus.PAID`, and `markPaid()`, and has one invoice per order (`Order *-- 1 Invoice`). However, it does not model the Step 3 requirement that customers can choose to pay on order placement or after delivery. Model 2 explicitly models this choice with `PaymentTiming { ON_ORDER, ON_DELIVERY }` and payment state with `PaymentStatus { UNPAID, PAID }`, plus `Invoice.isPaid`. However, it does not explicitly record when payment happened, and `Invoice` is optional despite the requirement to send invoices for orders.
6. Shipment and delivery evolution through Steps 2 and 4: Model 1 = 3, Model 2 = 5; Evidence: Model 1 supports partial-order shipment in a broad way through `OrderStatus.PARTIALLY_SHIPPED`, `OrderStatus.FULLY_SHIPPED`, and multiple `Shipment`s per `Order`. It tracks delivery lifecycle with `ShipmentStatus { PACKED, SHIPPED, RECEIVED }`. But the association `Shipment o-- 1..* OrderLine` cannot cleanly represent shipping only part of a line quantity, and it lacks explicit missing/damaged statuses despite Step 4’s need to gather information about delivery problems. Model 2 has `ShipmentStatus { PACKED, SHIPPED, RECEIVED, MISSING, DAMAGED }`, directly addressing delivery problems, and uses `ShipmentLine.shippedQuantity` linked to `OrderLine`, which supports groups of one or more partially shipped order lines.
7. Stock and product handling: Model 1 = 4, Model 2 = 4; Evidence: Model 1 models products with `Product.currentStock` and a stock adjustment operation `adjustStock(quantity : Integer)`, matching the requirement to manually adjust stock levels at day end. It also records ordered quantity in `OrderLine.quantity`. Model 2 models `Product.currentStock`, `OrderLine.orderedQuantity`, and shipment quantities. It does not include an explicit stock adjustment operation, but operations are optional and class diagram semantics mainly require the stock concept.
8. Clarity and avoidance of unsupported additions: Model 1 = 4, Model 2 = 4; Evidence: Model 1’s class names are clear and requirement-based. Extra attributes such as `customerId`, `productId`, `trackingNumber`, `description`, and operations like `register()` and `placeOrder()` are plausible but not especially required. Model 2’s names are also clear and requirement-based. It adds `MISSING` and `DAMAGED` statuses; these are supported by Step 4’s mention of missing or damaged deliveries. Its `deliveryWarehouses` as addresses rather than explicit warehouse objects is a reasonable simplification, though the requirement mentions warehouses.
Total: Model 1 = 29, Model 2 = 33
Choice: B
Reason:
1. Strict alignment with required functionality: Both models cover the main sales/order/product/customer structure, but Model 2 more directly supports the later requirements around payment timing and grouped partial shipments. Model 1 is stronger on required one-to-one invoice creation and recording dates, but weaker on payment timing and partial shipment quantities.
2. Associations and cardinalities: Model 2’s `ShipmentLine` association is more faithful to Step 4 because deliveries are groups of order-line quantities. Model 1 links `Shipment` directly to `OrderLine`, which can represent grouping lines but not clearly partial quantities within a line.
3. Rejected or checked issues: I did not penalize either model for presentation choices, primitive type spellings, absence of abstract classes, or the use of plain associations versus navigability style. I also did not penalize Model 2 for being less detailed in identifiers, since IDs are not central to the requirement.
4. Overall judgment: Model 2 is better overall because it captures the most important changed requirements from Steps 3 and 4: customer choice of payment timing, delivery status including missing/damaged outcomes, and shipment grouping through shipment lines with shipped quantities. Model 1 is solid and has useful dates and invoice cardinality, but it is less accurate for partial/grouped deliveries and payment timing.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</si>
  <si>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</si>
  <si>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coverage of required domain concepts: Model 1 = 4, Model 2 = 4; Evidence: Model 1 includes the core required concepts: Customer with vatNumber, Address, Product with currentStock, Order, OrderLine with orderedQuantity, Invoice, Shipment, and ShipmentLine. It covers delivery addresses through Customer--Address headOffice and deliveryWarehouses, and Order--Address deliveredTo. Model 2 also includes Customer with vatNumber, Address, Warehouse, Product with currentStock, Order, OrderLine, Invoice, and Shipment. It models head office as Customer.headOfficeAddress and via Customer--Address, and delivery locations as Warehouse with Address and Order--Warehouse delivers to. Both cover most final-step concepts, though Model 1 represents grouped shipment lines more explicitly with ShipmentLine, while Model 2 represents shipments as grouping OrderLine directly and does not model partial quantities per shipment.
2. Alignment with customer, address, and VAT requirements: Model 1 = 5, Model 2 = 4; Evidence: Model 1 has Customer.vatNumber and separates Address as a class, with Customer "1" -- "1" Address : headOffice and Customer "1" -- "0..*" Address : deliveryWarehouses, plus Order "1" -- "1" Address : deliveredTo. This directly supports head office address and multiple delivery addresses. Model 2 has Customer.vatNumber and Address, with Customer "1" -- "1" Address : head office, Warehouse "1" -- "1" Address : located at, and Order "1" -- "1" Warehouse : delivers to. This supports warehouse delivery addresses, but Customer also has headOfficeAddress : Address as an attribute in addition to an association, creating mild duplication. Its Warehouse model is reasonable for supermarkets with several warehouses.
3. Stock and product tracking: Model 1 = 4, Model 2 = 4; Evidence: Model 1 has Product.name and Product.currentStock, and OrderLine "0..*" -- "1" Product : refersTo with OrderLine.orderedQuantity. This directly supports registering products and current stock. Model 2 has Product.productId, name, description, price, currentStock, and adjustStock(quantity), plus OrderLine "*" -- "1" Product : refers to and OrderLine.quantity. Both capture stock and order quantities. Neither explicitly models the “end of each working day” manual stock adjustment as a stock adjustment record or daily process, but both include mutable stock level information.
4. Order and order-line structure with multiplicities: Model 1 = 5, Model 2 = 4; Evidence: Model 1 has Order "1" -- "1..*" OrderLine : contains, satisfying that orders consist of one or more order lines, and OrderLine "0..*" -- "1" Product : refersTo, satisfying each line records a particular product. Model 2 has Order "1" *-- "1..*" OrderLine : contains and OrderLine "*" -- "1" Product : refers to, also satisfying the core structure. Model 2 additionally has Shipment "1" o-- "1..*" OrderLine : groups, which implies a shipment groups whole order lines rather than partial quantities; this is weaker for partial deliveries of one or more order lines if a single order line can be split across deliveries.
5. Payment and invoice handling: Model 1 = 4, Model 2 = 4; Evidence: Model 1 includes PaymentTiming enum with ON_ORDER and ON_DELIVERY, PaymentStatus enum with UNPAID and PAID, Order.paymentStatus, Order.paymentTiming, and Invoice with invoiceDate, totalAmount, isPaid. This represents payment choices and full-payment status, though it does not record paid date/time explicitly despite the requirement to record when orders are paid for. Model 2 includes Invoice.issueDate, Invoice.paidDate, Order.paidDate, and OrderStatus including PAID, which directly records payment date. However, it does not explicitly model the customer choice to pay directly when placing the order or after delivery; there is no PaymentTiming or equivalent attribute. Model 2 also makes Order "1" *-- "1" Invoice, while Model 1 uses Order "1" -- "0..1" Invoice; final requirements say invoices are sent for orders, so Model 2’s mandatory invoice is somewhat stronger for Step 3 onward.
6. Shipment, partial delivery, and grouped shipment handling: Model 1 = 5, Model 2 = 3; Evidence: Model 1 has Order "1" -- "0..*" Shipment : fulfilledBy, Shipment "1" -- "1..*" ShipmentLine : contains, ShipmentLine.shippedQuantity, and ShipmentLine "0..*" -- "1" OrderLine : refersTo. This directly supports shipments as groups of one or more order-line quantities and allows partial quantities from a line to be shipped in different shipments. Model 1 also keeps OrderLine.shippedQuantity, supporting tracking how much of a line has shipped. Model 2 has Order "1" *-- "0..*" Shipment : ships and Shipment "1" o-- "1..*" OrderLine : groups, which supports groups of order lines shipped together but lacks a ShipmentLine or quantity per shipment. Therefore, it is less able to represent partial delivery of part of an order line or multiple shipments against the same order line without ambiguity.
7. Shipment status and delivery problem tracking: Model 1 = 5, Model 2 = 4; Evidence: Model 1 defines ShipmentStatus with PACKED, SHIPPED, RECEIVED, MISSING, and DAMAGED, and Shipment.status. This covers the required packed, shipped, received lifecycle and also captures reported delivery problems such as missing or damaged deliveries. Model 2 defines ShipmentStatus with PACKED, SHIPPED, RECEIVED and Shipment.status, plus receivedDate and trackingNumber. It covers the explicit lifecycle states, but does not model missing or damaged statuses even though the requirement says customers reported missing or damaged deliveries and the company wants to gather more information about deliveries. The requirement does not strictly require closed status values beyond packed/shipped/received, but Model 1 better captures the stated delivery-problem information.
8. Use of associations, cardinalities, and relationship types: Model 1 = 4, Model 2 = 4; Evidence: Model 1 uses clear multiplicities for core associations: Customer "1" to "0..*" Order, Order "1" to "1..*" OrderLine, OrderLine "0..*" to "1" Product, Shipment "1" to "1..*" ShipmentLine, and ShipmentLine "0..*" to "1" OrderLine. Its Order "1" -- "0..1" Invoice is debatable because the final requirement says invoices are sent for orders. Model 2 also uses clear multiplicities: Customer "1" to "0..*" Order, Order "1" to "1..*" OrderLine, OrderLine "*" to "1" Product, Order "1" to "0..*" Shipment, and Shipment "1" to "1..*" OrderLine. Its mandatory Order "1" to "1" Invoice aligns well with Step 3 onward, but Shipment--OrderLine lacks an association class or quantity to express partial shipments precisely. Composition/aggregation choices in Model 2 are generally plausible, and Model 1’s plain associations are also acceptable.
9. Avoidance of unsupported additions or hallucinated complexity: Model 1 = 4, Model 2 = 3; Evidence: Model 1 adds limited extra detail: enums for PaymentTiming, PaymentStatus, ShipmentStatus and attributes like invoiceDate, totalAmount, shipmentDate. These are mostly traceable to requirements. Model 2 adds customerId, productId, orderId, invoiceId, warehouseId, trackingNumber, description, price, unitPrice, operations such as register(), placeOrder(), adjustStock(), sendToCustomer(), pack(), ship(), and markReceived(). Some additions are reasonable implementation details, but many are not required by the conceptual requirements and do not improve core domain coverage. This does not make the model invalid, but it introduces more unsupported implementation-oriented detail.
10. Semantic clarity and naming: Model 1 = 4, Model 2 = 4; Evidence: Model 1 uses clear names such as Customer, Product, Order, OrderLine, Invoice, Shipment, ShipmentLine, headOffice, deliveryWarehouses, deliveredTo, contains, and fulfilledBy. ShipmentLine is especially clear for grouped partial shipment quantities. Model 2 also uses clear names such as Warehouse, head office, delivers to, generates, contains, and ShipmentStatus. Its Shipment "groups" OrderLine is understandable but semantically less precise for partial quantities than Model 1’s ShipmentLine. Model 2’s Customer.headOfficeAddress attribute alongside Customer--Address head office association slightly duplicates the same idea, but the intent remains clear.
Total: Model 1 = 44, Model 2 = 38
Choice: A
Reason:
1. Functional coverage of required domain concepts: Both models include the central concepts of customers, addresses, products, stock, orders, order lines, invoices, and shipments. Model 1 is stronger in the final delivery model because it includes ShipmentLine with shippedQuantity, while Model 2 only links Shipment directly to OrderLine.
2. Payment and invoicing: Model 1 explicitly models the required choice between paying on order and paying after delivery using PaymentTiming.ON_ORDER and ON_DELIVERY. Model 2 better records paidDate, but lacks an explicit payment-timing choice. Both are partially complete, but neither perfectly captures all payment constraints.
3. Shipment grouping and partial delivery: This is the decisive difference. Model 1’s Shipment contains one or more ShipmentLine objects, each with shippedQuantity and a reference to an OrderLine, which supports partial deliveries of one or more order lines and groups of lines shipped together. Model 2’s Shipment groups whole OrderLine objects, so it cannot clearly represent partial shipment quantities for a line.
4. Rejected or checked issues: I did not penalize Model 2 for using composition/aggregation or operations, except where extra implementation-oriented details were unsupported by the requirements. I did not penalize primitive/type spelling, visibility markers, layout, or PlantUML styling. I also did not reward Model 1 merely for being shorter; its advantage comes from semantically stronger shipment modeling.
5. Overall judgment: Model 1 is better because it more accurately captures the final evolved requirement, especially grouped partial shipments and delivery status tracking, while still covering customers, VAT, addresses, stock, order lines, invoices, and payment timing. Model 2 is a solid model, but its shipment-to-order-line relationship is too coarse for partial delivery quantities and it omits an explicit pay-on-order/pay-after-delivery choice.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</si>
  <si>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</si>
  <si>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main domain concepts: Customer, Address, Warehouse, Product, Order, OrderLine, Invoice, Shipment, plus OrderStatus and ShipmentStatus. It captures head office and delivery locations through Address/Warehouse and captures grouped shipments through Shipment grouping OrderLine. However, it lacks a separate ShipmentLine or equivalent quantity-allocation concept, which is important in STEP 4 because partial deliveries of one or more order lines are possible and shipments are groups of order-line quantities, not necessarily entire OrderLines. Model 2 includes Customer, Address, Product, Order, OrderLine, Invoice, Shipment, and importantly ShipmentLine, which directly represents a shipment containing shipped quantities referring back to order lines. It also includes PaymentTiming, PaymentStatus, and ShipmentStatus, matching the later-step concepts of invoice payment timing and shipment lifecycle/status.
2. Associations/Multiplicities between classes for domain reasoning: Model 1 = 3, Model 2 = 4; Evidence: Model 1 correctly models Customer "1" to "0..*" Order, Order "1" to "1..*" OrderLine, OrderLine "*" to "1" Product, Order to Invoice as one-to-one, and Order to Shipment as "0..*". It also models Shipment "1" to "1..*" OrderLine, but this is semantically weak for STEP 4 because a shipment may contain partial quantities of order lines; linking Shipment directly to whole OrderLine does not capture partial shipment quantities. Model 1 also requires Order "1" -- "1" Warehouse for delivery, while the requirement says orders are delivered to addresses and customers may have several warehouses; this is acceptable but somewhat over-specific. Model 2 correctly models Customer to Orders, Order to one or more OrderLines, OrderLine to Product, Order to delivery Address, Order to Shipments, Shipment to ShipmentLine, and ShipmentLine to OrderLine. This better supports grouped partial deliveries. However, Model 2 has Order "1" -- "0..1" Invoice, while STEP 3 says invoices are sent for orders, suggesting each order should have an invoice. It also models Customer "1" -- "0..*" Address : deliveryWarehouses, which captures delivery addresses but not a distinct Warehouse concept.
3. Model attributes with appropriate data types: Model 1 = 4, Model 2 = 4; Evidence: Model 1 has useful attributes such as Customer.vatNumber, Customer.headOfficeAddress, Product.currentStock, Product.price, Order.orderDate, Order.paidDate, Order.status, OrderLine.quantity/unitPrice, Invoice.issueDate/paidDate/totalAmount, and Shipment.shipmentDate/receivedDate/status/trackingNumber. It records payment and shipment dates, stock, and invoice data. Weaknesses include duplication/modeling of Address both as an attribute on Customer and as an association, and no shipped quantity on Shipment or ShipmentLine, limiting partial delivery tracking. Model 2 has Customer.vatNumber, Product.currentStock, Order.paymentStatus/paymentTiming, OrderLine.orderedQuantity and shippedQuantity, Invoice.invoiceDate/totalAmount/isPaid, Shipment.status, and ShipmentLine.shippedQuantity. This captures payment timing and partial shipped quantities well. It is missing some useful attributes present in Model 1, such as customer name/id, product id/price, invoice number, received date, and country in Address, though these are not all strictly required.
4. Consistencies of Terminology with given context: Model 1 = 4, Model 2 = 4; Evidence: Model 1 uses requirement-aligned terminology such as Customer, VAT number, head office address, Product, currentStock, Order, OrderLine, Invoice, Shipment, paidDate, FULLY_SHIPPED, PACKED, SHIPPED, and RECEIVED. The term Warehouse is reasonable for supermarkets’ warehouses, though “Order delivers to Warehouse” is slightly less directly aligned than “delivered to address” because the requirement emphasizes delivery addresses. Model 2 also uses strongly aligned terms: headOffice, deliveryWarehouses, deliveredTo, Product.currentStock, OrderLine.orderedQuantity/shippedQuantity, Invoice, PaymentTiming with ON_ORDER and ON_DELIVERY, and ShipmentStatus with PACKED/SHIPPED/RECEIVED. Its inclusion of MISSING and DAMAGED reflects the requirement’s delivery problems, though the requirement asks to know delivery status as packed, shipped, and received; missing/damaged are plausible but not explicitly stated lifecycle states.
5. Adherence of UML class diagram standards: Model 1 = 5, Model 2 = 5; Evidence: Model 1 is valid and understandable PlantUML class-diagram notation, with classes, enums, attributes, operations, associations, composition/aggregation, labels, and multiplicities. Use of Money and Date as attribute types is acceptable. Model 2 is also valid PlantUML class-diagram notation, with classes, enums, attributes, associations, labels, and multiplicities. Lowercase or language-style types are not an issue here, and both diagrams are readable UML class diagrams.
Total: Model 1 = 20, Model 2 = 22
Choice: B
Reason:
1. Appropriate conceptual classes aligned with the domain: Model 2 is stronger because ShipmentLine explicitly models the STEP 4 need to group shipped portions of order lines together. Model 1 has Shipment grouped directly to OrderLine, which captures grouped delivery at a high level but cannot distinguish partial quantities within a line.
2. Associations/Multiplicities between classes for domain reasoning: Model 2 better supports partial shipments through Shipment -&gt; ShipmentLine -&gt; OrderLine and shippedQuantity. Model 1 has many correct core associations, but Shipment -&gt; OrderLine implies shipping whole order lines rather than portions. Model 2’s main weakness is Invoice as 0..1 instead of likely exactly 1 per order.
3. Model attributes with appropriate data types: Both are good. Model 1 has richer identifiers, dates, product price, invoice number, and tracking number. Model 2 better captures payment timing and shipped quantities. Overall they are close on attributes.
4. Consistencies of Terminology with given context: Both mostly use the requirement vocabulary. Model 1’s Warehouse concept is reasonable but slightly indirect for delivery addresses; Model 2’s deliveryWarehouses label on Address is a bit imprecise but still understandable.
5. Rejected or checked issues: I did not penalize Model 1 for using composition/aggregation or operations, nor Model 2 for being shorter. I also did not penalize primitive/type spelling differences or the absence/presence of optional implementation identifiers.
6. Overall judgment: Model 2 is better overall because it more accurately captures the final evolved requirement: partial deliveries grouped into shipments with per-line shipped quantities and payment timing after invoicing. Model 1 is a solid domain model, but its direct Shipment-to-OrderLine relationship is less adequate for partial shipment reasoning.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</si>
  <si>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</si>
  <si>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core domain concepts across all steps: Customer, Address, Product, Order, OrderLine, Invoice, Shipment, and ShipmentLine. ShipmentLine is especially well aligned with STEP 4 because deliveries are now groups of one or more order lines with partial quantities possible. It also models PaymentTiming, PaymentStatus, and ShipmentStatus as domain enums. Model 2 includes Customer, Address, Warehouse, Product, Order, OrderLine, Invoice, Shipment, OrderStatus, and ShipmentStatus. These are mostly appropriate, and Warehouse is a reasonable refinement for customer delivery locations, but it lacks an explicit shipment-line or delivery-line concept for grouping shipped quantities of order lines; Shipment is associated directly to OrderLine, which is weaker for partial deliveries involving quantities. Model 2 also includes operations such as register(), placeOrder(), adjustStock(), pack(), ship(), etc., which are not harmful for class semantics but are less central to the conceptual domain model.
2. Associations/Multiplicities between classes for domain reasoning: Model 1 = 4, Model 2 = 3; Evidence: Model 1 correctly models Customer "1" -- "0..*" Order, Order "1" -- "1..*" OrderLine, OrderLine "0..*" -- "1" Product, Order "1" -- "0..*" Shipment, Shipment "1" -- "1..*" ShipmentLine, and ShipmentLine "0..*" -- "1" OrderLine. This supports grouped partial deliveries and shipment quantities. It also models Customer to one headOffice Address and zero-or-more deliveryWarehouses Addresses, and each Order deliveredTo one Address. Weaknesses: Invoice is Order "1" -- "0..1" Invoice, while STEP 3 says invoices are sent for orders, suggesting each order should have an invoice. Also, ShipmentLine to OrderLine lacks an explicit constraint tying the referenced order line to the shipment’s order, though that is common in UML domain models. Model 2 correctly models Customer "1" -- "0..*" Order, Order "1" -- "1..*" OrderLine, OrderLine "*" -- "1" Product, Customer to head office Address, Customer to 0..* Warehouse, Warehouse to Address, Order to delivery Warehouse, and Order to Shipment. However, Shipment "1" o-- "1..*" OrderLine groups order lines directly without a shipment-line quantity, so it cannot represent partial delivery of part of an order line well. It also constrains Order "1" *-- "1" Invoice, which fits invoicing better than Model 1, but Order "1" -- "1" Warehouse requires delivery only to a customer warehouse and does not directly support arbitrary delivery addresses. 
3. Model attributes with appropriate data types: Model 1 = 4, Model 2 = 4; Evidence: Model 1 includes Customer.vatNumber:String, Address street/city/postalCode:String, Product.name:String and currentStock:Integer, Order.orderDate:Date plus paymentStatus and paymentTiming enums, OrderLine.orderedQuantity:Integer and shippedQuantity:Integer, Invoice.invoiceDate:Date, totalAmount:Decimal, isPaid:Boolean, Shipment.shipmentDate:Date and status:ShipmentStatus, and ShipmentLine.shippedQuantity:Integer. These cover stock, VAT, order quantities, shipment quantity, payment choice, and shipment status. Weaknesses include no explicit paidDate even though the requirement says to record when orders are paid, and no explicit shipped/received dates beyond a single shipmentDate. Model 2 includes Address fields including country, Customer vatNumber, Product currentStock, price, Order.orderDate and paidDate, Invoice.issueDate/paidDate/totalAmount, Shipment.shipmentDate/receivedDate/status/trackingNumber, and OrderLine.quantity/unitPrice. It captures paidDate better than Model 1 and includes receivedDate, but it lacks a shipped quantity per shipment/order line, which is important for partial grouped deliveries. It also does not explicitly model the choice to pay invoice directly when ordering versus after delivery, except indirectly through status/paidDate.
4. Consistencies of Terminology with given context: Model 1 = 5, Model 2 = 4; Evidence: Model 1 uses terminology very close to the requirement: Customer, VAT number, Product/currentStock, Order, OrderLine, Invoice, Shipment, ShipmentLine, PaymentTiming with ON_ORDER and ON_DELIVERY, PaymentStatus, and ShipmentStatus with PACKED, SHIPPED, RECEIVED. It also uses headOffice and deliveryWarehouses as labels reflecting STEP 3. Model 2 also uses mostly consistent terminology: Customer, Address, Warehouse, Product, Order, OrderLine, Invoice, Shipment, OrderStatus, ShipmentStatus, head office, delivers to, places, contains, and refers to. Minor issues: the requirement speaks of delivery addresses/warehouses used by supermarkets, while Model 2 makes Warehouse an operated entity of Customer, which is plausible but slightly more specific than the text. It also uses OrderStatus to mix placed, paid, partially shipped, and fully shipped, while payment and shipment are distinct concerns in the requirement. 
5. Adherence of UML class diagram standards: Model 1 = 5, Model 2 = 5; Evidence: Model 1 is valid and understandable PlantUML/UML: it defines classes and enums, attributes with types, and associations with multiplicities and labels. Model 2 is also valid and understandable PlantUML/UML: it defines classes, enums, attributes, operations, compositions/aggregations, associations, multiplicities, and labels. The use of visibility markers, operations, skinparam, and composition/aggregation notation is syntactically acceptable and not penalized.
Total: Model 1 = 23, Model 2 = 20
Choice: A
Reason:
1. Appropriate conceptual classes aligned with the domain: Model 1 is stronger because it includes ShipmentLine with shippedQuantity, which directly supports STEP 4’s requirement to track groups of order lines shipped together and partial deliveries. Model 2 has the main concepts, including Warehouse, Invoice, Shipment, and OrderLine, but Shipment directly groups OrderLine without an intermediate shipment-line concept, weakening representation of partial quantities.
2. Associations/Multiplicities between classes for domain reasoning: Model 1 better supports the final evolved process: an Order has many Shipments, each Shipment has one or more ShipmentLines, and each ShipmentLine refers to an OrderLine. Model 2 has many correct associations, but Shipment to OrderLine directly cannot accurately capture partial delivery quantities of an order line. Model 2’s mandatory Invoice is better than Model 1’s optional Invoice, but this does not outweigh the shipment modeling gap.
3. Model attributes with appropriate data types: Both are good. Model 1 captures payment timing and shipment-line shipped quantity, while Model 2 captures paidDate and receivedDate more explicitly. Each misses something important: Model 1 lacks paidDate; Model 2 lacks shipped quantity per shipment line and explicit payment timing.
4. Consistencies of Terminology with given context: Both are mostly consistent, but Model 1 tracks the requirement terms more directly with PaymentTiming, PaymentStatus, ShipmentStatus, ShipmentLine, headOffice, and deliveryWarehouses. Model 2’s Warehouse concept is acceptable, but slightly more specific than “delivery addresses,” and its OrderStatus blends multiple lifecycle concerns.
5. Rejected or checked issues: I did not penalize Model 2 for being more detailed, for including operations, identifiers, or visibility markers, nor did I penalize Model 1 for omitting composition notation. I also did not penalize primitive/type aliases or stylistic PlantUML choices. The decision is based on semantic domain coverage, especially partial and grouped shipment handling.
6. Overall judgment: Model 1 is better overall. It more accurately represents the final requirements, especially grouped partial shipments with ShipmentLine and shippedQuantity, while still covering customers, addresses, stock, orders, invoices, payment timing, and shipment status.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</si>
  <si>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</si>
  <si>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cohesive domain classes such as Customer with vatNumber and headOfficeAddress, Product with currentStock and adjustStock(quantity), Order with paidDate/status and OrderLine composition, Invoice, Shipment, Warehouse, and Address. Responsibilities are mostly separated: stock is on Product, invoicing is in Invoice, delivery tracking is in Shipment, and order contents are in OrderLine. However, Shipment directly groups OrderLine using Shipment "1" o-- "1..*" OrderLine, which is somewhat weak for partial quantities because an order line may be split across shipments without an intermediate allocation object. Model 2 is also cohesive: Customer, Address, Product, Order, OrderLine, Invoice, Shipment, and ShipmentLine are distinct. Its ShipmentLine class decouples shipments from order lines and records shippedQuantity, giving a cleaner model for grouped partial deliveries. However, Customer "1" -- "0..*" Address : deliveryWarehouses treats warehouses as plain addresses, which loses the customer warehouse concept compared with Model 1’s Warehouse class. Model 2 also duplicates payment state between Order.paymentStatus and Invoice.isPaid, which can create consistency coupling.
2. Complexity: Model 1 = 4, Model 2 = 4; Evidence: Model 1 has 10 modeled types: Address, Customer, Warehouse, Product, Order, OrderLine, Invoice, Shipment, OrderStatus, and ShipmentStatus. It uses no inheritance and only moderate method counts, e.g. Product.adjustStock, Order.markPaid/markFullyShipped, Invoice.sendToCustomer, Shipment.pack/ship/markReceived. This is understandable and not over-engineered, though it models Warehouse as a separate class and also embeds headOfficeAddress as an attribute while also associating Customer to Address, adding some duplication. Model 2 has 11 modeled types: PaymentTiming, PaymentStatus, ShipmentStatus, Customer, Address, Product, Order, OrderLine, Invoice, Shipment, and ShipmentLine. It also has no inheritance and almost no methods, keeping behavior simple. Its ShipmentLine is a justified refinement for grouped/partial shipments, and PaymentTiming/PaymentStatus are traceable to Step 3. Complexity is slightly higher in number of types but still appropriate. Neither model has problematic inheritance depth.
3. Practicability: Model 1 = 3, Model 2 = 4; Evidence: Model 1 is practical and readable for many requirements: it records customers’ VAT numbers, head office address, product current stock, orders with one or more order lines, invoice generation, paidDate, shipmentDate/receivedDate, and ShipmentStatus with PACKED/SHIPPED/RECEIVED. It also models delivery destinations through Order "1" -- "1" Warehouse : delivers to and Customer "1" *-- "0..*" Warehouse. However, it does not represent the quantity shipped per shipment for a partially delivered order line; Shipment groups whole OrderLine instances, which is insufficient when a shipment contains part of an order line. It also has Order "1" *-- "1" Invoice, making an invoice mandatory, while Step 3 says invoices are sent but customers may pay directly when placing the order or after delivery; the model does not explicitly capture payment timing. ShipmentStatus only has PACKED, SHIPPED, RECEIVED and lacks explicit MISSING/DAMAGED states despite Step 4 saying customers reported missing or damaged deliveries and the system should gather delivery status information. Model 2 is highly practical for the final requirements: it records vatNumber, headOffice Address, Product.currentStock, OrderLine.orderedQuantity, Order.paymentStatus and paymentTiming with ON_ORDER/ON_DELIVERY, Invoice with invoiceDate/totalAmount/isPaid, and Shipment.status. Its ShipmentLine with shippedQuantity supports groups of order lines shipped together and partial deliveries. It also models deliveredTo as an Address and customer deliveryWarehouses as multiple addresses. Weaknesses are that it lacks paidDate or shipped/received dates specifically: Invoice has invoiceDate and Shipment has shipmentDate, but no receivedDate and no paidDate, despite the requirement to record when orders are paid for and shipped/received. Its Invoice is 0..1 rather than clearly required for every order after Step 3. Still, its handling of partial grouped shipments and payment timing is stronger.
Total: Model 1 = 11, Model 2 = 12
Choice: B
Reason:
1. Cohesion and Decoupling: Both models are mostly well-structured. Model 1 separates Warehouse as a domain class and keeps Product, Order, OrderLine, Invoice, and Shipment cohesive. Model 2 similarly separates the main concepts and has a particularly good ShipmentLine class between Shipment and OrderLine, which reduces coupling and supports partial shipment quantities. Model 1’s direct Shipment-to-OrderLine grouping is less expressive for partial quantities, while Model 2’s use of plain Address for deliveryWarehouses loses some warehouse semantics. Overall they are close, with both scoring 4.
2. Complexity: Both models have acceptable complexity. Model 1 has a moderate number of classes and enums with no inheritance. Model 2 has one more type, but ShipmentLine and payment enums are justified by Step 3 and Step 4. Neither model turns every noun into unnecessary classes, and neither has an inheritance tree that increases complexity. Both score 4.
3. Practicability: Model 2 is better for the changed requirements. Its ShipmentLine.shippedQuantity directly supports grouped partial shipments, whereas Model 1’s Shipment aggregates whole OrderLine instances and cannot clearly represent partial shipment of a line. Model 2 also explicitly models PaymentTiming with ON_ORDER and ON_DELIVERY, matching the requirement that customers can pay when placing the order or after delivery. Model 1 does record paidDate and receivedDate, which Model 2 largely lacks, and Model 1 models customer warehouses more explicitly. However, Model 2’s final-step delivery and payment workflow is more implementable overall.
4. Rejected or checked issues: I did not penalize either model for using association style choices, primitive type spellings such as Integer/Decimal/String, or presentation details. I also did not penalize Model 1 for having methods while Model 2 has none, since UML class diagrams may include or omit operations depending on modeling focus.
5. Overall judgment: Model 2 is slightly better because it more accurately supports the final evolved requirements: payment timing, partial grouped shipments, shipment line quantities, and delivery status including missing/damaged. The difference is not huge because Model 1 has useful paid/shipped/received dates and an explicit Warehouse class, but Model 2 has the stronger core structure for Step 4.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</si>
  <si>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</si>
  <si>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keeps core domain concepts cohesive: Customer has vatNumber, Product has currentStock, Order has orderDate/paymentStatus/paymentTiming, OrderLine has orderedQuantity/shippedQuantity, Shipment has shipmentDate/status, and ShipmentLine isolates the shipped quantity for a shipment-to-order-line allocation. This gives a clean decoupling between an order line and one or more shipments through ShipmentLine. Model 2 also has recognizable cohesive classes such as Customer, Product, Order, OrderLine, Invoice, Shipment, and Warehouse, but it embeds headOfficeAddress directly as an attribute in Customer while also associating Customer "1" -- "1" Address, and embeds Warehouse.address as an attribute while also associating Warehouse "1" -- "1" Address. More importantly, Shipment "1" o-- "1..*" OrderLine : groups directly links shipments to full order lines, which is weaker for partial delivery quantities because a shipment may contain only part of an order line. Model 1’s ShipmentLine better decouples shipments from order lines and records shippedQuantity per grouped delivery.
2. Complexity: Model 1 = 4, Model 2 = 4; Evidence: Model 1 has 11 model elements: 8 classes/enums for core entities plus 3 enums, with low method count and no inheritance tree. It includes an extra but justified ShipmentLine class to represent partial shipment quantities within delivery groups. Model 2 has 10 model elements: 8 classes plus 2 enums, also no inheritance tree. It adds implementation/detail attributes such as customerId, productId, orderId, invoiceNumber, trackingNumber, description, price, unitPrice, and operations such as register(), placeOrder(), adjustStock(), markPaid(), pack(), ship(), markReceived(). These details increase surface complexity, but most remain understandable and do not create inheritance complexity. Model 1 is slightly more conceptually precise with ShipmentLine, while Model 2 is somewhat more implementation-oriented; both remain within a reasonable complexity range for the requirement.
3. Practicability: Model 1 = 4, Model 2 = 3; Evidence: Model 1 is practical for the evolved requirements because it supports customers with VAT numbers, head office and delivery addresses via Customer--Address associations, products with currentStock, orders with one or more order lines, invoices, payment timing/status, delivery address per order, and shipments with statuses PACKED/SHIPPED/RECEIVED/MISSING/DAMAGED. It also models ShipmentLine.shippedQuantity linked to OrderLine, which supports grouped partial deliveries and testing whether order lines/orders are fully shipped. Weaknesses are that it does not explicitly record paidDate or shipped/received dates beyond shipmentDate, despite the requirement wanting to record when orders are paid for and shipped. Model 2 is readable and includes useful behavior-like operations such as markPaid(), markFullyShipped(), pack(), ship(), and markReceived(), plus dates paidDate, shipmentDate, receivedDate. It also models Warehouse as a delivery-address concept, which fits larger supermarket customers with several warehouses. However, its Shipment--OrderLine direct grouping lacks a per-shipment shipped quantity, making partial shipments of one order line hard to validate. It also has Invoice as mandatory exactly one per Order, while the requirement says customers can pay the invoice directly when placing the order or after delivery, so an invoice is expected, but the payment timing choice is not explicitly modeled. Its ShipmentStatus only has PACKED, SHIPPED, RECEIVED and omits explicit missing/damaged outcomes, even though the requirement says deliveries may be missing or damaged and the business wants information about delivery status.
Total: Model 1 = 12, Model 2 = 10
Choice: A
Reason:
1. Cohesion and Decoupling: Model 1 is better because ShipmentLine provides a cohesive allocation concept between Shipment and OrderLine, with shippedQuantity on the shipment allocation. This directly supports grouped deliveries containing one or more order-line quantities. Model 2’s Shipment groups OrderLine directly, which is simpler but less decoupled and less expressive for partial quantities.
2. Complexity: Both models are reasonably balanced. Model 1 has one more intermediate class, ShipmentLine, but that class is traceable to the requirement for grouped partial deliveries. Model 2 has fewer shipment-allocation concepts but more implementation attributes and operations. Neither uses inheritance, and both are readable.
3. Practicability: Model 1 better supports the final delivery workflow and exception tracking: Shipment.status includes PACKED, SHIPPED, RECEIVED, MISSING, and DAMAGED, and ShipmentLine.shippedQuantity allows testable partial fulfillment. Model 2 has practical dates and operations, but its direct Shipment--OrderLine relation is less adequate for partial shipments, and its ShipmentStatus does not represent missing or damaged delivery outcomes.
4. Rejected or checked issues: I did not penalize either model for PlantUML styling, visibility markers, primitive/type spelling, or composition versus ordinary association styling except where the underlying multiplicity or domain semantics affected the requirement. I also did not reward Model 2 merely for having extra IDs, trackingNumber, or operations unless they improved stated requirement coverage.
5. Overall judgment: Model 1 is the stronger domain model for the changed requirements, mainly because it represents shipment groups with line-level shipped quantities and richer shipment statuses. Model 2 is understandable and covers many entities, but it is less precise for the central final requirement: tracking grouped partial deliveries, including problematic delivery outcomes.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</si>
  <si>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</si>
  <si>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concepts and functionalities: Model 1 = 4, Model 2 = 4; Evidence: Model 1 covers the core required concepts: Customer with `vatNumber` and head office address, Product with `currentStock`, Order with `paidDate` and `status`, OrderLine with `quantity`, Invoice, Warehouse delivery address, and Shipment with packed/shipped/received status. It models grouped shipments through `Shipment "1" o-- "1..*" OrderLine : groups`, matching Step 4’s grouping of order lines shipped together. Model 2 also covers most core concepts: Customer with `vatNumber`, Product with `currentStock`, Order with payment and shipping statuses, OrderLine with `quantityOrdered`, Invoice, DeliveryAddress for head office and delivery locations, and Shipment/Delivery tracking. However, Model 2 adds `Company`, `Delivery`, `PaymentMethod`, `DeliveryStatus.DAMAGED/MISSING`, and invoice-payment choice details that are not all explicitly required as structural classes/statuses, though several are reasonable refinements. Both models broadly align, with different emphases.
2. Customer registration, address, VAT, and multiple delivery locations: Model 1 = 4, Model 2 = 4; Evidence: Model 1 has `Customer.vatNumber`, a head-office association `Customer "1" -- "1" Address : head office`, and `Customer "1" *-- "0..*" Warehouse : operates` with each `Warehouse "1" -- "1" Address : located at`, capturing customer warehouses/delivery locations. It also has `Order "1" -- "1" Warehouse : delivers to`, so each order has one delivery destination. Model 2 has `Customer.vatNumber`, `Customer "1" --&gt; "1" DeliveryAddress : headOfficeAddress`, `Customer "1" --&gt; "*" DeliveryAddress : hasWarehouses`, and `Order "1" --&gt; "1" DeliveryAddress : deliveredTo`. Model 2 is slightly more direct in using DeliveryAddress for both head office and delivery, while Model 1’s Warehouse abstraction is consistent with the requirement’s supermarket warehouses.
3. Products, stock tracking, and manual stock adjustment: Model 1 = 4, Model 2 = 3; Evidence: Model 1 has `Product.currentStock : Integer` and operation `adjustStock(quantity : Integer)`, which directly supports the requirement that stock levels are manually adjusted at the end of each working day. It also links `OrderLine "*" -- "1" Product`. Model 2 has `Product.currentStock: int` and `OrderLine "*" --&gt; "1" Product : references`, so it records stock and product references, but it does not represent stock adjustment behavior or a stock adjustment event/class. The requirement does not strictly require operations, but Model 1 captures the manual adjustment more explicitly.
4. Orders and order-line structure: Model 1 = 5, Model 2 = 4; Evidence: Model 1 models `Customer "1" *-- "0..*" Order : places`, `Order "1" *-- "1..*" OrderLine : contains`, and `OrderLine.quantity`, satisfying that orders consist of one or more order lines and each line records quantity of a product. Model 2 models `Customer "1" --&gt; "*" Order : places`, `Order "1" --&gt; "*" OrderLine : consistsOf`, and `OrderLine.quantityOrdered`. Model 2’s `*` multiplicity allows zero order lines, which conflicts with the requirement that orders consist of one or more order lines. Model 1 correctly uses `1..*`.
5. Payment and invoicing requirements: Model 1 = 4, Model 2 = 4; Evidence: Model 1 records payment through `Order.paidDate`, `OrderStatus.PAID`, `markPaid()`, and `Invoice.paidDate`; it also has `Order "1" *-- "1" Invoice : generates`. This supports recording when orders/invoices are paid and full-payment tracking, but does not explicitly distinguish direct payment at order placement from post-delivery payment. Model 2 has `Order.paymentStatus: PaymentStatus`, `PaymentStatus.PENDING/PAID`, `paymentMethod: PaymentMethod` with `DIRECT` and `POST_DELIVERY`, and `Order "1" --&gt; "1" Invoice : hasInvoice`, plus `Invoice` details. This explicitly captures the Step 3 choice to pay directly or after delivery. However, Model 2 does not record a paid date/time, while the requirement wants to record when orders are paid. Both cover important aspects, each missing one nuance.
6. Shipping, partial shipment, grouped shipment, and full-shipped watchlist status: Model 1 = 5, Model 2 = 4; Evidence: Model 1 has `OrderStatus.PARTIALLY_SHIPPED` and `FULLY_SHIPPED`, `Order "1" *-- "0..*" Shipment : ships`, and `Shipment "1" o-- "1..*" OrderLine : groups`, directly representing partial deliveries of one or more order lines and Step 4’s grouping of order lines shipped together. It also has `markFullyShipped()`. Model 2 has `ShippingStatus.NOT_SHIPPED/PARTIALLY_SHIPPED/FULLY_SHIPPED`, `Order "1" --&gt; "*" Shipment : fulfilledBy`, and `Shipment "1" --&gt; "*" OrderLine : ships`, so it supports partial and full shipment, but the multiplicity `Shipment "1" --&gt; "*" OrderLine` allows a shipment with zero order lines, whereas the requirement says partial deliveries of one or more order lines are possible. Model 2’s separate `Delivery "*" --&gt; "*" OrderLine` also creates ambiguity about whether shipment or delivery is the grouping unit.
7. Delivery/shipment lifecycle and delivery problem tracking: Model 1 = 4, Model 2 = 4; Evidence: Model 1 has `Shipment.status : ShipmentStatus` with `PACKED`, `SHIPPED`, `RECEIVED`, plus `pack()`, `ship()`, and `markReceived()`, matching the requirement to track a shipment as it is packed, shipped, and received by the customer. It does not explicitly represent damaged or missing deliveries. Model 2 has `Shipment.status : ShipmentStatus` with `PACKED/SHIPPED/RECEIVED` and also `Delivery.status : DeliveryStatus` with `PACKED`, `SHIPPED`, `RECEIVED`, `DAMAGED`, and `MISSING`, plus `conditionNotes`. The damaged/missing statuses are a reasonable interpretation of gathering information about delivery-service problems, but the separate `Shipment` and `Delivery` classes duplicate lifecycle status and make the model less clear about which object is the actual Step 4 delivery/shipment.
8. Relationship semantics, multiplicities, and composition/aggregation appropriateness: Model 1 = 4, Model 2 = 3; Evidence: Model 1 uses plausible ownership for `Customer *-- Order`, `Order *-- Invoice`, `Order *-- OrderLine`, and `Order *-- Shipment`; it uses `OrderLine "*" -- "1" Product`, and `Shipment "1" o-- "1..*" OrderLine`, which captures grouped order lines. Some composition choices are debatable, such as `Customer "1" *-- "0..*" Warehouse`, because warehouses/delivery locations may not be lifecycle-owned by the customer in a strict UML sense, and `Customer` also has `headOfficeAddress : Address` attribute while also associating to Address. Model 2 has many useful associations, but several multiplicities are weaker: `Order "1" --&gt; "*" OrderLine` allows orders without lines, `Shipment "1" --&gt; "*" OrderLine` allows shipments without shipped lines, and `Shipment "1" --&gt; "*" Delivery` allows a shipment to have zero delivery tracking records. The additional `Delivery "*" --&gt; "*" OrderLine` combined with `Shipment "1" --&gt; "*" OrderLine` can make the shipment grouping semantics ambiguous.
9. Avoidance of unsupported hallucinations or unnecessary additions: Model 1 = 4, Model 2 = 3; Evidence: Model 1 adds identifiers, names, descriptions, prices, operations, and tracking number, most of which are common but not required; these do not strongly distort the domain. It stays close to the required domain concepts. Model 2 adds `Company`, `Delivery`, `PaymentMethod`, `DeliveryStatus.DAMAGED/MISSING`, and `conditionNotes`. Some additions are defensible refinements, especially `PaymentMethod` and damaged/missing tracking, but `Company` is not necessary because the requirement focuses on the seller’s information system rather than modeling the seller as a domain entity. The separate `Delivery` class duplicates `Shipment` status and creates potential over-modeling beyond the requirement.
10. Clarity of class names and attributes: Model 1 = 5, Model 2 = 4; Evidence: Model 1 uses clear domain names: `Customer`, `Address`, `Warehouse`, `Product`, `Order`, `OrderLine`, `Invoice`, `Shipment`, `OrderStatus`, and `ShipmentStatus`; attributes such as `vatNumber`, `currentStock`, `paidDate`, `shipmentDate`, and `receivedDate` are traceable to requirements. Model 2 also uses clear names for most concepts: `Customer`, `DeliveryAddress`, `Product`, `Order`, `OrderLine`, `Invoice`, and `Shipment`. However, having both `Shipment` and `Delivery` with overlapping statuses reduces conceptual clarity, and `DeliveryAddress.address: String` is less structured than Model 1’s `Address` fields. This is not a major flaw but makes Model 2 slightly less precise.
Total: Model 1 = 43, Model 2 = 37
Choice: A
Reason:
1. Strict alignment with required concepts and functionalities: Both models cover the main evolving requirements, but Model 1 more consistently represents the final Step 4 state: orders have invoices, customers have head office and delivery locations, orders contain one or more order lines, and shipments group one or more order lines with packed/shipped/received status. Model 2 also covers much of this, but its additional Delivery layer makes the core shipment concept less clear.
2. Multiplicities and relationships: Model 1 is stronger on hard multiplicities. It correctly states `Order "1" *-- "1..*" OrderLine`, while Model 2 uses `Order "1" --&gt; "*" OrderLine`, allowing an order with no lines despite the requirement saying orders consist of one or more order lines. Model 1 also uses `Shipment "1" o-- "1..*" OrderLine`, while Model 2’s `Shipment "1" --&gt; "*" OrderLine` allows a shipment with zero lines.
3. Payment and delivery details: Model 2 has a useful `PaymentMethod` with `DIRECT` and `POST_DELIVERY`, which Model 1 lacks, and it has explicit damaged/missing delivery statuses. However, Model 1 records `paidDate` and `receivedDate`, and its `ShipmentStatus.PACKED/SHIPPED/RECEIVED` directly matches the required lifecycle. Model 2 does not record when payment occurs.
4. Rejected or checked issues: I did not penalize Model 2 for using unidirectional associations rather than bidirectional associations, nor for PlantUML comments such as `'opposite company`. I also did not penalize primitive spelling like `int` versus `Integer`, or `*` as equivalent to `0..*` where zero-or-more was acceptable. I treated added refinement classes such as `Delivery` as acceptable where they helped, but considered their semantic ambiguity where they duplicated `Shipment`.
5. Overall judgment: Model 1 is better because it has more accurate order-line and shipment-group multiplicities, clearer final shipment grouping semantics, and stronger traceability to the core requirements. Model 2 includes some useful refinements, especially payment method and delivery problem tracking, but it is weaker on required cardinalities and introduces ambiguity between Shipment and Delivery.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</si>
  <si>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</si>
  <si>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the full evolving requirement: Model 1 = 4, Model 2 = 4; Evidence: Model 1 covers customers with VAT numbers (`Customer.vatNumber`), products and stock (`Product.currentStock`), orders and order lines (`Order "1" --&gt; "*" OrderLine`, `OrderLine.quantityOrdered`, `OrderLine "*" --&gt; "1" Product`), invoices (`Order "1" --&gt; "1" Invoice`), delivery addresses/head office (`Customer "1" --&gt; "1" DeliveryAddress : headOfficeAddress`, `Order "1" --&gt; "1" DeliveryAddress : deliveredTo`), partial shipping (`ShippingStatus.PARTIALLY_SHIPPED`, shipments linked to order lines), and delivery tracking statuses (`DeliveryStatus` and `ShipmentStatus`). However, it models both `Shipment` and `Delivery` with overlapping status concepts and does not clearly enforce that a shipment is a group of order lines shipped together. Model 2 also covers VAT (`Customer.vatNumber`), head office address (`Customer "1" -- "1" Address : head office`), warehouses/delivery locations (`Warehouse` with `Address`, `Order "1" -- "1" Warehouse : delivers to`), stock (`Product.currentStock`, `adjustStock`), order lines (`Order "1" *-- "1..*" OrderLine`, `OrderLine "*" -- "1" Product`), invoices (`Order "1" *-- "1" Invoice`), payment date (`Order.paidDate`, `Invoice.paidDate`), partial/full shipping (`OrderStatus.PARTIALLY_SHIPPED`, `FULLY_SHIPPED`), and grouped shipments (`Shipment "1" o-- "1..*" OrderLine`). It is weaker on explicitly representing the option to pay directly at order placement or after delivery; it records paid dates but has no payment timing/method enum comparable to Model 1’s `PaymentMethod`.
2. Conceptual classes and domain essentials: Model 1 = 4, Model 2 = 4; Evidence: Model 1 includes the core concepts `Customer`, `Product`, `Order`, `OrderLine`, `Invoice`, `Shipment`, `DeliveryAddress`, and `Delivery`. These are mostly aligned with the domain, though `Company` is not required by the problem and `Shipment` plus `Delivery` introduces some ambiguity because STEP 4 mainly asks to track each delivery/shipment through packed, shipped, and received. Model 2 includes the core concepts `Customer`, `Address`, `Warehouse`, `Product`, `Order`, `OrderLine`, `Invoice`, and `Shipment`. Its `Warehouse` class is a reasonable refinement for customer delivery addresses because the requirement says larger supermarkets may have several warehouses. It does not include a separate `Company`, which is not required, and its `Shipment` directly represents grouped deliveries. Both models capture the main domain, with Model 1 being broader but somewhat duplicative, and Model 2 being cleaner but slightly less explicit on payment options.
3. Associations and multiplicities: Model 1 = 3, Model 2 = 4; Evidence: Model 1 correctly associates customers to orders (`Customer "1" --&gt; "*" Order`), orders to order lines (`Order "1" --&gt; "*" OrderLine`), order lines to products (`OrderLine "*" --&gt; "1" Product`), orders to invoices (`Order "1" --&gt; "1" Invoice`), and orders to delivery addresses (`Order "1" --&gt; "1" DeliveryAddress`). However, `Order "1" --&gt; "*" OrderLine` allows zero order lines, contradicting “orders consist of one or more order lines.” `Shipment "1" --&gt; "*" OrderLine` and `Delivery "*" --&gt; "*" OrderLine` also allow shipments/deliveries with no order lines, which is weak for STEP 4’s “partial deliveries of one or more order lines.” Model 2 correctly uses `Order "1" *-- "1..*" OrderLine`, matching one or more order lines, and `Shipment "1" o-- "1..*" OrderLine`, matching groups of one or more order lines shipped together. It also ties orders to invoices and products appropriately. Its main weakness is `Order "1" -- "1" Warehouse : delivers to`, which assumes every delivery address is modeled as a `Warehouse`; this works for the later supermarket warehouse requirement but is less general than a delivery address. Also, `Customer "1" *-- "0..*" Order` allows customers with no orders, which is acceptable because customers can be registered before ordering.
4. Inheritance, aggregation, and composition semantics: Model 1 = 3, Model 2 = 4; Evidence: Model 1 uses plain associations throughout, including `Order "1" --&gt; "*" OrderLine`, `Order "1" --&gt; "1" Invoice`, and `Order "1" --&gt; "*" Shipment`. This is semantically acceptable but does not express stronger whole-part relationships where they are natural, such as an order containing order lines or an order generating an invoice. Model 2 uses composition for several whole-part relationships: `Customer "1" *-- "0..*" Order`, `Order "1" *-- "1" Invoice`, `Order "1" *-- "1..*" OrderLine`, and `Order "1" *-- "0..*" Shipment`. These better express lifecycle containment for order lines/invoices/shipments. Its `Shipment "1" o-- "1..*" OrderLine` aggregation is understandable as grouping order lines, though order lines are already composition-owned by orders, so aggregation avoids conflicting ownership. Neither model needs inheritance for this requirement.
5. Attributes, event types, statuses/FSMs, and constraints: Model 1 = 4, Model 2 = 4; Evidence: Model 1 includes key attributes such as `Customer.vatNumber`, `DeliveryAddress.address`, `Product.currentStock`, `Order.orderDate`, `Order.paymentStatus`, `Order.paymentMethod`, `Invoice.issueDate`, `Invoice.totalAmount`, `Shipment.status`, and `Delivery.status`. Its enums cover payment (`PENDING`, `PAID`), shipping (`NOT_SHIPPED`, `PARTIALLY_SHIPPED`, `FULLY_SHIPPED`), shipment (`PACKED`, `SHIPPED`, `RECEIVED`), delivery problems (`DAMAGED`, `MISSING`), and payment timing (`DIRECT`, `POST_DELIVERY`). It lacks a specific paid date despite the requirement “record when orders are paid for,” unless inferred indirectly from invoice/order status; it also has `shipmentDate` but no explicit received date. Model 2 includes `Order.paidDate`, `Invoice.paidDate`, `Shipment.shipmentDate`, `Shipment.receivedDate`, `Shipment.status`, `Product.currentStock`, and operations such as `markPaid`, `pack`, `ship`, `markReceived`, and `adjustStock`. It explicitly records payment and receipt dates but lacks explicit damaged/missing statuses mentioned as delivery problems and lacks an explicit payment method/timing enum for direct vs post-delivery payment.
6. Clarity of class names and semantic readability: Model 1 = 4, Model 2 = 5; Evidence: Model 1’s class names are mostly clear: `Customer`, `Product`, `Order`, `OrderLine`, `Invoice`, `Shipment`, and `DeliveryAddress`. The potentially unclear part is having both `Shipment` and `Delivery`, with `ShipmentStatus` and `DeliveryStatus`, because STEP 4’s “delivery” and “shipment” concepts are closely related and the model does not clearly explain whether `Delivery` is an event/state history, a physical delivery, or a problem report. Model 2’s names are highly direct and readable: `Customer`, `Address`, `Warehouse`, `Product`, `Order`, `OrderLine`, `Invoice`, and `Shipment`. Its `Shipment` as a grouping of order lines corresponds clearly to STEP 4’s “group of order lines that are shipped together,” and `Warehouse` corresponds to supermarket delivery locations.
7. Avoidance of hallucinated or unsupported additions: Model 1 = 3, Model 2 = 4; Evidence: Model 1 adds `Company`, `Shipment.trackingNumber`, separate `Delivery`, `Delivery.conditionNotes`, and two overlapping status enums. Some additions such as tracking and condition notes are plausible for gathering delivery information, but `Company` is not necessary for the stated information system and the separate `Delivery` object is not clearly required. Model 2 adds identifiers, descriptions, prices, `Money`, and operations like `register`, `placeOrder`, `sendToCustomer`, but these are common implementation details and do not substantially distort the domain. `Warehouse` is supported by the requirement that larger supermarkets may have several warehouses. Model 2 has fewer unsupported domain concepts than Model 1.
Total: Model 1 = 25, Model 2 = 29
Choice: B
Reason:
1. Strict functional alignment with the full evolving requirement: Both models cover the major lifecycle from STEP 1 through STEP 4. Model 1 is more explicit about payment timing via `PaymentMethod.DIRECT` and `POST_DELIVERY` and damaged/missing delivery outcomes via `DeliveryStatus.DAMAGED` and `MISSING`. Model 2 is stronger on the final grouped-shipment requirement because `Shipment "1" o-- "1..*" OrderLine : groups` directly models a shipment as a group of order lines, while Model 1 has both `Shipment "1" --&gt; "*" OrderLine` and `Delivery "*" --&gt; "*" OrderLine`, creating ambiguity.
2. Associations and multiplicities: Model 2 is better because it enforces `Order "1" *-- "1..*" OrderLine`, matching “one or more order lines,” and `Shipment "1" o-- "1..*" OrderLine`, matching shipments of one or more lines. Model 1 uses `*` for order lines and shipment lines, which allows zero and therefore weakens required constraints.
3. Rejected or checked issues: I did not penalize Model 1 for using unidirectional arrows instead of bidirectional associations, nor for PlantUML comments such as `'opposite company`; these are semantically acceptable or ignored. I also did not penalize primitive spelling such as `int` versus `Integer`, or `*` versus `0..*` as notation; the issue with `*` was only where the requirement specifically calls for `1..*`.
4. Overall judgment: Model 2 is better overall. It has clearer core classes, better multiplicities for orders and shipment groups, and more coherent representation of STEP 4’s grouped shipments. Model 1 has some advantages in explicitly modeling payment method and damaged/missing delivery statuses, but its ambiguous separation of `Shipment` and `Delivery` and weaker multiplicities make it less faithful as a final class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</si>
  <si>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</si>
  <si>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central domain concepts: Customer, Address, Warehouse, Product, Order, OrderLine, Invoice, Shipment, plus OrderStatus and ShipmentStatus. These align well with stock, customers, orders, invoices, delivery addresses/warehouses, and grouped shipments. Minor weakness: it does not explicitly model the company itself, and the distinction between warehouse/delivery address is somewhat narrow, since orders may be delivered to warehouse addresses but the requirement speaks generally of delivery addresses. Model 2 also includes most central concepts: Company, Customer, DeliveryAddress, Product, Order, OrderLine, Invoice, Shipment, Delivery, and relevant status/payment enums. It captures head office/delivery addresses and grouped shipments, but Delivery and Shipment overlap somewhat, and DeliveryAddress is used both for warehouses and head office, which is acceptable but less precise than a separate Address value object plus warehouse/location concept.
2. Associations/Multiplicities between classes for domain reasoning: Model 1 = 4, Model 2 = 3; Evidence: Model 1 correctly models Customer "1" *-- "0..*" Order, Order "1" *-- "1..*" OrderLine, OrderLine "*" -- "1" Product, Order "1" *-- "1" Invoice, Order "1" *-- "0..*" Shipment, and Shipment "1" o-- "1..*" OrderLine, which supports grouped partial deliveries of one or more order lines. It also models Order "1" -- "1" Warehouse as delivery destination and Customer "1" *-- "0..*" Warehouse. Weaknesses include Customer "1" -- "1" Address plus a headOfficeAddress attribute causing duplicate modeling, and Shipment grouping whole OrderLines rather than explicitly allowing partial quantities of an order line. Model 2 has useful associations such as Customer "1" --&gt; "*" Order, Order "1" --&gt; "*" OrderLine, OrderLine "*" --&gt; "1" Product, Order "1" --&gt; "1" Invoice, Order "1" --&gt; "*" Shipment, and Shipment "1" --&gt; "*" OrderLine. However, Order "1" --&gt; "*" OrderLine permits zero order lines despite the requirement of one or more. Shipment "1" --&gt; "*" OrderLine also permits shipments with no lines, whereas shipments should group one or more order lines. The model adds both Shipment "1" --&gt; "*" Delivery and Delivery "*" --&gt; "*" OrderLine, which makes responsibility for grouped line delivery ambiguous and allows many-to-many delivery/order-line links without clear constraints.
3. Model attributes with appropriate data types: Model 1 = 4, Model 2 = 3; Evidence: Model 1 provides strong attributes: Customer has customerId, name, vatNumber, and headOfficeAddress; Address has street, city, postalCode, country; Product has productId, name, description, price, currentStock; Order has orderId, orderDate, paidDate, status; OrderLine has lineId, quantity, unitPrice; Invoice has invoiceId, invoiceNumber, issueDate, paidDate, totalAmount; Shipment has shipmentId, shipmentDate, receivedDate, status, trackingNumber. These cover registration, stock, order quantities, invoice payment, and shipment tracking. Minor issues: paidDate appears both on Order and Invoice, and delivery destination is represented by an association rather than an attribute, which is fine semantically. Model 2 includes important attributes such as Customer.vatNumber, Product.name/currentStock, Order.orderDate/paymentStatus/paymentMethod/shippingStatus, OrderLine.quantityOrdered, Invoice.invoiceNumber/issueDate/totalAmount, Shipment.trackingNumber/shipmentDate/status, and Delivery.conditionNotes/status. Weaknesses: Customer lacks name and explicit head office address attributes other than association; DeliveryAddress is a single address string rather than structured address fields; Product lacks price or identifier; Order lacks paid date/payment date despite the requirement to record when orders are paid; Invoice lacks paidDate; Shipment/Delivery split leaves received date unclear except Delivery.deliveryDate.
4. Consistencies of Terminology with given context: Model 1 = 4, Model 2 = 4; Evidence: Model 1 uses requirement-consistent terms such as Customer, Product, Order, OrderLine, Invoice, Shipment, Warehouse, head office, paidDate, currentStock, FULLY_SHIPPED, PARTIALLY_SHIPPED, PACKED, SHIPPED, RECEIVED. Minor terminology issue: Warehouse is used as the delivery destination, while the requirement says customers may have warehouses but more generally wants delivery addresses. Model 2 uses consistent terms including Customer, Product, Order, OrderLine, Invoice, Shipment, DeliveryAddress, headOfficeAddress, paymentStatus, paymentMethod, PARTIALLY_SHIPPED, FULLY_SHIPPED, PACKED, SHIPPED, RECEIVED, DAMAGED, MISSING. Minor issue: having both ShipmentStatus and DeliveryStatus with overlapping PACKED/SHIPPED/RECEIVED terminology may confuse the distinction between shipment and delivery, and “DeliveryAddress.hasWarehouses” is a role label rather than a domain class Warehouse.
5. Adherence of UML class diagram standards: Model 1 = 5, Model 2 = 5; Evidence: Model 1 is valid and understandable PlantUML class notation, with classes, attributes, operations, enums, associations, composition/aggregation, and multiplicities. Attributes such as headOfficeAddress : Address are acceptable typed attributes, and associations are syntactically valid. Model 2 is also valid and understandable PlantUML class notation, with classes, attributes, enums, associations, role labels, and multiplicities. The single-quote text at line ends is PlantUML comment syntax and is not penalized.
Total: Model 1 = 21, Model 2 = 19
Choice: A
Reason:
1. Appropriate conceptual classes aligned with the domain: Both models identify most major concepts. Model 1 has Customer, Address, Warehouse, Product, Order, OrderLine, Invoice, and Shipment. Model 2 has Company, Customer, DeliveryAddress, Product, Order, OrderLine, Invoice, Shipment, and Delivery. Model 2’s Company is a reasonable extra concept, while Model 1’s Address class is more structured. Both have minor conceptual imprecision, so they are close here.
2. Associations/Multiplicities between classes for domain reasoning: Model 1 is stronger. It explicitly enforces Order "1" *-- "1..*" OrderLine and Shipment "1" o-- "1..*" OrderLine, matching the “one or more order lines” and “group of order lines shipped together” requirements. Model 2 uses "*" for OrderLine and Shipment-to-OrderLine, allowing zero order lines per order and zero order lines per shipment. Model 2 also introduces both Shipment-to-Delivery and Delivery-to-OrderLine many-to-many structures, which makes grouped delivery semantics less clear.
3. Model attributes with appropriate data types: Model 1 is stronger because it includes structured Address fields, customer name/VAT number, product price/currentStock, order paidDate, invoice paidDate/totalAmount, and shipment receivedDate/status. Model 2 has several useful attributes and adds payment method/status, but it omits a payment date, uses a single address string, and lacks several basic identifiers and product price.
4. Consistencies of Terminology with given context: Both are mostly consistent. Model 1 uses terminology such as headOfficeAddress, Warehouse, OrderLine, Invoice, ShipmentStatus, and OrderStatus. Model 2 uses DeliveryAddress, paymentStatus, paymentMethod, ShippingStatus, DeliveryStatus, and ShipmentStatus. Model 2’s overlapping Delivery and Shipment statuses are slightly ambiguous, while Model 1’s use of Warehouse as the order delivery target is slightly narrower than “delivery address.”
5. Rejected or checked issues: I did not penalize Model 2 for using unidirectional arrows or PlantUML single-quote comments. I also did not penalize primitive aliases such as int or double, nor did I treat "*" differently from "0..*" where those are equivalent. The score difference is based on domain multiplicities, attribute coverage, and semantic clarity, not style or diagram length.
6. Overall judgment: Model 1 is better overall. Both models cover the evolving sales/order/shipment domain reasonably well, but Model 1 more accurately captures required one-or-more order lines, grouped shipments of order lines, structured addresses, payment/shipment dates, and stock/product/order details. Model 2 is competitive but has weaker multiplicities and more ambiguous Shipment/Delivery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</si>
  <si>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</si>
  <si>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core concepts Customer, Product, Order, OrderLine, Invoice, Shipment, DeliveryAddress, and delivery/shipment status enums. It also distinguishes head office and delivery addresses via associations to DeliveryAddress, and includes Shipment/Delivery concepts for later-step delivery tracking. However, the separate Delivery class is somewhat ambiguous because the requirement’s final concept is more naturally “shipments/deliveries as groups of order lines” with statuses, and Model 1 splits Shipment and Delivery without a clearly necessary domain distinction. Model 2 includes Address, Customer, Warehouse, Product, Order, OrderLine, Invoice, Shipment, OrderStatus, and ShipmentStatus. This aligns well with customers, warehouse delivery addresses, invoices, product stock, order lines, and grouped shipments. However, it models delivery destinations as Warehouse rather than a more general delivery address/location, and lacks an explicit payment choice/payment timing concept even though customers can pay directly or after delivery.
2. Associations/Multiplicities between classes for domain reasoning: Model 1 = 3, Model 2 = 4; Evidence: Model 1 correctly connects Customer to Order, Order to OrderLine, OrderLine to Product, Order to Invoice, Order to DeliveryAddress, and Order to Shipment. It also models customers with multiple DeliveryAddress entries and one headOfficeAddress. However, Order "1" --&gt; "*" OrderLine allows zero order lines despite the requirement that orders consist of one or more order lines. Shipment "1" --&gt; "*" OrderLine and Shipment "1" --&gt; "*" Delivery also allow empty shipments/deliveries. Delivery "*" --&gt; "*" OrderLine plus Shipment "1" --&gt; "*" OrderLine creates overlapping/unclear semantics for whether shipments or deliveries group order lines. Model 2 correctly uses Order "1" *-- "1..*" OrderLine, OrderLine "*" -- "1" Product, Customer "1" *-- "0..*" Order, Customer "1" -- "1" Address for head office, Customer "1" *-- "0..*" Warehouse, Order "1" -- "1" Warehouse for delivery destination, Order "1" *-- "1" Invoice, and Shipment "1" o-- "1..*" OrderLine to group lines shipped together. Minor issues remain: Order "1" *-- "0..*" Shipment allows an order with no shipments, which can be valid before shipping but does not explicitly ensure full shipment completion, and Shipment-to-OrderLine does not capture partial quantities if only part of an order line is shipped.
3. Model attributes with appropriate data types: Model 1 = 3, Model 2 = 4; Evidence: Model 1 has relevant attributes such as Customer.vatNumber:String, Product.currentStock:int, Order.orderDate:Date, Order.paymentStatus:PaymentStatus, Order.paymentMethod:PaymentMethod, Order.shippingStatus:ShippingStatus, OrderLine.quantityOrdered:int, Invoice.issueDate/totalAmount, Shipment.trackingNumber/shipmentDate/status, and Delivery.conditionNotes/status. However, it omits customer name and explicit address details beyond a single DeliveryAddress.address:String, does not record paid date even though the requirement says to record when orders are paid, and payment information is status/method rather than a paid timestamp. Model 2 has richer and mostly appropriate attributes: Address fields, Customer.customerId/name/vatNumber/headOfficeAddress, Product.price/currentStock, Order.orderDate/paidDate/status, OrderLine.quantity/unitPrice, Invoice.issueDate/paidDate/totalAmount, and Shipment.shipmentDate/receivedDate/status/trackingNumber. It better captures paid date and received date, but does not explicitly model the customer’s payment choice of direct vs after delivery, and Customer.headOfficeAddress:Address duplicates the Customer--Address association rather than adding new semantics.
4. Consistencies of Terminology with given context: Model 1 = 4, Model 2 = 4; Evidence: Model 1 uses terminology close to the requirement: Customer, Product, currentStock, Order, OrderLine, quantityOrdered, Invoice, DeliveryAddress, headOfficeAddress, Shipment, PaymentStatus, ShippingStatus, and statuses such as PACKED, SHIPPED, RECEIVED. Minor inconsistency/ambiguity exists in using both Shipment and Delivery, with DeliveryStatus containing PACKED/SHIPPED/RECEIVED/DAMAGED/MISSING while ShipmentStatus also has PACKED/SHIPPED/RECEIVED. The requirement asks to track the status of each delivery as packed, shipped, and received, so the duplication is semantically unclear. Model 2 also uses highly consistent terms: Customer, Warehouse, Address, Product, currentStock, Order, OrderLine, Invoice, Shipment, OrderStatus, ShipmentStatus, PACKED/SHIPPED/RECEIVED. “Warehouse” is justified by the requirement that larger supermarkets have several warehouses, but using Warehouse as the direct delivery destination may be slightly narrower than “addresses where orders are delivered.” It also uses OrderStatus.PAID rather than an explicit invoice/payment option term.
5. Adherence of UML class diagram standards: Model 1 = 4, Model 2 = 4; Evidence: Model 1 is valid and understandable PlantUML with classes, enums, attributes, associations, multiplicities, and labels. The single-quote end-of-line annotations are PlantUML comments and are ignored. Minor UML concerns include attributes written as `name: String` rather than the more conventional `name : String`, but the diagram remains clear and parsable. Model 2 is also valid and understandable PlantUML with classes, enums, attributes, operations, associations, multiplicities, compositions/aggregations, and labels. Minor issues include modeling `headOfficeAddress : Address` as an attribute while also associating Customer to Address, which is more a modeling redundancy than a notation failure, and operations are unnecessary for a conceptual class diagram but still valid UML.
Total: Model 1 = 18, Model 2 = 20
Choice: B
Reason:
1. Appropriate conceptual classes aligned with the domain: Both models identify most major domain concepts. Model 1 covers Company, Customer, Product, Order, OrderLine, Invoice, Shipment, and DeliveryAddress, while Model 2 covers Customer, Address, Warehouse, Product, Order, OrderLine, Invoice, and Shipment. Model 1 has a slight ambiguity by splitting Shipment and Delivery into separate concepts without a clear requirement-driven distinction. Model 2’s Warehouse concept directly reflects the later requirement about supermarket warehouses, though it is slightly less general than delivery addresses. Overall they are close on this criterion.
2. Associations/Multiplicities between classes for domain reasoning: Model 2 is stronger. It explicitly models Order containing `1..*` OrderLine, matching “one or more order lines,” and Shipment grouping `1..*` OrderLine, matching grouped partial deliveries. Model 1 models Order to OrderLine as `*`, allowing zero lines, and uses both Shipment-to-OrderLine and Delivery-to-OrderLine relationships, making the delivery grouping semantics less clear.
3. Model attributes with appropriate data types: Model 2 is stronger. It includes `Order.paidDate : Date` and `Invoice.paidDate : Date`, which directly support recording when payment occurs, plus `Shipment.receivedDate : Date`. Model 1 includes `paymentStatus` and `paymentMethod` but lacks an actual paid date despite the requirement to record when orders are paid. Model 1 does include a direct `PaymentMethod` enum for direct vs post-delivery payment, which Model 2 lacks, but Model 2’s attributes are more complete overall.
4. Consistencies of Terminology with given context: Both are good. Model 1 uses explicit terms like `DeliveryAddress`, `headOfficeAddress`, `ShippingStatus`, and `PaymentStatus`, but its duplicate `ShipmentStatus` and `DeliveryStatus` create some ambiguity. Model 2 uses `Warehouse`, `Address`, `Invoice`, `Shipment`, and `ShipmentStatus` consistently with the evolving requirements, though `Warehouse` as the delivery target is somewhat narrower than delivery address.
5. Rejected or checked issues: I did not penalize Model 1 for using single-quote PlantUML comments on association lines, and I did not penalize either model for using `int` vs `Integer` or `*` vs `0..*`. I also did not reward Model 2 merely for being more detailed or penalize it for including operations, because operations are valid UML but not central to the required class diagram semantics.
6. Overall judgment: Model 2 is better overall because it has more accurate multiplicities for order lines and shipment groups, better address/warehouse modeling for the later requirements, and stronger payment/shipment date attributes. Model 1 is still a reasonable model, especially because it explicitly represents payment method and delivery damage/missing information, but its weaker multiplicities and ambiguous Shipment/Delivery split make it less aligned with the final evolved domain.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</si>
  <si>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</si>
  <si>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has cohesive domain classes: Customer stores customer identity/VAT/head-office address, Product stores stock and product data, Order owns OrderLine and Invoice, and Shipment groups OrderLine instances. Its associations are mostly direct and domain-driven, e.g. Customer "1" *-- "0..*" Order, Order "1" *-- "1..*" OrderLine, OrderLine "*" -- "1" Product, Order "1" *-- "0..*" Shipment, Shipment "1" o-- "1..*" OrderLine. However, Customer both has a headOfficeAddress attribute and a Customer--Address association, and Customer composes Warehouse even though warehouses are really delivery locations, which slightly weakens separation. Model 2 also has recognizable domain classes: Customer, Product, Order, OrderLine, Invoice, Shipment, DeliveryAddress, Delivery. It separates DeliveryAddress for head office and delivery locations, and separates payment and shipping status enums. But it introduces both Shipment and Delivery with overlapping status concepts: Shipment has status: ShipmentStatus with PACKED/SHIPPED/RECEIVED, while Delivery has status: DeliveryStatus with PACKED/SHIPPED/RECEIVED/DAMAGED/MISSING, and both Shipment "1" --&gt; "*" OrderLine and Delivery "*" --&gt; "*" OrderLine connect to order lines. This creates unclear responsibility and tighter/ambiguous coupling around fulfillment.
2. Complexity: Model 1 = 4, Model 2 = 3; Evidence: Model 1 has 10 classifiers: Address, Customer, Warehouse, Product, Order, OrderLine, Invoice, Shipment, OrderStatus, ShipmentStatus. It has no inheritance tree, modest method counts, and most classes map directly to required concepts across the steps. It avoids excessive conceptual splitting while still supporting invoices, partial shipment groups, delivery addresses through Warehouse, stock, and statuses. Model 2 has 13 classifiers: Company, Customer, DeliveryAddress, Product, Order, OrderLine, Invoice, Shipment, Delivery, PaymentStatus, ShippingStatus, DeliveryStatus, ShipmentStatus, plus PaymentMethod. It has no inheritance depth, but the extra Company class is not required by the described information system, and the Delivery class partly duplicates Shipment’s lifecycle role. The two status enums ShipmentStatus and DeliveryStatus also overlap. Model 2’s complexity is therefore less balanced relative to the requirement, although its added PaymentMethod does trace to the STEP 3 option of direct vs post-delivery payment.
3. Practicability: Model 1 = 4, Model 2 = 3; Evidence: Model 1 is practical and implementable: Customer has vatNumber and headOfficeAddress, Product has currentStock and adjustStock(quantity), Order has paidDate and status, Invoice has issueDate/paidDate/totalAmount, Shipment has status plus pack(), ship(), markReceived(), and Shipment groups one or more OrderLine objects for STEP 4 partial deliveries by group. It also requires Order to contain "1..*" OrderLine, matching the requirement that orders consist of one or more order lines. Weaknesses: it does not explicitly model the customer choice to pay immediately or after delivery; it represents delivery locations as Warehouse and makes each Order deliver to exactly one Warehouse, which works for supermarket warehouses but is less general than “delivery addresses”; and Shipment "1" o-- "1..*" OrderLine does not record a shipped quantity, so partial shipment of less than a full line is not well supported if needed. Model 2 is also readable and captures many requirements: Product has currentStock, Customer has vatNumber, Customer has headOfficeAddress and multiple DeliveryAddress records, Order has paymentStatus, paymentMethod, shippingStatus, Invoice exists, OrderLine has quantityOrdered and references Product, and Order is fulfilledBy Shipment. It explicitly models DIRECT vs POST_DELIVERY payment. However, Order "1" --&gt; "*" OrderLine allows zero order lines, contradicting the “one or more order lines” requirement. Shipment "1" --&gt; "*" OrderLine and Delivery "*" --&gt; "*" OrderLine allow shipments/deliveries with zero lines and create ambiguity over whether Shipment or Delivery is the actual group of shipped lines. DeliveryStatus includes DAMAGED and MISSING, which may help incident tracking, but the requirement specifically asks to track a shipment as packed, shipped, and received; Model 2 splits that across ShipmentStatus and DeliveryStatus and does not clearly tie received/damaged/missing outcomes to a customer delivery event. It also lacks paidDate or an equivalent timestamp to “record when orders are paid for,” though it has paymentStatus.
Total: Model 1 = 12, Model 2 = 9
Choice: A
Reason:
1. Cohesion and Decoupling: Model 1 has clearer responsibilities around the main workflow: Order contains OrderLine, OrderLine references Product, Order generates Invoice, and Shipment groups OrderLine instances. Model 2 covers similar concepts but its Shipment and Delivery classes overlap: both have lifecycle/status information and both associate with OrderLine, making fulfillment responsibilities less cohesive and more coupled.
2. Complexity: Model 1 is more balanced for the requirements. Its extra concepts, such as Warehouse and Address, are traceable to customer head offices and warehouse delivery addresses. Model 2 adds Company and a separate Delivery concept in addition to Shipment, plus overlapping ShipmentStatus and DeliveryStatus enums. These additions increase conceptual load without clearly improving the required workflow, except for PaymentMethod, which is a useful STEP 3 detail.
3. Practicability: Model 1 better supports implementation of the core ordering, invoicing, stock, and grouped-shipment lifecycle. It has a correct one-or-more multiplicity for OrderLine and explicit paidDate/shipped/received tracking. Model 2 has advantages in explicitly modeling direct vs post-delivery payment and multiple delivery addresses, but it allows orders with zero order lines and has ambiguous Shipment/Delivery responsibilities.
4. Rejected or checked issues: I did not penalize Model 2 for using unidirectional arrows with comments such as `'opposite customer`, because association style and PlantUML comments are semantically acceptable under the instructions. I also did not penalize Model 2 for using `int` or `double`, nor Model 1 for using `Integer` or `Money`. I treated `*` as equivalent to `0..*` where applicable.
5. Overall judgment: Model 1 is better overall because it is more cohesive, has more appropriate complexity, and provides a more straightforward practical design for the evolving order/shipment/invoice system. Model 2 captures some important requirements, especially payment timing choice and delivery addresses, but its zero-line multiplicities and overlapping Shipment/Delivery model reduce clarity and implementation viability.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</si>
  <si>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</si>
  <si>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recognizable domain classes such as Customer, Product, Order, OrderLine, Invoice, Shipment, Delivery, and DeliveryAddress. Most are cohesive, but the distinction between Shipment and Delivery is somewhat unclear: Shipment has status and shipmentDate, while Delivery also has status, deliveryDate, and conditionNotes, and both relate to OrderLine via Shipment "1" --&gt; "*" OrderLine and Delivery "*" --&gt; "*" OrderLine. This creates overlapping responsibility for tracking delivery/shipment state. Model 1 also keeps PaymentStatus, PaymentMethod, and ShippingStatus directly on Order, which is understandable but mixes payment, invoicing, and fulfillment state in one class. Model 2 has cohesive core classes: Customer, Warehouse, Product, Order, OrderLine, Invoice, and Shipment. Shipment clearly groups one or more OrderLine instances via Shipment "1" o-- "1..*" OrderLine : groups, matching Step 4’s group shipment concept. Order keeps overall status, while Shipment has shipment lifecycle status, producing cleaner separation than Model 1. However, Customer includes operations such as register() and placeOrder(), and Product includes adjustStock(), which are service-like behaviors but still reasonably domain-oriented.
2. Complexity: Model 1 = 3, Model 2 = 4; Evidence: Model 1 defines 9 classes plus 5 enums: Company, Customer, DeliveryAddress, Product, Order, OrderLine, Invoice, Shipment, Delivery, and enums PaymentStatus, ShippingStatus, DeliveryStatus, ShipmentStatus, PaymentMethod. This is moderately complex for the requirement. The extra Delivery class in addition to Shipment adds conceptual complexity because Step 4 asks to track a shipment/delivery as packed, shipped, and received, not necessarily to model separate Shipment and Delivery entities. It also has both DeliveryStatus and ShipmentStatus with overlapping values PACKED/SHIPPED/RECEIVED. Model 2 defines 8 classes plus 2 enums: Address, Customer, Warehouse, Product, Order, OrderLine, Invoice, Shipment, and enums OrderStatus and ShipmentStatus. This is more compact while still covering the main concepts. It models Warehouse as a delivery location with an Address, which is an appropriate conceptual class for Step 3. There is no inheritance tree in either model, so inheritance complexity is not an issue for either. Model 2’s method count is slightly higher, but the class count and enum/state duplication are lower and the concepts are more directly aligned.
3. Practicability: Model 1 = 3, Model 2 = 4; Evidence: Model 1 covers many required facts: Customer has vatNumber; Product has currentStock; Order has orderDate, paymentStatus, paymentMethod, and shippingStatus; OrderLine has quantityOrdered and references Product; Invoice exists; Shipment has trackingNumber, shipmentDate, and status; Delivery has conditionNotes and status. It also models head office and delivery addresses using DeliveryAddress associations: Customer "1" --&gt; "1" DeliveryAddress : headOfficeAddress and Order "1" --&gt; "1" DeliveryAddress : deliveredTo. However, the model is less practical because it does not directly record paid date or shipped/received dates on the order/invoice/shipment lifecycle except shipmentDate and deliveryDate. The requirement explicitly says to record when orders are paid for and shipped; Model 1 has paymentStatus but no paidDate, and shippingStatus but no order-level shipped date. It also allows Order "1" --&gt; "*" OrderLine, which permits zero order lines, contradicting the requirement that orders consist of one or more order lines. Shipment "1" --&gt; "*" OrderLine also permits a shipment with no order lines, whereas Step 4 says partial deliveries of one or more order lines are possible. Model 2 is more directly implementable and testable: Order has paidDate and markPaid(); Invoice has paidDate and totalAmount; Shipment has shipmentDate, receivedDate, status, and operations pack(), ship(), markReceived(); Order "1" *-- "1..*" OrderLine enforces at least one order line; Shipment "1" o-- "1..*" OrderLine enforces grouped shipment of one or more order lines. It also distinguishes Customer headOfficeAddress from Warehouse delivery locations. Weaknesses in Model 2 include not explicitly modeling the payment choice as an enum or attribute for direct payment versus post-delivery payment, and not explicitly recording damaged or missing delivery outcomes, since ShipmentStatus only has PACKED, SHIPPED, RECEIVED. Model 1 includes DeliveryStatus values DAMAGED and MISSING, which is useful for the Step 4 delivery-service concern, although it is entangled with the redundant Delivery class.
Total: Model 1 = 9, Model 2 = 12
Choice: B
Reason:
1. Cohesion and Decoupling: Model 2 is better separated around the final domain concepts. Its Shipment groups OrderLine instances and carries the shipment lifecycle status, which directly reflects Step 4. Model 1 has both Shipment and Delivery associated with OrderLine and two overlapping status enums, DeliveryStatus and ShipmentStatus, making responsibility less clear.
2. Complexity: Model 2 is simpler without being under-modeled. It uses Address and Warehouse to capture head office and delivery locations, and Shipment to capture grouped delivery. Model 1 has more classes and enums, including Company and a separate Delivery class, and duplicates packed/shipped/received state across DeliveryStatus and ShipmentStatus.
3. Practicability: Model 2 better supports real implementation and testing of the stated rules: one or more order lines per order, one or more order lines per shipment group, paidDate, invoice, shipmentDate, receivedDate, and shipment lifecycle operations. Model 1 has useful details such as PaymentMethod and damaged/missing statuses, but it misses paidDate, permits zero order lines on orders and shipments, and its Shipment/Delivery split would make fulfillment behavior harder to implement consistently.
4. Rejected or checked issues: I did not penalize either model for PlantUML comments, primitive type spellings such as int versus Integer, visibility markers, operation notation, or association direction/style. I also did not reward Model 2 merely for being shorter; the score advantage comes from clearer alignment with order-line grouping, address/warehouse delivery destinations, dates, and multiplicities.
5. Overall judgment: Model 2 is better overall. Model 1 covers several important concepts and has stronger explicit modeling of direct versus post-delivery payment and damaged/missing deliveries, but Model 2 provides a cleaner, more cohesive, and more practical final model for the evolved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</si>
  <si>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</si>
  <si>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the evolving requirements: Model 1 = 4, Model 2 = 4; Evidence: Model 1 covers customers with VAT numbers (`Customer.vatNumber`), products and stock (`Product.currentStock`), orders and order lines (`Order "1" -- "1..*" OrderLine`, `OrderLine.orderedQuantity`), payment state/timing (`paymentStatus`, `paymentTiming`), invoices, delivery addresses, and grouped shipments with statuses. Model 2 also covers these through `Customer.vatNumber`, `Product.currentStock`, `OrderLine.quantityOrdered`, `Invoice`, `DeliveryAddress`, `ShippingStatus`, `Shipment`, and `DeliveryStatus`. Model 1 more directly models Step 4 grouped shipment contents via `ShipmentLine`, while Model 2 includes both `Shipment "1" --&gt; "*" OrderLine : ships` and `Delivery "*" --&gt; "*" OrderLine : deliversTo`, which is somewhat redundant/ambiguous but still related to partial/group delivery tracking.
2. Conceptual class coverage: Model 1 = 5, Model 2 = 4; Evidence: Model 1 includes the core domain classes `Customer`, `Address`, `Product`, `Order`, `OrderLine`, `Invoice`, `Shipment`, and `ShipmentLine`, which map closely to the requirements, especially Step 4’s “group of order lines that are shipped together.” Model 2 includes `Customer`, `DeliveryAddress`, `Product`, `Order`, `OrderLine`, `Invoice`, `Shipment`, and `Delivery`, plus `Company`. `Company` is not harmful but not required by the stated information-system scope. Model 2’s separate `Shipment` and `Delivery` concepts make the delivery grouping/status model less clear than Model 1’s `Shipment` plus `ShipmentLine`.
3. Attributes and recorded information: Model 1 = 4, Model 2 = 4; Evidence: Model 1 records VAT number, address fields, product stock, order date, payment status/timing, ordered quantity, shipped quantity, invoice date/amount/payment flag, shipment date, shipment status, and shipped quantity per shipment line. This supports paid/shipped tracking and partial quantities. Model 2 records VAT number, delivery address as a string, stock, order date, payment status/method, shipping status, invoice number/date/amount, shipment tracking/date/status, and delivery condition/status. Model 2’s `Delivery.conditionNotes` is useful for damaged/missing delivery information, while Model 1 uses explicit `ShipmentStatus` values `MISSING` and `DAMAGED`. Model 1’s `Invoice.isPaid` duplicates `Order.paymentStatus`, and Model 2 lacks an explicit invoice payment status but has `Order.paymentStatus`.
4. Associations and multiplicities: Model 1 = 4, Model 2 = 3; Evidence: Model 1 has strong core multiplicities: a customer places many orders (`Customer "1" -- "0..*" Order`), an order contains one or more lines (`Order "1" -- "1..*" OrderLine`), each order line refers to one product (`OrderLine "0..*" -- "1" Product`), an order is delivered to one address, and an order has zero or more shipments. It also models shipments containing one or more `ShipmentLine`s, each referring to one `OrderLine`, which supports grouped partial shipment quantities. Model 2 has similar basic associations, but uses `Order "1" --&gt; "*" OrderLine`, allowing zero order lines despite the requirement that orders consist of one or more order lines. It also has `Shipment "1" --&gt; "*" Delivery`, `Shipment "1" --&gt; "*" OrderLine`, and `Delivery "*" --&gt; "*" OrderLine`, which makes it unclear whether shipment grouping is represented by `Shipment`, `Delivery`, or both. Model 2 also makes `Order "1" --&gt; "1" Invoice`, whereas customers can pay directly when placing the order or after delivery, but the requirement does say invoices are now sent for orders, so this is acceptable.
5. Payment and invoice handling: Model 1 = 4, Model 2 = 4; Evidence: Model 1 models full-order payment using `Order.paymentStatus: PaymentStatus` with `UNPAID`/`PAID` and `paymentTiming: PaymentTiming` with `ON_ORDER`/`ON_DELIVERY`; it also has an optional `Invoice` with `isPaid`. This captures direct versus after-delivery payment, though the optional invoice multiplicity `Order "1" -- "0..1" Invoice` is weaker because Step 3 says the business wants to send invoices for orders. Model 2 models `paymentStatus: PaymentStatus` and `paymentMethod: PaymentMethod` with `DIRECT` and `POST_DELIVERY`, and requires `Order "1" --&gt; "1" Invoice`. This fits Step 3 well, but `PaymentMethod` is really timing rather than method. Both adequately represent payment-in-full at the order level and avoid line-level partial payment.
6. Shipment, partial delivery, and delivery-status handling: Model 1 = 5, Model 2 = 3; Evidence: Model 1 models partial/group shipments with `Order "1" -- "0..*" Shipment`, `Shipment "1" -- "1..*" ShipmentLine`, and `ShipmentLine.shippedQuantity` referring to an `OrderLine`. This directly supports “one or more order lines shipped together” and partial delivery quantities. Its `ShipmentStatus` includes `PACKED`, `SHIPPED`, `RECEIVED`, plus `MISSING` and `DAMAGED`, matching the need to track packed, shipped, received, and problematic deliveries. Model 2 has `ShippingStatus` on `Order` for `NOT_SHIPPED`, `PARTIALLY_SHIPPED`, `FULLY_SHIPPED`, which is useful for Step 2, and has delivery statuses including `DAMAGED` and `MISSING`. However, Step 4 asks to track shipments/groups, and Model 2 splits this across `Shipment.status: ShipmentStatus` with only `PACKED`, `SHIPPED`, `RECEIVED` and `Delivery.status: DeliveryStatus` with `DAMAGED`/`MISSING`, while also associating both `Shipment` and `Delivery` to `OrderLine`. This is semantically less coherent than Model 1’s grouped `ShipmentLine` design.
7. Address and customer location handling: Model 1 = 4, Model 2 = 4; Evidence: Model 1 separates `Address` with structured fields and associates `Customer "1" -- "1" Address : headOffice`, `Customer "1" -- "0..*" Address : deliveryWarehouses`, and `Order "1" -- "1" Address : deliveredTo`, which directly covers head office and delivery addresses. Model 2 uses `DeliveryAddress` with an `address: String` attribute and associations `Customer "1" --&gt; "*" DeliveryAddress : hasWarehouses`, `Customer "1" --&gt; "1" DeliveryAddress : headOfficeAddress`, and `Order "1" --&gt; "1" DeliveryAddress : deliveredTo`. Both capture the requirement; Model 1 is more general/structured, while Model 2’s use of `DeliveryAddress` for head office is slightly less semantically clean but still understandable.
8. Avoidance of hallucinated or unsupported additions: Model 1 = 4, Model 2 = 3; Evidence: Model 1 adds reasonable supporting enums and `ShipmentLine`, which are traceable to required payment timing, shipment status, and grouped line shipments. Its `Invoice.totalAmount` and dates are reasonable accounting data. Model 2 adds `Company`, `trackingNumber`, `Delivery.conditionNotes`, separate `Delivery`, `ShippingStatus`, and `PaymentMethod`. Some of these are reasonable refinements, especially condition notes for damaged/missing deliveries, but `Company` is outside the modeled requirement and the separate `Shipment`/`Delivery` split introduces more unsupported ambiguity than Model 1. This criterion does not penalize Model 2 merely for being more detailed; the issue is that some additions are not clearly tied to required domain distinctions.
9. Clarity and semantic precision of class names and relationships: Model 1 = 5, Model 2 = 3; Evidence: Model 1 uses clear names and roles: `OrderLine`, `ShipmentLine`, `fulfilledBy`, `contains`, `refersTo`, `deliveredTo`, `headOffice`, and `deliveryWarehouses`. The `ShipmentLine` association precisely shows that a shipment contains shipped quantities of order lines. Model 2’s names are mostly understandable, but the relationship between `Shipment`, `Delivery`, and `OrderLine` is less precise: `Shipment trackedAs Delivery`, `Shipment ships OrderLine`, and `Delivery deliversTo OrderLine` overlap. Model 2 also has both `ShipmentStatus` and `DeliveryStatus`, with similar lifecycle values, which makes it unclear which class owns the authoritative delivery status.
10. Constraints and lifecycle/state representation: Model 1 = 4, Model 2 = 4; Evidence: Model 1 uses enums for `PaymentStatus`, `PaymentTiming`, and `ShipmentStatus`, capturing non-default lifecycle states for payment and shipment. It does not explicitly model constraints such as “order paid before shipment” or “sum of shipment-line quantities must not exceed ordered quantity,” but its structure supports them. Model 2 uses `PaymentStatus`, `PaymentMethod`, `ShippingStatus`, `ShipmentStatus`, and `DeliveryStatus`, capturing order-level shipping progression and delivery lifecycle. It also does not explicitly enforce “paid in full before/after delivery” or quantity constraints, and its split statuses are less cohesive, but it covers several lifecycle concepts.
Total: Model 1 = 43, Model 2 = 36
Choice: A
Reason:
1. Strict functional alignment with the evolving requirements: Both models address the main steps, including customers, VAT numbers, products, stock, orders, order lines, invoices, payment timing/status, delivery addresses, and shipments. Model 1 is stronger because its `Shipment`/`ShipmentLine` structure directly represents Step 4’s grouped shipment of one or more order lines, while Model 2’s `Shipment` and `Delivery` associations to `OrderLine` overlap and leave the grouping semantics less clear.
2. Associations and multiplicities: Model 1 correctly models an order as containing `1..*` order lines, matching “one or more order lines.” Model 2 uses `Order "1" --&gt; "*" OrderLine`, which permits zero lines. Model 1’s `Shipment "1" -- "1..*" ShipmentLine` and `ShipmentLine "0..*" -- "1" OrderLine` provide clearer grouped partial delivery semantics than Model 2’s combination of `Shipment "1" --&gt; "*" OrderLine` and `Delivery "*" --&gt; "*" OrderLine`.
3. Rejected or checked issues: I did not penalize Model 2 for using unidirectional arrows or PlantUML end-of-line comments such as `'opposite company`; those are acceptable under the instructions. I also did not penalize primitive aliases such as `int` or multiplicity `*` as equivalent to `0..*`. Extra classes such as `Delivery` were not penalized merely for being detailed, but only where they made the required shipment/delivery semantics ambiguous.
4. Overall judgment: Model 1 is better. It more cleanly and precisely represents the final evolved domain, especially partial/group shipments and delivery statuses, while still covering customers, stock, invoices, payment timing, and delivery addresses. Model 2 is broadly competent but has weaker multiplicities and a less coherent shipment/delivery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</si>
  <si>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</si>
  <si>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and avoidance of hallucinated additions: Model 1 = 3, Model 2 = 4; Evidence: Model 1 covers customers, VAT numbers, products with current stock, orders, order lines, invoices, delivery addresses, payment status/timing, and shipments. However, it adds a `Company` class not required by the domain model and separates `Shipment` and `Delivery` in a way that is not clearly required: `Shipment "1" --&gt; "*" Delivery : trackedAs` plus `Delivery "*" --&gt; "*" OrderLine : deliversTo`. It also models both `DeliveryStatus` and `ShipmentStatus`, creating overlapping concepts. Model 2 stays closer to the final requirements: `Customer`, `Address`, `Product`, `Order`, `OrderLine`, `Invoice`, `Shipment`, and `ShipmentLine` directly correspond to the evolved business concepts. Its `ShipmentLine` transparently represents groups of order lines shipped together, and `ShipmentStatus` includes `PACKED`, `SHIPPED`, `RECEIVED`, `MISSING`, `DAMAGED`, matching Step 4. It does add `Invoice.isPaid` alongside `Order.paymentStatus`, which is somewhat redundant, but less conceptually divergent than Model 1’s extra delivery/shipment split.
2. Conceptual classes and attributes representing the essentials: Model 1 = 4, Model 2 = 4; Evidence: Model 1 includes `Customer.vatNumber`, `Product.currentStock`, `Order.orderDate`, `OrderLine.quantityOrdered`, `Invoice.invoiceNumber`, `Invoice.issueDate`, `Invoice.totalAmount`, `Shipment.status`, and delivery condition/status fields. It also includes `DeliveryAddress.address` and distinguishes head office and delivery address associations. Model 2 includes `Customer.vatNumber`, structured `Address` attributes, `Product.currentStock`, `Order.paymentStatus`, `Order.paymentTiming`, `OrderLine.orderedQuantity`, `OrderLine.shippedQuantity`, `Invoice.invoiceDate`, `Invoice.totalAmount`, and `Shipment.status`. Model 2’s `ShipmentLine.shippedQuantity` is especially useful for Step 4 partial deliveries. Model 1 has more account/delivery fields such as `trackingNumber` and `conditionNotes`, but its duplicated `Delivery`/`Shipment` status concepts are less clean. Both represent most essential concepts well.
3. Associations between classes: Model 1 = 3, Model 2 = 4; Evidence: Model 1 has important associations such as `Customer --&gt; Order`, `Order --&gt; OrderLine`, `OrderLine --&gt; Product`, `Order --&gt; Invoice`, `Order --&gt; Shipment`, and `Order --&gt; DeliveryAddress`. However, Step 4 requires shipments/deliveries for groups of order lines, and Model 1 has both `Shipment "1" --&gt; "*" OrderLine : ships` and `Delivery "*" --&gt; "*" OrderLine : deliversTo`, making it unclear whether shipment or delivery is the actual grouping concept. `Shipment "1" --&gt; "*" Delivery` is also semantically odd because the requirement says each delivery/shipment should be tracked through packed, shipped, received, not that a shipment has multiple deliveries. Model 2 clearly models `Order --&gt; Shipment`, `Shipment --&gt; ShipmentLine`, and `ShipmentLine --&gt; OrderLine`, which directly supports groups of order lines shipped together and partial delivery quantities. It also connects `Order --&gt; Address : deliveredTo` and `Customer --&gt; Address` for head office and warehouses. Model 2 lacks an explicit direct `Invoice --&gt; Customer`, but the customer is reachable through `Order`.
4. Cardinalities and multiplicities: Model 1 = 2, Model 2 = 4; Evidence: Model 1 uses `Order "1" --&gt; "*" OrderLine`, allowing zero order lines, while the requirement says orders consist of one or more order lines. It also uses `Order "1" --&gt; "*" Shipment`, allowing an order to have zero shipments, which is acceptable before fulfillment, but `Shipment "1" --&gt; "*" OrderLine` and `Shipment "1" --&gt; "*" Delivery` allow empty shipments/delivery tracking records, which is weak for Step 4. `Delivery "*" --&gt; "*" OrderLine` is also broad and may allow delivery records unrelated to a shipment/order-line grouping. Model 2 correctly uses `Order "1" -- "1..*" OrderLine : contains` and `Shipment "1" -- "1..*" ShipmentLine : contains`. It uses `Customer "1" -- "1" Address : headOffice` and `Customer "1" -- "0..*" Address : deliveryWarehouses`, matching the requirement for head office and potentially several warehouses. `Order "1" -- "0..1" Invoice` may be slightly weak because Step 3 says invoices are sent for orders, suggesting each order should have an invoice, but it is not as severe as Model 1 allowing zero order lines.
5. Correct use of relationship types such as inheritance, aggregation, and composition: Model 1 = 3, Model 2 = 4; Evidence: Neither model uses inheritance, aggregation, or composition. That is acceptable because the requirement does not require inheritance. Model 1 uses plain associations for ownership-like relationships such as `Order --&gt; OrderLine`, `Order --&gt; Invoice`, and `Order --&gt; Shipment`; this is semantically acceptable, though composition could have been clearer. Model 2 also uses plain associations, but its relationship structure is more domain-faithful: `Shipment --&gt; ShipmentLine --&gt; OrderLine` accurately separates a shipment grouping from the order lines being fulfilled. No penalty is applied merely for not using composition, but Model 2’s association structure better captures the required business relationships.
6. Payment, invoicing, and full-payment rules: Model 1 = 3, Model 2 = 4; Evidence: Model 1 includes `Order.paymentStatus: PaymentStatus` with `PENDING` and `PAID`, plus `PaymentMethod` with `DIRECT` and `POST_DELIVERY`, and `Order --&gt; Invoice`. This captures payment before/after delivery choices and paid status. However, it does not clearly tie the Step 3 invoice payment choice to the invoice itself, and `PaymentMethod` is a slightly misleading name because the requirement is about payment timing, not payment method. Model 2 has `PaymentTiming { ON_ORDER, ON_DELIVERY }`, which directly matches “pay the invoice directly when they place the order, or after the order has been delivered,” and `PaymentStatus { UNPAID, PAID }`. It also has `Invoice.totalAmount` and `Invoice.isPaid`, though `isPaid` duplicates `Order.paymentStatus`. Neither model explicitly enforces “paid in full” with a constraint or payment amount, but Model 2’s timing/status terminology is more precise.
7. Shipping, partial deliveries, and delivery status tracking: Model 1 = 3, Model 2 = 5; Evidence: Model 1 has `ShippingStatus { NOT_SHIPPED, PARTIALLY_SHIPPED, FULLY_SHIPPED }` on `Order`, `ShipmentStatus { PACKED, SHIPPED, RECEIVED }`, and `DeliveryStatus { PACKED, SHIPPED, RECEIVED, DAMAGED, MISSING }`. It therefore includes the key status ideas, but spreads them across both `Shipment` and `Delivery`, creating unclear responsibility. It also links `Shipment` directly to many `OrderLine` objects and `Delivery` to many `OrderLine` objects, which does not cleanly model “each group of order lines that are shipped together.” Model 2 directly models group shipment through `Shipment` containing `ShipmentLine`, with each `ShipmentLine` referring to an `OrderLine` and recording `shippedQuantity`. Its `ShipmentStatus` includes `PACKED`, `SHIPPED`, `RECEIVED`, `MISSING`, and `DAMAGED`, matching Step 4’s requirement to track packed, shipped, received, and problematic deliveries. This is the strongest part of Model 2.
8. Clarity of class names and optional attributes: Model 1 = 3, Model 2 = 4; Evidence: Model 1 uses mostly clear names like `Customer`, `Product`, `Order`, `OrderLine`, `Invoice`, and `Shipment`. However, `Delivery` versus `Shipment` is ambiguous because both appear to represent delivery tracking, and `PaymentMethod` is less clear than payment timing for the stated requirement. `DeliveryAddress` is acceptable but less general than the requirement’s head office and order delivery addresses. Model 2 uses clear names: `Address`, `PaymentTiming`, `ShipmentLine`, `ShipmentStatus`, and `OrderLine.shippedQuantity`. `ShipmentLine` is a transparent refinement for grouped shipment of order lines. Some redundancy exists with `Invoice.isPaid` and `Order.paymentStatus`, but the class and attribute names are generally aligned with the domain.
Total: Model 1 = 24, Model 2 = 33
Choice: B
Reason:
1. Strict alignment with required functionality and avoidance of hallucinated additions: Model 2 is closer to the final evolved requirement. It models customers, stock, orders, invoices, payment timing, delivery addresses, and grouped shipments without adding a separate `Company` or an ambiguous separate `Delivery` class. Model 1’s extra `Delivery` and duplicated delivery/shipment statuses make the model less faithful to the required final shipment concept.
2. Associations and multiplicities: Model 2 better captures the core business structure. It has `Order "1" -- "1..*" OrderLine`, satisfying the “one or more order lines” rule, and `Shipment "1" -- "1..*" ShipmentLine`, which supports groups of order lines shipped together. Model 1 allows `Order --&gt; "*" OrderLine`, which permits orders with no lines, and its `Shipment`/`Delivery` associations to `OrderLine` are less clear.
3. Shipping and partial delivery tracking: Model 2 is substantially stronger because `ShipmentLine.shippedQuantity` allows partial quantities of order lines to be shipped in grouped shipments, and `ShipmentStatus` includes packed, shipped, received, missing, and damaged. Model 1 includes relevant statuses but splits them between `ShipmentStatus` and `DeliveryStatus`, making the lifecycle responsibility unclear.
4. Payment and invoicing: Both models support invoices and paid/unpaid orders, but Model 2’s `PaymentTiming { ON_ORDER, ON_DELIVERY }` more precisely matches the requirement than Model 1’s `PaymentMethod { DIRECT, POST_DELIVERY }`.
5. Rejected or checked issues: I did not penalize either model for using plain associations instead of composition, because the requirement does not mandate composition. I also did not penalize PlantUML comments in Model 1, primitive type spelling such as `int` versus `Integer`, or equivalent multiplicities like `*` versus `0..*`.
6. Overall judgment: Model 2 is better. Both models cover many required classes, but Model 2 more accurately models the final requirements around one-or-more order lines, customer head office and delivery addresses, invoice payment timing, and especially grouped partial shipments with status tracking.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</si>
  <si>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</si>
  <si>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core domain concepts across the evolving requirements: Customer, Address for head office and delivery warehouses, Product, Order, OrderLine, Invoice, Shipment, and ShipmentLine for grouped shipment contents. This aligns well with stock, customers, orders, invoices, delivery addresses, and grouped partial shipments. Model 2 also includes many correct concepts: Customer, DeliveryAddress, Product, Order, OrderLine, Invoice, Shipment, Delivery, Company. However, its split between Shipment and Delivery is somewhat ambiguous and overlaps with the requirement’s notion of tracking each delivery/shipment as packed, shipped, and received. It also lacks an explicit shipment-line or shipment-item concept for quantities shipped per order line, which is important once groups of order lines are shipped together and partial deliveries are possible.
2. Associations/Multiplicities between classes for domain reasoning: Model 1 = 4, Model 2 = 3; Evidence: Model 1 correctly models Customer "1" -- "0..*" Order, Order "1" -- "1..*" OrderLine, OrderLine "0..*" -- "1" Product, Order "1" -- "1" Address deliveredTo, and Order "1" -- "0..*" Shipment fulfilledBy. It also models Shipment "1" -- "1..*" ShipmentLine and ShipmentLine "0..*" -- "1" OrderLine, which supports grouped shipments of one or more order lines. Weaknesses include Order "1" -- "0..1" Invoice, while Step 3 says invoices are sent for orders, suggesting each order should normally have an invoice; Customer headOffice and deliveryWarehouses associations to Address could allow the same Address object role ambiguity but are acceptable. Model 2 has several useful associations: Customer to Order, Customer to DeliveryAddress, Order to DeliveryAddress, Order to OrderLine, OrderLine to Product, Order to Shipment. It also models Order "1" --&gt; "1" Invoice, which is stronger for Step 3. However, Shipment "1" --&gt; "*" OrderLine : ships and Delivery "*" --&gt; "*" OrderLine : deliversTo do not record shipped quantities and create ambiguous overlap between Shipment and Delivery. Multiplicity "*" allows an Order to have zero OrderLines and a Shipment to have zero Delivery or zero OrderLines, which weakens domain constraints such as orders consisting of one or more order lines and deliveries involving one or more order lines.
3. Model attributes with appropriate data types: Model 1 = 4, Model 2 = 3; Evidence: Model 1 provides relevant attributes: Customer.vatNumber, Address.street/city/postalCode, Product.currentStock: Integer, Order.orderDate/paymentStatus/paymentTiming, OrderLine.orderedQuantity and shippedQuantity, Invoice.invoiceDate/totalAmount/isPaid, Shipment.shipmentDate/status. These cover most required facts, including stock, quantities, payment state, invoice amount, and delivery status. Minor issues include possible redundancy between Order.paymentStatus and Invoice.isPaid, and lack of explicit invoice number or delivery condition notes, though not strictly required. Model 2 includes Customer.vatNumber, DeliveryAddress.address, Product.currentStock, Order.orderDate/paymentStatus/paymentMethod/shippingStatus, OrderLine.quantityOrdered, Invoice.invoiceNumber/issueDate/totalAmount, Shipment.trackingNumber/shipmentDate/status, and Delivery.conditionNotes/status. These are mostly appropriate, but it does not include shipped quantity per order line or shipment item, which is important for partial deliveries of grouped order lines. It also uses both Shipment.status and Delivery.status with overlapping enums, making delivery state tracking less clear.
4. Consistencies of Terminology with given context: Model 1 = 5, Model 2 = 4; Evidence: Model 1 uses terminology very close to the requirements: Customer, VAT number, Product/currentStock, Order, OrderLine, Invoice, Shipment, ShipmentLine, headOffice, deliveryWarehouses, deliveredTo, paid/shipped concepts, and statuses PACKED/SHIPPED/RECEIVED/MISSING/DAMAGED. Model 2 also uses mostly relevant terminology: Customer, Product, Order, OrderLine, Invoice, Shipment, DeliveryAddress, headOfficeAddress, hasWarehouses, fulfilledBy. Some terms are less aligned or potentially confusing: PaymentMethod with DIRECT and POST_DELIVERY is really payment timing rather than payment method, and having both ShipmentStatus and DeliveryStatus duplicates the packed/shipped/received lifecycle vocabulary.
5. Adherence of UML class diagram standards: Model 1 = 5, Model 2 = 5; Evidence: Model 1 is valid and understandable PlantUML class diagram notation, using classes, enums, attributes with types, associations, role labels, and multiplicities. Model 2 is also valid and understandable PlantUML notation, with classes, enums, attributes, multiplicities, and associations. The inline single-quote comments after associations in Model 2 are PlantUML comments and do not reduce the score. Use of int/double in Model 2 is acceptable as primitive type aliases and does not reduce the UML score.
Total: Model 1 = 23, Model 2 = 19
Choice: A
Reason:
1. Appropriate conceptual classes aligned with the domain: Model 1 better captures the final evolved domain by including ShipmentLine as an explicit concept for grouped shipments of order lines. Model 2 includes many correct classes but its Shipment/Delivery split is less precise and does not clearly represent shipment contents with quantities.
2. Associations/Multiplicities between classes for domain reasoning: Model 1 has stronger core multiplicities, especially Order "1" -- "1..*" OrderLine and Shipment "1" -- "1..*" ShipmentLine. Model 2 uses several "*" multiplicities where the domain requires at least one, such as Order to OrderLine, and has ambiguous overlapping Delivery-to-OrderLine and Shipment-to-OrderLine relationships.
3. Rejected or checked issues: I did not penalize Model 2 for using unidirectional arrows, inline PlantUML comments, or primitive type names such as int and double. I also did not penalize either model for not explicitly marking abstract classes, since none are required.
4. Overall judgment: Model 1 is better because it more accurately supports the final requirements for invoices, customer head office and delivery addresses, partial/grouped shipments, shipment statuses, and shipped quantities. Model 2 is broadly relevant but less semantically precise for grouped partial deliveries and shipment tracking.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</si>
  <si>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</si>
  <si>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main domain concepts: Customer, Product, Order, OrderLine, Invoice, Shipment, DeliveryAddress, Delivery, and statuses for payment/shipping/delivery. It also includes Company, which is not harmful but is not really needed for the described information system. Its separation of Shipment and Delivery is somewhat unclear because STEP 4 asks to track deliveries/shipments as grouped shipments with status, not necessarily two separate concepts. Model 2 includes Customer, Address, Product, Order, OrderLine, Invoice, Shipment, and ShipmentLine. ShipmentLine is a strong conceptual fit for STEP 4 because shipments are groups of order lines and may partially ship quantities. It avoids unnecessary Company and models Address generally for both head office and delivery locations.
2. Associations/Multiplicities between classes for domain reasoning: Model 1 = 3, Model 2 = 5; Evidence: Model 1 correctly connects Customer to Order, Order to OrderLine, OrderLine to Product, Customer to DeliveryAddress, Order to DeliveryAddress, Order to Invoice, Order to Shipment, and Shipment to OrderLine. However, `Order "1" --&gt; "*" OrderLine` allows zero order lines, contradicting the requirement that orders consist of one or more order lines. `Shipment "1" --&gt; "*" OrderLine` also allows shipments with zero lines, whereas STEP 4 implies each delivery/shipment consists of one or more order lines. Model 1 has both `Shipment "1" --&gt; "*" Delivery` and `Delivery "*" --&gt; "*" OrderLine`, creating ambiguity about whether the shipment or delivery is the actual grouped delivery. It does not clearly model shipment-line quantities, which matters for partial deliveries. Model 2 correctly models `Order "1" -- "1..*" OrderLine`, `OrderLine "0..*" -- "1" Product`, `Customer "1" -- "0..*" Order`, `Customer "1" -- "1" Address : headOffice`, `Customer "1" -- "0..*" Address : deliveryWarehouses`, `Order "1" -- "1" Address : deliveredTo`, and `Shipment "1" -- "1..*" ShipmentLine`, with `ShipmentLine "0..*" -- "1" OrderLine`. This directly supports grouped partial shipments and quantities per shipment line. `Order "1" -- "0..1" Invoice` is slightly weaker because STEP 3 says invoices are sent for orders, suggesting one invoice per order, but the model remains mostly correct.
3. Model attributes with appropriate data types: Model 1 = 4, Model 2 = 5; Evidence: Model 1 has important attributes such as `Customer.vatNumber: String`, `DeliveryAddress.address: String`, `Product.currentStock: int`, `Order.orderDate: Date`, `Order.paymentStatus: PaymentStatus`, `Order.paymentMethod: PaymentMethod`, `Invoice.totalAmount: double`, `Shipment.status: ShipmentStatus`, and `Delivery.status: DeliveryStatus`. It records quantities through `OrderLine.quantityOrdered: int`. However, it lacks a shipped quantity on either OrderLine or a shipment-line-like class, which is important for partial grouped shipments. It also splits status between ShipmentStatus and DeliveryStatus, with missing/damaged only on DeliveryStatus while ShipmentStatus has only PACKED/SHIPPED/RECEIVED, making status tracking less clean. Model 2 has `Customer.vatNumber`, structured `Address` fields, `Product.currentStock`, `Order.paymentStatus`, `Order.paymentTiming`, `OrderLine.orderedQuantity`, `OrderLine.shippedQuantity`, `Invoice.totalAmount`, `Invoice.isPaid`, `Shipment.status`, and especially `ShipmentLine.shippedQuantity`, which supports partial shipment groups. Its `ShipmentStatus` includes PACKED, SHIPPED, RECEIVED, MISSING, and DAMAGED, covering the delivery-service tracking requirement well.
4. Consistencies of Terminology with given context: Model 1 = 4, Model 2 = 5; Evidence: Model 1 uses recognizable terms from the requirement such as Customer, Product, Order, OrderLine, Invoice, Shipment, DeliveryAddress, paid/shipped statuses, and delivery-related statuses. Some terminology is less consistent: `PaymentMethod` with values DIRECT and POST_DELIVERY is closer to payment timing than payment method, and separate `Shipment` versus `Delivery` may blur the requirement’s use of deliveries/shipments. It also names customer delivery addresses as `hasWarehouses`, which fits larger supermarkets but is narrower than “addresses where orders are delivered.” Model 2 uses terms very close to the requirement: `PaymentTiming` with ON_ORDER and ON_DELIVERY, `PaymentStatus`, `ShipmentStatus`, `Address`, `headOffice`, `deliveryWarehouses`, `deliveredTo`, `Shipment`, and `ShipmentLine`. The terminology clearly distinguishes ordered quantity and shipped quantity and aligns with grouped shipment handling.
5. Adherence of UML class diagram standards: Model 1 = 5, Model 2 = 5; Evidence: Model 1 is valid and understandable PlantUML class-diagram notation with classes, enums, typed attributes, associations, labels, and multiplicities. The inline single-quote comments such as `'opposite company` are PlantUML comments and are ignored as required. Model 2 is also valid and understandable PlantUML class-diagram notation with classes, enums, typed attributes, associations, labels, and multiplicities. Both use acceptable primitive/type spellings such as `int`, `Integer`, `double`, and `Decimal`.
Total: Model 1 = 20, Model 2 = 25
Choice: B
Reason:
1. Appropriate conceptual classes aligned with the domain: Model 2 better captures the final evolved domain because `ShipmentLine` directly represents grouped shipment contents and partial delivery quantities. Model 1 has most required concepts but its separate `Shipment` and `Delivery` concepts are less clearly aligned with STEP 4 and add ambiguity.
2. Associations/Multiplicities between classes for domain reasoning: Model 2 is stronger because it uses `Order "1" -- "1..*" OrderLine` and `Shipment "1" -- "1..*" ShipmentLine`, matching one-or-more order lines and shipment groups. Model 1 allows zero order lines and zero shipped lines via `*`, and its shipment/delivery/order-line relationships are less precise.
3. Model attributes with appropriate data types: Model 2 better supports the requirements through `ShipmentLine.shippedQuantity`, `OrderLine.shippedQuantity`, and `ShipmentStatus` including MISSING and DAMAGED. Model 1 has many useful attributes but does not clearly record quantities shipped per grouped shipment and splits delivery status across Delivery and Shipment.
4. Consistencies of Terminology with given context: Model 2’s `PaymentTiming` is more accurate than Model 1’s `PaymentMethod` for “pay directly when placing the order or after delivery.” Model 2 also uses `ShipmentLine` in a way that reflects STEP 4’s “group of order lines shipped together.”
5. Rejected or checked issues: I did not penalize Model 1 for using directed associations, inline PlantUML comments, `int`/`double`, or `*` as notation equivalent to `0..*`; those are allowed by the instructions. The multiplicity issue is not the notation itself, but that `0..*`/`*` permits zero order lines or zero shipment contents where the requirement implies one or more.
6. Overall judgment: Model 2 is better overall. It covers all major domain concepts and more accurately models the evolved shipment/delivery requirements, especially grouped partial shipments and shipment statuses, while maintaining clear associations and terminology.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</si>
  <si>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</si>
  <si>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has cohesive core domain classes: Customer with vatNumber, Address with address fields, Product with currentStock, Order with paymentStatus/paymentTiming, OrderLine with orderedQuantity/shippedQuantity, Invoice, Shipment, and ShipmentLine. The ShipmentLine class cleanly decouples Shipment from OrderLine and supports partial quantities shipped per shipment group. Model 1 also separates head office and warehouse/delivery addresses through Customer -- Address roles and Order -- Address deliveredTo. Model 2 also has recognizable domain classes such as Customer, Product, Order, OrderLine, Invoice, Shipment, and DeliveryAddress, but its Shipment and Delivery split is less cohesive and partly overlapping: Shipment has status: ShipmentStatus while Delivery also has status: DeliveryStatus, and both Shipment "1" --&gt; "*" OrderLine : ships and Delivery "*" --&gt; "*" OrderLine : deliversTo model similar delivery-line relationships. Model 2’s Delivery class may represent tracking events or actual deliveries, but that role is ambiguous and increases coupling among Shipment, Delivery, and OrderLine. Model 2 also adds Company, which is plausible as the selling company but not needed for the stated information-system structure and creates additional associations to Customer and Product without improving the core order/delivery model.
2. Complexity: Model 1 = 4, Model 2 = 3; Evidence: Model 1 uses 8 classes and 3 enums, with no inheritance tree and a moderate number of attributes. Its extra ShipmentLine class is justified by STEP 4 because shipments are groups of one or more order lines and may ship partial quantities. Model 1 avoids turning every concept into a class: payment timing/status and shipment status are enums, while address is a reusable value/domain class. Model 2 uses 9 classes and 5 enums, also with no inheritance. Its complexity is higher because it has both ShipmentStatus and DeliveryStatus, both with overlapping packed/shipped/received states, plus ShippingStatus on Order. It also has both Shipment and Delivery connected to OrderLine, creating multiple ways to express partial delivery. This additional structure is not clearly traceable to distinct requirement facts. However, Model 2’s added Order.shippingStatus does directly support partially/fully shipped order tracking from STEP 2/STEP 4, so the complexity is not entirely unjustified.
3. Practicability: Model 1 = 4, Model 2 = 3; Evidence: Model 1 is readable and implementable: Customer places Orders; Orders contain 1..* OrderLines; each OrderLine refers to one Product; Orders have an optional Invoice; Orders are fulfilled by Shipments; each Shipment contains 1..* ShipmentLines; each ShipmentLine refers to an OrderLine and records shippedQuantity. This directly supports testing use cases such as creating an order, invoicing it, selecting a delivery address, grouping lines into shipments, and tracking packed/shipped/received/missing/damaged delivery status. It also models payment timing using PaymentTiming ON_ORDER/ON_DELIVERY and full payment using paymentStatus. Weaknesses are that Invoice is only 0..1 even though STEP 3 says invoices are sent for orders, and Model 1 does not explicitly include an order-level fully-shipped/watchlist status; it can be derived from ShipmentLine quantities versus OrderLine orderedQuantity/shippedQuantity, but this is indirect. Model 2 is also practical in several areas: it includes Order.shippingStatus with NOT_SHIPPED/PARTIALLY_SHIPPED/FULLY_SHIPPED, Order has paymentStatus and paymentMethod DIRECT/POST_DELIVERY, Customer has headOfficeAddress and hasWarehouses, and Order has deliveredTo. However, its shipment/delivery representation is harder to program and test consistently because Shipment "ships" OrderLines, Delivery "deliversTo" OrderLines, and Shipment "trackedAs" Delivery, while statuses are split between ShipmentStatus and DeliveryStatus. It also requires every Order to have exactly one Invoice, which aligns with STEP 3 better than Model 1’s optional invoice, but it lacks a shipped quantity on the shipment-to-line relation, so partial shipment of part of an order line is less directly represented.
Total: Model 1 = 12, Model 2 = 9
Choice: A
Reason:
1. Cohesion and Decoupling: Model 1 is more cohesive around the final evolved domain. Its ShipmentLine class gives a clear responsibility for “a quantity of an order line included in a shipment,” while Shipment carries the group-level status. Model 2’s Shipment, Delivery, ShipmentStatus, DeliveryStatus, Shipment-to-OrderLine, and Delivery-to-OrderLine relationships overlap, making the delivery model more ambiguous and more tightly coupled.
2. Complexity: Model 1 has a balanced number of classes and uses an intermediate ShipmentLine where the requirement calls for grouped partial deliveries. Model 2 is more complex because it has redundant status enums and two delivery-related classes/associations that can express similar facts. Model 2’s Order.shippingStatus is useful, but it does not fully offset the extra ambiguity.
3. Practicability: Model 1 better supports the main implementation workflows: stock/product registration, customer and address handling, order lines, invoice/payment timing, delivery address selection, and grouped shipments with shipped quantities and statuses. Model 2 has some practical strengths, especially explicit order shippingStatus and mandatory invoice, but its partial-delivery structure is less directly testable because it does not model shipped quantity per shipment/order-line association and duplicates delivery status concepts.
4. Rejected or checked issues: I did not penalize Model 2 for using `int` or `double` instead of `Integer`/`Decimal`, nor for PlantUML line comments such as `'opposite company`, nor for unidirectional association arrows. These are acceptable or presentation/tooling details under the instructions. I also did not reward Model 1 merely for being shorter; its advantage comes from clearer domain semantics, especially ShipmentLine.
5. Overall judgment: Model 1 is better. Both models cover the main entities, but Model 1 gives a clearer, more cohesive, and more practical representation of grouped partial shipments and payment/delivery evolution across the steps.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</si>
  <si>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</si>
  <si>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recognizable domain classes such as Customer, Product, Order, OrderLine, Invoice, Shipment, Delivery, and DeliveryAddress, and most attributes are cohesive, e.g. Product has currentStock and OrderLine has quantityOrdered. However, shipment/delivery responsibilities are somewhat blurred: Shipment has status: ShipmentStatus, Delivery has status: DeliveryStatus, Shipment "1" --&gt; "*" Delivery : trackedAs, Shipment "1" --&gt; "*" OrderLine : ships, and Delivery "*" --&gt; "*" OrderLine : deliversTo. This creates overlapping concepts for “delivery status,” “shipment status,” and line fulfillment, making it less clear which class owns the packed/shipped/received lifecycle. Model 2 is more cohesive around the final requirement: Shipment has shipmentDate and status: ShipmentStatus, and ShipmentLine records shippedQuantity and refers to OrderLine, so grouped partial shipment is represented cleanly. Customer/address separation is also cohesive through Address used for both headOffice and deliveryWarehouses. Model 2 is moderately coupled through Order to Address, OrderLine, Invoice, Shipment, and Customer, but these are expected domain dependencies. Model 1 also includes Company registering Customers and stocking Products, which is plausible but not central to the requirement and adds extra coupling without much functional value.
2. Complexity: Model 1 = 3, Model 2 = 4; Evidence: Model 1 has 14 classifiers: Company, Customer, DeliveryAddress, Product, Order, OrderLine, Invoice, Shipment, Delivery, and five enums. There is no inheritance tree, so inheritance depth is not an issue. However, it models both Shipment and Delivery plus both ShipmentStatus and DeliveryStatus, with partially overlapping lifecycle values such as PACKED, SHIPPED, RECEIVED, and also DAMAGED/MISSING in DeliveryStatus. This increases conceptual complexity and may confuse whether Step 4 status belongs to Shipment or Delivery. It also has many-to-many Delivery "*" --&gt; "*" OrderLine and Shipment "1" --&gt; "*" OrderLine associations, which are harder to implement and reason about for grouped partial shipment quantities. Model 2 has 12 classifiers: Customer, Address, Product, Order, OrderLine, Invoice, Shipment, ShipmentLine, and three enums. It has no inheritance. Its intermediate ShipmentLine is a justified refinement because Step 4 asks for groups of order lines shipped together and partial deliveries of one or more order lines are possible. Average method count is zero in both diagrams, so method complexity is not a differentiator. Model 2’s class count and associations are more balanced for the requirements, while still covering the workflow.
3. Practicability: Model 1 = 3, Model 2 = 4; Evidence: Model 1 covers many requirement elements: Customer has vatNumber; Product has currentStock; Order has paymentStatus, paymentMethod, and shippingStatus; Order has OrderLines and Invoice; Customer has headOfficeAddress and hasWarehouses DeliveryAddress; Order deliveredTo DeliveryAddress; Shipment has status; Delivery has conditionNotes and status. But several practical constraints are weak or problematic. Order "1" --&gt; "*" OrderLine permits zero order lines, while the requirement says orders consist of one or more order lines. Shipment "1" --&gt; "*" OrderLine does not record how much of a line is in a shipment, which matters because partial deliveries of one or more order lines are possible. Delivery "*" --&gt; "*" OrderLine is also vague for testing whether a particular quantity has been packed, shipped, received, missing, or damaged. Model 1 has Order "1" --&gt; "1" Invoice, which may be acceptable after Step 3’s invoicing requirement, but it does not clearly model the choice to pay on order versus after delivery beyond paymentMethod: DIRECT/POST_DELIVERY. Model 2 is more directly implementable and testable: Order "1" -- "1..*" OrderLine enforces one or more lines; Shipment "1" -- "1..*" ShipmentLine and ShipmentLine shippedQuantity support grouped and partial shipments; ShipmentStatus includes PACKED, SHIPPED, RECEIVED, MISSING, DAMAGED, aligning with tracking delivery outcomes. It also models Customer headOffice and deliveryWarehouses and Order deliveredTo. Some weaknesses remain: Order "1" -- "0..1" Invoice may understate the Step 3 expectation to send invoices for orders, and Invoice has isPaid while Order also has paymentStatus, creating possible duplication. Also, OrderLine has shippedQuantity as a derived/summary-like value alongside ShipmentLine shippedQuantity, which may require consistency constraints. Still, Model 2 is clearer for implementation, testing, and evolving the final Step 4 process.
Total: Model 1 = 9, Model 2 = 12
Choice: B
Reason:
1. Cohesion and Decoupling: Model 2 has cleaner responsibility boundaries. Its Shipment plus ShipmentLine structure directly represents groups of order lines shipped together, while Model 1 splits related behavior across Shipment and Delivery and uses both ShipmentStatus and DeliveryStatus with overlapping lifecycle states. Model 1’s Customer, Product, Order, and Invoice classes are individually reasonable, but the shipment/delivery area is less cohesive and more coupled.
2. Complexity: Model 2 is simpler without being under-modeled. It has fewer classifiers and uses ShipmentLine as a traceable domain refinement for grouped partial shipments. Model 1’s extra Delivery class and duplicate status enums add conceptual complexity without clearly improving the Step 4 requirement.
3. Practicability: Model 2 is more practical for programming and testing. The multiplicity Order "1" -- "1..*" OrderLine matches the required one-or-more order lines, and ShipmentLine.shippedQuantity makes partial grouped shipments testable. Model 1 permits orders with zero order lines and does not record shipped quantity per shipment/order-line combination, making partial shipment handling less precise.
4. Rejected or checked issues: I did not penalize Model 1 for using unidirectional arrows or PlantUML comments such as 'opposite company, and I did not penalize either model for primitive spelling differences such as int versus Integer or double versus Decimal. I also treated * as equivalent to 0..* where applicable.
5. Overall judgment: Model 2 is better overall because it provides a more cohesive, less ambiguous, and more implementable final-step model, especially for grouped partial shipments and shipment status tracking. Model 1 covers many of the same domain concepts but is weaker around the central evolved requirement: tracking grouped partial deliveries with clear quantities and statuses.
```</t>
  </si>
  <si>
    <t>TeamSportsScoutingSystem</t>
  </si>
  <si>
    <t>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</si>
  <si>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</si>
  <si>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coverage of required scouting workflow: Model 1 = 4, Model 2 = 4; Evidence: Model 1 covers employees, target profiles, long-list entries, scouting assignments, reports, short/long/recommended/offer progression via `ScoutingRecord.currentState: ScoutingState`, and offers via `Director --&gt; "*" Offer: makes`. However, the short list is represented only indirectly by `ScoutingState.SHORT_LIST`, not as an explicit short-list entry or association. Model 2 covers employees, target profiles, long-list entries, assignments, reports, explicit `ShortListEntry`, and offers via `Director "1" -- "0..*" ContractOffer : makes &gt;`. However, it does not model the final head-scout recommendation as the basis for the offer as clearly as Model 1.
2. Conceptual classes aligned with requirement without hallucinated additions: Model 1 = 4, Model 2 = 4; Evidence: Model 1 includes core requirement concepts: `Employee`, `HeadCoach`, `Director`, `Scout`, `HeadScout`, `Player`, `TargetProfile`, `Attribute`, `LongListEntry`, `ScoutingAssignment`, `ScoutingReport`, `Offer`. Its `ScoutingRecord` and `ScoutingState` are reasonable workflow refinements, but `UNDER_INVESTIGATION`, `RECOMMENDED`, and `OFFER_MADE` are inferred states rather than explicit requirement terms. Model 2 includes the same core concepts and adds `TargetPosition`, `ProfileAttribute`, `ShortListEntry`, `AssignmentStatus`, and `ContractOffer`; these are mostly traceable refinements. `AssignmentStatus` is an implementation/workflow addition but not contradictory.
3. Employee roles and inheritance structure: Model 1 = 5, Model 2 = 5; Evidence: Model 1 models `Employee &lt;|-- HeadCoach`, `Employee &lt;|-- Director`, `Employee &lt;|-- Scout`, and `Scout &lt;|-- HeadScout`, matching the club employees and the head scout as a specialized scout who can also scout. Model 2 uses the same inheritance structure: `Employee &lt;|-- HeadCoach`, `Employee &lt;|-- Director`, `Employee &lt;|-- Scout`, and `Scout &lt;|-- HeadScout`. Both correctly represent the required roles.
4. Target player profile, target positions, and player attributes: Model 1 = 4, Model 2 = 5; Evidence: Model 1 has `HeadCoach --&gt; "*" TargetProfile: defines`, `TargetProfile` with `targetPositions: List&lt;Position&gt;`, and composition `TargetProfile *-- "*" Attribute: attributes` where `Attribute` has `name` and `value`. This captures designated target positions and named attributes, though positions as a list-valued attribute gives less UML relationship detail. Model 2 has `HeadCoach "1" -- "0..*" TargetProfile : identifies &gt;`, `TargetProfile "1" -- "1..*" TargetPosition : targets &gt;`, and `TargetProfile "1" -- "0..*" ProfileAttribute : defines &gt;` with `ProfileAttribute.name` and `value`. This more explicitly models target positions and profile attributes with multiplicities.
5. Long-list behavior and matching players to profiles: Model 1 = 4, Model 2 = 4; Evidence: Model 1 has `Scout --&gt; "*" LongListEntry: logs`, with each `LongListEntry --&gt; "1" Player` and `LongListEntry --&gt; "1" TargetProfile: matchedProfile`, which directly supports scouts noting players who match a designated profile. Model 2 similarly has `Scout "1" -- "0..*" LongListEntry : creates &gt;`, `LongListEntry "0..*" -- "1" Player : evaluates &gt;`, and `LongListEntry "0..*" -- "1" TargetProfile : matches &gt;`. Both are aligned. Neither explicitly models “at any time” or periodic evaluation timing, but that is difficult to represent structurally.
6. Head scout evaluation and setup of scouting assignments: Model 1 = 4, Model 2 = 4; Evidence: Model 1 links `HeadScout --&gt; "*" ScoutingRecord: evaluates` and `ScoutingRecord --&gt; "*" ScoutingAssignment: assignments`, which captures evaluation leading to assignments indirectly. It also allows assignments to any `Scout`, and because `HeadScout` inherits from `Scout`, assignments can be carried out by the head scout. Model 2 directly models `HeadScout "1" -- "0..*" ScoutingAssignment : creates &gt;`, `ScoutingAssignment "0..*" -- "1" Scout : assigned to &gt;`, and `ScoutingAssignment "0..*" -- "1" Player : investigates &gt;`, which clearly captures assignment setup and allows the head scout to be assigned as a scout through inheritance. Model 2 is more direct for setup; Model 1 is stronger at representing evaluation records.
7. Scouting reports with pros, cons, and recommendation: Model 1 = 5, Model 2 = 5; Evidence: Model 1 has `ScoutingReport` with `pros`, `cons`, `recommendation: Recommendation`, and `submissionDate`, with `Scout --&gt; "*" ScoutingReport: submits` and `ScoutingAssignment --&gt; "1" ScoutingReport: produces`. Model 2 has `ScoutingReport` with `pros`, `cons`, `recommendation: Recommendation`, and `Scout "1" -- "0..*" ScoutingReport : submits &gt;`, plus `ScoutingReport "1" -- "1" ScoutingAssignment : completes &gt;`. Both satisfy the requirement that a scout submits a report completing an assignment, including pros, cons, and recommendation.
8. Short-list decision by head coach and head scout after first scouting results: Model 1 = 3, Model 2 = 4; Evidence: Model 1 has `ScoutingRecord.currentState: ScoutingState` including `SHORT_LIST`, and both `HeadCoach --&gt; "*" ScoutingRecord: manages` and `HeadScout --&gt; "*" ScoutingRecord: evaluates`, but it does not explicitly model a short-list entry or a joint decision after first scouting results. Model 2 explicitly includes `ShortListEntry`, with `HeadCoach "1" -- "0..*" ShortListEntry : approves &gt;` and `HeadScout "1" -- "0..*" ShortListEntry : approves &gt;`, plus links to `Player` and `TargetProfile`. This better captures the decision to move players to the short list, though it still does not directly connect the decision to “first scouting results” or reports.
9. Further rounds of scouting for short-listed players: Model 1 = 4, Model 2 = 3; Evidence: Model 1’s `ScoutingRecord --&gt; "*" ScoutingAssignment: assignments`, with `ScoutingRecord.currentState` including `SHORT_LIST`, supports multiple assignments for the same tracked player/profile over time, including short-listed phase assignments. Model 2 has `ScoutingAssignment` linked to `Player`, but there is no association between `ShortListEntry` and `ScoutingAssignment`, so additional rounds for short-listed players are only indirectly inferable through the same player, not structurally captured.
10. Final recommendation by head scout and director offer: Model 1 = 4, Model 2 = 3; Evidence: Model 1 has `ScoutingState.RECOMMENDED`, `HeadScout --&gt; "*" ScoutingRecord: evaluates`, and `Offer --&gt; "1" ScoutingRecord: basedOn`, plus `Director --&gt; "*" Offer: makes` and `Offer --&gt; "1" Player`. This reasonably connects the director’s offer to the scouting state/record. Model 2 has `Director "1" -- "0..*" ContractOffer : makes &gt;` and `ContractOffer "0..*" -- "1" Player : offered to &gt;`, but no association from the offer to a head-scout recommendation, scouting report, short-list entry, or scouting assignment. Therefore the required condition “If a player is finally recommended for signing by the head scout” is less well represented.
11. Associations and multiplicities: Model 1 = 4, Model 2 = 4; Evidence: Model 1 generally uses appropriate multiplicities such as many target profiles per head coach, many assignments per scouting record, one player per assignment, and one report per assignment. Some associations are underspecified at the opposite end, such as `HeadCoach --&gt; "*" TargetProfile`, and `TargetProfile *-- "*" Attribute` permits zero or many profiles owning attributes depending on reading, but this is not a major contradiction. Model 2 provides clearer bidirectional multiplicities in many places, such as `HeadCoach "1" -- "0..*" TargetProfile`, `TargetProfile "1" -- "1..*" TargetPosition`, and `ScoutingAssignment "0..*" -- "1" Scout`. However, `ScoutingReport "1" -- "1" ScoutingAssignment` implies every assignment has exactly one report and every report exactly one assignment, which may be acceptable for completed assignments but less precise for pending assignments; it also lacks a multiplicity connection between short-list entries and later scouting assignments.
12. Correct relationship types such as inheritance, aggregation, and composition: Model 1 = 4, Model 2 = 4; Evidence: Model 1 correctly uses inheritance for employee roles and `Scout &lt;|-- HeadScout`; it uses composition `TargetProfile *-- "*" Attribute`, which is reasonable because profile attributes are part of a profile. It otherwise uses associations. Model 2 correctly uses inheritance for roles and associations for profile positions/attributes, entries, assignments, reports, and offers. It does not use composition for profile attributes, but the requirement does not require composition. Neither model uses an obviously invalid relationship type.
13. Clarity of class names and attributes: Model 1 = 5, Model 2 = 5; Evidence: Model 1 uses clear names such as `TargetProfile`, `LongListEntry`, `ScoutingAssignment`, `ScoutingReport`, `ScoutingRecord`, and `Offer`; attributes like `pros`, `cons`, `recommendation`, `targetPositions`, `name`, and `value` are directly understandable. Model 2 also uses clear names such as `TargetProfile`, `TargetPosition`, `ProfileAttribute`, `LongListEntry`, `ShortListEntry`, `ScoutingAssignment`, `ScoutingReport`, and `ContractOffer`; its attributes are likewise clear. Both are semantically readable.
14. Avoidance of contradictions or unsupported closed enumerations: Model 1 = 4, Model 2 = 4; Evidence: Model 1’s `Position` enum lists examples such as `GK`, `CB`, `LB`, etc. The requirement gives position codes as examples, so a closed enum could be over-restrictive if interpreted as exhaustive. Model 2 avoids a closed position enum by using `TargetPosition.code` and `name`, which is more flexible. Both use `Recommendation` enums based on examples in the requirement; since the requirement says “e.g.”, a closed enum may be somewhat restrictive in both models, but it matches the supplied recommendation examples closely. This is a minor weakness, not a contradiction.
Total: Model 1 = 58, Model 2 = 58
Choice: C
Reason:
1. Functional coverage of required scouting workflow: Both models cover the main lifecycle: target profiles, long-listing players, scouting assignments, scouting reports, short-listing/recommendation, and director offers. Model 1 uses `ScoutingRecord` and `ScoutingState` to represent lifecycle progression, while Model 2 uses explicit `ShortListEntry` and `ContractOffer`.
2. Stronger areas for Model 1: Model 1 better connects later workflow stages through `ScoutingRecord`, including multiple assignments via `ScoutingRecord --&gt; "*" ScoutingAssignment`, a tracked player/profile via `ScoutingRecord --&gt; "1" Player` and `alignedWith`, and offers based on scouting via `Offer --&gt; "1" ScoutingRecord: basedOn`. This makes final recommendation and subsequent offer more traceable.
3. Stronger areas for Model 2: Model 2 more explicitly models target positions as `TargetPosition`, profile attributes as `ProfileAttribute`, and the short-list decision through `ShortListEntry` approved by both `HeadCoach` and `HeadScout`. It also uses clearer multiplicities on many associations.
4. Rejected or checked issues: I did not penalize Model 1 for using a comment on `ScoutingReport --&gt; "1" ScoutingAssignment: fulfills 'opposite produces`, nor for using opposite navigable associations between `ScoutingAssignment` and `ScoutingReport`. I also did not penalize primitive spelling differences such as `int`, `double`, `UUID`, or `Decimal`. I did not treat either model as better merely because it is shorter or more detailed.
5. Overall judgment: The meaningful quality difference is small. Model 1 is stronger for lifecycle traceability from scouting records to offers and repeated assignments, while Model 2 is stronger for explicit short-list entries and target-position modeling. Their independent total scores are equal, so the appropriate choice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</si>
  <si>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</si>
  <si>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requirement coverage: Model 1 = 5, Model 2 = 4; Evidence: Model 1 covers club employees via Employee with HeadCoach, Director, Scout, and HeadScout inheritance; target profiles via HeadCoach "1" -- "0..*" TargetProfile, TargetPosition, and ProfileAttribute; long list via Scout -- LongListEntry linked to Player and TargetProfile; assignments via HeadScout -- ScoutingAssignment linked to Scout and Player; reports via Scout -- ScoutingReport and ScoutingReport -- ScoutingAssignment; short list via ShortListEntry linked to Player and TargetProfile and approved by both HeadCoach and HeadScout; offers via Director -- ContractOffer linked to Player. Model 2 also covers employees, profiles, long-list entries, assignments, reports, tracking state, and offers, but it does not explicitly model a short-list entry/class; short-listing is only represented indirectly through ScoutingRecord.currentState = SHORT_LIST. It also models HeadCoach --&gt; ScoutingRecord: manages and HeadScout --&gt; ScoutingRecord: evaluates, but the joint decision to move players to the short list is less explicit than Model 1’s separate HeadCoach and HeadScout approval associations to ShortListEntry.
2. Alignment without hallucinated or unsupported additions: Model 1 = 4, Model 2 = 3; Evidence: Model 1 adds reasonable implementation attributes such as ids, dates, deadline, status, amount, currentClub, and description, but these do not substantially distort the domain. Its ContractOffer amount/date are plausible details of an official offer. Model 2 adds a ScoutingState lifecycle with LONG_LIST, UNDER_INVESTIGATION, SHORT_LIST, RECOMMENDED, OFFER_MADE, plus ScoutingRecord.currentState and Offer.status. These are traceable to the process, but they impose a state-machine interpretation not stated in the requirement. Model 2 also uses a fixed Position enum listing GK, CB, LB, etc.; the requirement gives examples such as GK and LB, not a closed list, so this is somewhat over-constraining. Model 1’s TargetPosition with code/name better preserves the open-ended nature of designated target positions.
3. Conceptual classes and naming clarity: Model 1 = 5, Model 2 = 4; Evidence: Model 1 uses domain-recognizable classes: TargetProfile, TargetPosition, ProfileAttribute, Player, LongListEntry, ShortListEntry, ScoutingAssignment, ScoutingReport, ContractOffer. These map closely to requirement terms including “long list,” “short list,” “scouting assignment,” “scouting report,” and “official offer.” Model 2 also uses clear classes: TargetProfile, Attribute, LongListEntry, ScoutingAssignment, ScoutingReport, ScoutingRecord, Offer. However, “Attribute” is more generic than Model 1’s ProfileAttribute, and “ScoutingRecord” is a broader workflow/tracking abstraction; it is useful but less directly named than an explicit ShortListEntry for the short-list concept.
4. Associations and role responsibilities: Model 1 = 5, Model 2 = 4; Evidence: Model 1 assigns responsibilities closely to the text: HeadCoach identifies TargetProfile; Scout creates LongListEntry; HeadScout creates ScoutingAssignment; Scout submits ScoutingReport; Director makes ContractOffer. It also links LongListEntry to both Player and TargetProfile, and ScoutingAssignment to Scout and Player. Model 2 similarly has HeadCoach defines TargetProfile, Scout logs LongListEntry, HeadScout evaluates ScoutingRecord, ScoutingAssignment assigned to Player and Scout, Scout submits ScoutingReport, and Director makes Offer. However, Model 2 does not explicitly show the head scout setting up scouting assignments; ScoutingRecord --&gt; "*" ScoutingAssignment records assignments, but the creator/setup responsibility is only indirectly tied to HeadScout through HeadScout --&gt; "*" ScoutingRecord: evaluates.
5. Multiplicities and cardinalities: Model 1 = 4, Model 2 = 3; Evidence: Model 1 generally provides useful multiplicities: one HeadCoach to many TargetProfiles, one TargetProfile to one-or-more TargetPositions, one TargetProfile to zero-or-more ProfileAttributes, many entries each linked to one Player and one TargetProfile, assignments each linked to one Scout and one Player, and offers each linked to one Player. Some choices are debatable, such as ScoutingReport "1" -- "1" ScoutingAssignment, which enforces exactly one report per assignment; this is plausible for “at completion ... submits a scouting report.” Model 2 has several multiplicities but omits or weakens some important ones: HeadCoach --&gt; "*" TargetProfile lacks the reverse multiplicity, TargetProfile *-- "*" Attribute permits attributes to be shared among many profiles under composition-like notation, and ScoutingAssignment --&gt; "1" ScoutingReport combined with ScoutingReport --&gt; "1" ScoutingAssignment represents exactly one report per assignment, which is plausible. Model 2’s ScoutingRecord --&gt; "*" LongListEntry and --&gt; "*" ScoutingAssignment give useful grouping, but the absence of an explicit ShortListEntry multiplicity makes short-list membership less precise.
6. Relationship types: inheritance, aggregation, composition: Model 1 = 4, Model 2 = 4; Evidence: Both models correctly use inheritance for employees: Employee &lt;|-- HeadCoach, Employee &lt;|-- Director, Employee &lt;|-- Scout, and Scout &lt;|-- HeadScout. Model 1 uses plain associations throughout, which is acceptable and avoids overclaiming ownership. Model 2 uses composition TargetProfile *-- "*" Attribute, which correctly suggests profile attributes belong to a profile, but the "*" multiplicity at the Attribute end and absence of a clear “one owning profile” side can make ownership less precise. Neither model incorrectly uses inheritance for players, reports, offers, or assignments.
7. Attributes and enumerations supporting stated facts: Model 1 = 5, Model 2 = 4; Evidence: Model 1 includes TargetPosition.code/name, ProfileAttribute.name/value, ScoutingReport.pros/cons/recommendation, and a Recommendation enum with values matching the examples: KEY_PLAYER, FIRST_TEAM_PLAYER, RESERVE_TEAM_PLAYER, PROSPECTIVE_PLAYER, NOT_A_GOOD_SIGNING. Model 2 includes Attribute.name/value and ScoutingReport.pros/cons/recommendation, with a similar Recommendation enum. However, Model 2’s Position enum is a closed set of positions even though the requirement gives examples rather than a complete enumeration. Model 1’s TargetPosition class is more flexible for the requirement’s “e.g.” examples.
8. Handling of long-list, short-list, repeated scouting rounds, and final signing recommendation workflow: Model 1 = 4, Model 2 = 4; Evidence: Model 1 explicitly models LongListEntry and ShortListEntry, and ScoutingAssignment can be repeated because HeadScout has 0..* assignments and assignments link to Player. Short-listed players are represented by ShortListEntry linked to Player and TargetProfile. However, Model 1 does not explicitly constrain later scouting assignments to short-listed players, nor does ContractOffer depend on a final head-scout recommendation. Model 2 models the workflow through ScoutingRecord.currentState with states LONG_LIST, UNDER_INVESTIGATION, SHORT_LIST, RECOMMENDED, OFFER_MADE, and links ScoutingRecord to Player, TargetProfile, LongListEntry, ScoutingAssignment, and Offer. This better captures progression and repeated assignments, but it represents the short list as a state rather than explicit entries and still does not model a specific head-scout final recommendation association before the offer.
Total: Model 1 = 36, Model 2 = 30
Choice: A
Reason:
1. Functional requirement coverage: Model 1 more directly covers all major stated concepts, including an explicit ShortListEntry and the Director making a ContractOffer to a Player. Model 2 covers most concepts but represents the short list indirectly through ScoutingRecord.currentState = SHORT_LIST rather than a short-list entry or equivalent association.
2. Associations and responsibilities: Model 1 more clearly maps required actor responsibilities: HeadCoach identifies TargetProfile, Scout creates LongListEntry and submits ScoutingReport, HeadScout creates ScoutingAssignment, and Director makes ContractOffer. Model 2 has similar responsibility coverage, but the head scout’s setup of assignments is less explicit because assignments are attached to ScoutingRecord rather than directly created by HeadScout.
3. Rejected or checked issues: I did not penalize Model 2 for using opposite-direction associations between ScoutingAssignment and ScoutingReport; those are semantically acceptable where not contradictory. I also did not penalize primitive type choices such as int or double, or comments such as the PlantUML single-quote comment after “fulfills.” I did not reward Model 1 merely for being shorter; Model 2’s ScoutingRecord is a legitimate transparent workflow refinement, but it still leaves some requirement concepts less explicit.
4. Overall judgment: Model 1 is better because it is more faithful to the requirement’s named concepts and actor responsibilities, especially target positions as open-ended concepts, explicit short-list membership, head scout assignment setup, and director offers. Model 2 is a solid design and has a useful workflow-tracking abstraction, but it over-constrains positions and relies on state to represent some domain concepts that Model 1 models more directly.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</si>
  <si>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</si>
  <si>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main employee roles (`Employee`, `HeadCoach`, `Director`, `Scout`, `HeadScout`), player/profile concepts (`Player`, `TargetProfile`, `Attribute`), scouting workflow concepts (`LongListEntry`, `ScoutingAssignment`, `ScoutingReport`, `ScoutingRecord`), recommendations, positions, and offers. `ScoutingRecord` is a useful workflow aggregate but is not explicitly named in the requirement. Model 2 also includes the main roles, `TargetProfile`, `TargetPosition`, `ProfileAttribute`, `Player`, `LongListEntry`, `ShortListEntry`, `ScoutingAssignment`, `ScoutingReport`, and `ContractOffer`. Its explicit `ShortListEntry` aligns well with the requirement’s short list, while it lacks a broader tracking/state concept connecting reports, recommendations, and final offer decisions. Both models cover most domain concepts with minor gaps or refinements.
2. Associations/Multiplicities between classes for domain reasoning: Model 1 = 4, Model 2 = 4; Evidence: Model 1 models `HeadCoach --&gt; "*" TargetProfile: defines`, `Scout --&gt; "*" LongListEntry: logs`, `LongListEntry --&gt; "1" Player`, `LongListEntry --&gt; "1" TargetProfile`, `ScoutingAssignment --&gt; "1" Player`, `ScoutingAssignment --&gt; "1" Scout`, `ScoutingAssignment --&gt; "1" ScoutingReport`, and `Director --&gt; "*" Offer`. It also connects `ScoutingRecord` to `Player`, `TargetProfile`, assignments, entries, and offer basis, supporting reasoning across the lifecycle. Weaknesses include unclear multiplicity from `ScoutingRecord --&gt; "*" LongListEntry`, since many records to many entries is not precisely expressed, and no explicit short-list entry relation. Model 2 models `HeadCoach "1" -- "0..*" TargetProfile`, `TargetProfile "1" -- "1..*" TargetPosition`, `Scout "1" -- "0..*" LongListEntry`, long-list entries to player/profile, `HeadScout "1" -- "0..*" ScoutingAssignment`, assignments to scout/player, reports completing assignments, short-list entries approved by both `HeadCoach` and `HeadScout`, and director offers to player. Weaknesses include no direct association from `ScoutingReport` or recommendation to short-list or final signing recommendation, and `ContractOffer` is not tied to a head-scout recommendation/profile/short-list context. Both are mostly correct but miss some decision-flow precision.
3. Model attributes with appropriate data types: Model 1 = 4, Model 2 = 4; Evidence: Model 1 gives appropriate typed attributes such as `employeeId: int`, `name: String`, `playerId: int`, `currentClub: String`, `targetPositions: List&lt;Position&gt;`, `Attribute.name/value: String`, `LongListEntry.entryDate: Date`, `ScoutingReport.pros/cons: String`, `recommendation: Recommendation`, and `Offer.amount: double`. It also includes useful dates and status-like `ScoutingState`. Minor issues include `targetPositions: List&lt;Position&gt;` as an attribute rather than a modeled association, and `Offer.status: String` could be more precise. Model 2 has appropriate attributes such as `id: UUID`, `name: String`, `TargetPosition.code/name`, `ProfileAttribute.name/value`, `LongListEntry.dateAdded: Date`, `ScoutingAssignment.status: AssignmentStatus`, `deadline: Date`, `ScoutingReport.pros/cons/recommendation`, and `ContractOffer.amount: Decimal`. It omits some useful timestamps such as report submission date and offer status, but the core required attributes are present. Both are good overall.
4. Consistencies of Terminology with given context: Model 1 = 4, Model 2 = 5; Evidence: Model 1 uses requirement-aligned terms such as `HeadCoach`, `Director`, `Scout`, `HeadScout`, `TargetProfile`, `LongListEntry`, `ScoutingAssignment`, `ScoutingReport`, `Recommendation`, and `Offer`. Its enum values such as `KEY_PLAYER`, `RESERVE_TEAM`, and `NOT_GOOD_SIGNING` are understandable but slightly less exact than the requirement examples “first team player,” “reserve team player,” and “not a good signing.” `ScoutingRecord` and `ScoutingState` are reasonable workflow refinements but not direct requirement terms. Model 2 uses very consistent terminology: `TargetProfile`, `TargetPosition`, `ProfileAttribute`, `LongListEntry`, `ShortListEntry`, `ScoutingAssignment`, `ScoutingReport`, `ContractOffer`, and recommendation values `FIRST_TEAM_PLAYER`, `RESERVE_TEAM_PLAYER`, `PROSPECTIVE_PLAYER`, `NOT_A_GOOD_SIGNING`, closely matching the requirement language. `ContractOffer` is a synonym for official offer and remains consistent.
5. Adherence of UML class diagram standards: Model 1 = 5, Model 2 = 5; Evidence: Model 1 is valid PlantUML-style class diagram syntax with classes, enums, inheritance (`Employee &lt;|-- HeadCoach`, `Scout &lt;|-- HeadScout`), composition (`TargetProfile *-- "*" Attribute`), and associations with multiplicities. The opposite report/assignment associations are acceptable and semantically interpretable, and the trailing comment after `fulfills` should not be penalized. Model 2 is also valid and clear PlantUML-style UML with classes, enums, inheritance, associations, multiplicities, and attributes with types. Both adhere well to UML/PlantUML notation and are understandable.
Total: Model 1 = 21, Model 2 = 22
Choice: C
Reason:
1. Appropriate conceptual classes aligned with the domain: Both models identify the core domain roles and artifacts. Model 1 has a useful `ScoutingRecord` and workflow state to connect long list, investigation, recommendation, and offer. Model 2 has an explicit `ShortListEntry`, which more directly captures the requirement that players are moved to a short list. These strengths balance out, so both score similarly.
2. Associations/Multiplicities between classes for domain reasoning: Model 1 better connects the full lifecycle through `ScoutingRecord` being aligned with a `Player` and `TargetProfile`, having assignments, and serving as the basis for an `Offer`. Model 2 better models the short-list concept explicitly and assigns creation of assignments to `HeadScout`. However, Model 2 does not connect the offer to the scouting recommendation or short-list context, while Model 1 does not explicitly model short-list entries. Both are good with comparable weaknesses.
3. Rejected or checked issues: I did not penalize Model 1 for using `int`/`double` instead of `UUID`/`Decimal`, for using `*` instead of `0..*`, or for having opposite-direction associations between `ScoutingAssignment` and `ScoutingReport`. I also did not penalize Model 2 for being shorter or for using `ContractOffer` as a synonym for official offer.
4. Overall judgment: Model 2 has a slightly higher numeric total because its terminology is closer to the requirement and it explicitly represents the short list. Model 1 is nearly as strong because its `ScoutingRecord` gives better lifecycle traceability from long-list entry through assignments and offer. The one-point difference is small and the meaningful quality difference is minor, so the final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</si>
  <si>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</si>
  <si>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main domain actors and concepts: Employee with HeadCoach, Director, Scout, HeadScout; TargetProfile, TargetPosition, ProfileAttribute, Player, LongListEntry, ShortListEntry, ScoutingAssignment, ScoutingReport, Recommendation, and ContractOffer. This closely matches the requirement’s designated player profiles, target positions, player attributes, long list, scouting assignments, reports, short list, recommendations, and official offers. Model 2 also includes the major actors and concepts: Employee, HeadCoach, Director, Scout, HeadScout, Player, TargetProfile, Attribute, LongListEntry, ScoutingAssignment, ScoutingReport, ScoutingRecord, Offer, Recommendation, and ScoutingState. However, it does not model a distinct ShortListEntry or equivalent short-listed-player entry; instead it uses ScoutingRecord.currentState with SHORT_LIST. It also embeds target positions as targetPositions: List&lt;Position&gt; rather than modeling target positions as a domain concept associated with TargetProfile. ScoutingRecord is a reasonable workflow refinement, but the explicit short-list concept is less directly represented than in Model 1.
2. Associations/Multiplicities between classes for domain reasoning: Model 1 = 4, Model 2 = 3; Evidence: Model 1 has strong core associations: HeadCoach "1" -- "0..*" TargetProfile identifies; TargetProfile "1" -- "1..*" TargetPosition and "0..*" ProfileAttribute; Scout "1" -- "0..*" LongListEntry creates; LongListEntry links to exactly one Player and one TargetProfile; HeadScout creates ScoutingAssignment; ScoutingAssignment is assigned to one Scout and investigates one Player; Scout submits ScoutingReport; ScoutingReport completes one ScoutingAssignment; ShortListEntry links Player and TargetProfile and is approved by HeadCoach and HeadScout; Director makes ContractOffer to Player. Minor weaknesses: ScoutingAssignment is not linked directly to TargetProfile or LongListEntry/ShortListEntry, making “assignment for a designated player profile” indirect; ContractOffer is not constrained to be based on a final head-scout recommendation or short-list entry. Model 2 has many correct associations: HeadCoach defines TargetProfile; Scout logs LongListEntry; LongListEntry links to Player and TargetProfile; ScoutingAssignment links to Player and Scout; Scout submits ScoutingReport; Director makes Offer and Offer is based on ScoutingRecord. It also usefully links ScoutingRecord to Player, TargetProfile, LongListEntry, and ScoutingAssignment. However, key multiplicities are weaker or missing on the source ends due to unidirectional notation, e.g. HeadCoach --&gt; "*" TargetProfile does not state the multiplicity of head coaches per profile; TargetProfile *-- "*" Attribute makes attributes shared/many-to-many, whereas profile attributes should belong to a designated profile; ScoutingAssignment --&gt; "1" ScoutingReport implies every assignment has exactly one report, which may be too strict before completion; ScoutingRecord --&gt; "*" LongListEntry permits multiple long-list entries per record without clearly tying each long-list entry to the same player/profile; and there is no explicit association representing the joint head coach/head scout decision to move players to the short list beyond ScoutingRecord state/management.
3. Model attributes with appropriate data types: Model 1 = 4, Model 2 = 4; Evidence: Model 1 includes appropriate attributes and types for most domain concepts: Employee.id/name, TargetProfile.id/description, TargetPosition.code/name, ProfileAttribute.name/value, Player.id/name/currentClub, LongListEntry.dateAdded/notes, ScoutingAssignment.id/status/deadline, ScoutingReport.id/pros/cons/recommendation, and ContractOffer.id/amount/date. The Recommendation enum matches the examples well. Minor omissions include no submission date on ScoutingReport, no assignment creation date, no explicit offer status, and TargetProfile lacks a name although it has description. Model 2 also models many appropriate attributes: Employee.employeeId/name, Player.playerId/name/currentClub, TargetProfile.profileId/name/targetPositions, Attribute.name/value, LongListEntry.entryId/entryDate/notes, ScoutingAssignment.assignmentId/description/assignmentDate/deadline, ScoutingReport.reportId/pros/cons/recommendation/submissionDate, ScoutingRecord.currentState, and Offer.offerId/amount/offerDate/status. Its attributes are generally useful, but targetPositions: List&lt;Position&gt; is less UML-domain-rich than Model 1’s TargetPosition class, and Recommendation literals are slightly less aligned with the requirement wording, e.g. FIRST_TEAM rather than FIRST_TEAM_PLAYER and NOT_GOOD_SIGNING rather than NOT_A_GOOD_SIGNING.
4. Consistencies of Terminology with given context: Model 1 = 5, Model 2 = 4; Evidence: Model 1 uses terminology very close to the requirement: HeadCoach, Director, Scout, HeadScout, TargetProfile, TargetPosition, ProfileAttribute, LongListEntry, ShortListEntry, ScoutingAssignment, ScoutingReport, Recommendation values KEY_PLAYER, FIRST_TEAM_PLAYER, RESERVE_TEAM_PLAYER, PROSPECTIVE_PLAYER, NOT_A_GOOD_SIGNING, and ContractOffer. Model 2 is mostly consistent as well: HeadCoach, Director, Scout, HeadScout, TargetProfile, LongListEntry, ScoutingAssignment, ScoutingReport, Offer, ScoutingRecord, and ScoutingState values LONG_LIST, SHORT_LIST, RECOMMENDED, OFFER_MADE. Minor inconsistencies include using Attribute as a generic class name instead of ProfileAttribute/player attribute, using Position as a closed enum of positions even though the requirement gives examples rather than a closed list, and recommendation names such as FIRST_TEAM and RESERVE_TEAM rather than “first team player” and “reserve team player.”
5. Adherence of UML class diagram standards: Model 1 = 5, Model 2 = 4; Evidence: Model 1 is valid and understandable PlantUML/UML: it uses classes, enums, generalization Employee &lt;|-- HeadCoach and Scout &lt;|-- HeadScout, typed attributes, and associations with multiplicities and labels. Model 2 is also generally valid PlantUML/UML, with classes, enums, inheritance, attributes, and associations. Minor notation issues include TargetProfile containing targetPositions: List&lt;Position&gt;, which is more implementation-style than normal UML conceptual association modeling, and TargetProfile *-- "*" Attribute with composition to many attributes while allowing many-to-many semantics, which is conceptually odd but still syntactically understandable. The single-quote comment on ScoutingReport --&gt; "1" ScoutingAssignment is ignored as a standard PlantUML comment and not penalized.
Total: Model 1 = 23, Model 2 = 19
Choice: A
Reason:
1. Appropriate conceptual classes aligned with the domain: Model 1 more directly covers all major requirement concepts, including explicit TargetPosition, ProfileAttribute, LongListEntry, ShortListEntry, ScoutingAssignment, ScoutingReport, and ContractOffer. Model 2 covers most of these but represents the short list only indirectly through ScoutingRecord.currentState and represents target positions as a list-valued attribute rather than a domain class or association.
2. Associations/Multiplicities between classes for domain reasoning: Model 1 better captures the domain flow: head coach identifies profiles, scouts create long-list entries for players and profiles, head scout creates assignments, scouts submit reports, head coach/head scout approve short-list entries, and director makes offers. Model 2 has useful ScoutingRecord associations, but several multiplicities or structures are weaker, such as many-to-many composition between TargetProfile and Attribute and exact one ScoutingReport per ScoutingAssignment regardless of completion state.
3. Rejected or checked issues: I did not penalize Model 2 for using unidirectional arrows instead of bidirectional associations, nor for the PlantUML single-quote comment after the ScoutingReport association. I also did not penalize primitive type aliases such as int or double. Model 2’s ScoutingRecord was treated as a legitimate workflow refinement rather than as an irrelevant extra class.
4. Overall judgment: Model 1 is better because it is more faithful to the domain vocabulary and explicitly models both target-profile structure and the long-list/short-list scouting process. Model 2 is a reasonable diagram with useful workflow state tracking, but it is less precise in several key domain concepts and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</si>
  <si>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</si>
  <si>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cohesive domain classes: Employee/HeadCoach/Director/Scout/HeadScout model employee roles; TargetProfile contains profile identity and targetPositions; Attribute captures named player attributes; LongListEntry captures a scout’s logged player/profile match; ScoutingAssignment and ScoutingReport are separated; Offer is separated from scouting. This is generally cohesive. Coupling is moderate: ScoutingRecord links LongListEntry, ScoutingAssignment, Player, TargetProfile, HeadCoach, HeadScout, and Offer, which centralizes workflow state but also becomes a hub. ScoutingAssignment is linked to Player and Scout, and ScoutingReport is linked to Scout and ScoutingAssignment, which is appropriate.
Model 2 also has cohesive classes: TargetProfile, TargetPosition, ProfileAttribute, Player, LongListEntry, ShortListEntry, ScoutingAssignment, ScoutingReport, and ContractOffer each represent clear concepts. It avoids a central workflow hub like Model 1’s ScoutingRecord, which keeps many associations direct and understandable. However, short-list decisioning is modeled as separate approvals from HeadCoach and HeadScout to ShortListEntry, without tying ShortListEntry to scouting reports or assignments; ContractOffer is only tied to Player and Director, not to a final head-scout recommendation. Overall cohesion and coupling are similarly good in both models, with different tradeoffs.
2. Complexity: Model 1 = 4, Model 2 = 4; Evidence:
Model 1 has 16 modeled types including 3 enums: Position, Recommendation, ScoutingState, Employee, four employee subclasses, Player, TargetProfile, Attribute, LongListEntry, ScoutingAssignment, ScoutingReport, ScoutingRecord, and Offer. Inheritance depth is shallow: Employee -&gt; Scout -&gt; HeadScout is depth 2, and Employee -&gt; HeadCoach/Director/Scout is depth 1. Method count is zero, and attribute counts are moderate. The additional ScoutingRecord and ScoutingState add workflow complexity, but they are traceable to the requirement’s movement from long list to investigation, short list, recommendation, and offer.
Model 2 has 15 modeled types including 2 enums: Recommendation, AssignmentStatus, Employee, four employee subclasses, TargetProfile, TargetPosition, ProfileAttribute, Player, LongListEntry, ShortListEntry, ScoutingAssignment, ScoutingReport, and ContractOffer. Inheritance depth is also shallow: Employee -&gt; Scout -&gt; HeadScout. Attribute counts are moderate. It distinguishes TargetPosition and ShortListEntry explicitly, which is domain-relevant. It is slightly simpler by omitting a ScoutingRecord/state object, but that also removes an explicit representation of the overall scouting lifecycle. Complexity is balanced in both.
3. Practicability: Model 1 = 4, Model 2 = 4; Evidence:
Model 1 is practical and implementable: it includes the main actors, target profiles with target positions and named attributes, long-list entries created by scouts, assignments assigned to scouts for specific players, reports with pros/cons/recommendation, and offers made by the director. ScoutingRecord with currentState gives a testable lifecycle: LONG_LIST, UNDER_INVESTIGATION, SHORT_LIST, RECOMMENDED, OFFER_MADE. It also links Offer to ScoutingRecord, supporting the requirement that an offer follows final recommendation. Weaknesses: it does not explicitly model a ShortListEntry; short-listing is represented indirectly through ScoutingRecord.currentState. It also does not explicitly state that HeadScout creates assignments, only that HeadScout evaluates ScoutingRecord; assignments are contained under ScoutingRecord and assigned to Scout, which can include HeadScout through inheritance.
Model 2 is also readable and practical: it explicitly models ShortListEntry, which clearly represents players moved to the short list, and HeadCoach and HeadScout both approve ShortListEntry. It models HeadScout creating ScoutingAssignment and Scout submitting ScoutingReport, matching the assignment/report workflow well. It has AssignmentStatus for testing completion. Weaknesses: ContractOffer is linked only to Director and Player, with no association to a ScoutingReport, ShortListEntry, ScoutingAssignment, or head-scout final recommendation, so the “finally recommended for signing by the head scout” precondition is weakly represented. It also does not tie ShortListEntry to first scouting results or reports; approvals are represented but not the comparison of initial results. Target positions are modeled as TargetPosition with code/name rather than an enum, which is practical and extensible.
Total: Model 1 = 12, Model 2 = 12
Choice: C
Reason:
1. Cohesion and Decoupling: Both models separate the key responsibilities cleanly. Model 1’s ScoutingRecord creates a useful workflow aggregate connecting Player, TargetProfile, LongListEntry, ScoutingAssignment, and Offer, but it is also a coupling hub. Model 2 avoids that hub and has clear direct concepts such as ShortListEntry and ContractOffer, but its decision and offer relationships are less connected to reports and final recommendation. Neither has a decisive advantage.
2. Complexity: Both models use a moderate number of classes and shallow inheritance. Model 1 adds ScoutingRecord and ScoutingState to represent lifecycle. Model 2 adds ShortListEntry and TargetPosition while omitting the lifecycle record. These are both reasonable refinements rather than unnecessary noun inflation, and their complexity is appropriate for the requirement.
3. Practicability: Model 1 better supports lifecycle testing and traceability from scouting record to offer through ScoutingRecord.currentState and Offer basedOn ScoutingRecord. Model 2 better exposes short-listing and head-coach/head-scout approval through ShortListEntry associations. Model 2 is weaker in connecting the official offer to a final head-scout recommendation, while Model 1 is weaker in representing short-list entries explicitly and in making assignment creation by the head scout explicit. These strengths and weaknesses largely balance.
4. Rejected or checked issues: I did not penalize Model 1 for using `int`, `double`, or comments such as `'opposite produces`; primitive aliases and PlantUML comments are not quality issues. I also did not penalize either model for using bidirectional versus paired associations, or for using `*` versus `0..*`. I did not reward or penalize either model for not marking Employee or Scout abstract, since the requirement does not require abstractness.
5. Overall judgment: The meaningful quality difference is small. Model 1 is slightly stronger for end-to-end workflow state and offer traceability; Model 2 is slightly stronger for explicit short-list representation and assignment creation by the head scout. Given the specified criteria, this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</si>
  <si>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</si>
  <si>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cohesive domain classes such as TargetProfile with TargetPosition and ProfileAttribute, LongListEntry connecting Player and TargetProfile, ScoutingAssignment connecting Player and Scout, ScoutingReport completing an assignment, and ContractOffer made by Director. Employee roles are cleanly modeled via inheritance: Employee &lt;|-- HeadCoach, Director, Scout, and Scout &lt;|-- HeadScout. Coupling is generally reasonable, though ShortListEntry is approved separately by both HeadCoach and HeadScout and is not connected to ScoutingReport or ScoutingAssignment, so the decision process after first scouting results is only partially coupled to the evidence that should drive it. Model 2 also has cohesive classes: TargetProfile, Attribute, LongListEntry, ScoutingAssignment, ScoutingReport, ScoutingRecord, and Offer. ScoutingRecord usefully centralizes the lifecycle for a Player aligned with a TargetProfile and connects long-list entries, assignments, reports indirectly through assignments, state, and offers. This improves decoupling of lifecycle status from individual list-entry classes. However, ScoutingRecord also becomes a broad coordinating object with links to LongListEntry, ScoutingAssignment, Player, TargetProfile, HeadCoach, HeadScout, and Offer, making it somewhat more coupled than Model 1’s more separated entries.
2. Complexity: Model 1 = 4, Model 2 = 4; Evidence: Model 1 contains 15 domain/model elements including enums Recommendation and AssignmentStatus, role classes Employee/HeadCoach/Director/Scout/HeadScout, and workflow entities TargetProfile, TargetPosition, ProfileAttribute, Player, LongListEntry, ShortListEntry, ScoutingAssignment, ScoutingReport, and ContractOffer. It has a shallow inheritance tree of Employee to specialized roles, with HeadScout below Scout. Most classes have few attributes and no excessive methods, so complexity is well balanced. TargetPosition and ProfileAttribute are reasonable conceptual classes because target positions and named/value player attributes are explicit requirement concepts. Model 2 contains a similar number of elements, including enums Position, Recommendation, ScoutingState, role classes, Player, TargetProfile, Attribute, LongListEntry, ScoutingAssignment, ScoutingReport, ScoutingRecord, and Offer. Its inheritance depth is similarly shallow. It avoids separate ShortListEntry and TargetPosition classes by using ScoutingState and targetPositions: List&lt;Position&gt;, but adds ScoutingRecord as a lifecycle aggregate. The Position enum is more closed than the requirement’s examples imply, while Model 1’s TargetPosition with code/name is more extensible. Overall complexity is comparable: Model 1 has more explicit entry classes; Model 2 has a central lifecycle/state class.
3. Practicability: Model 1 = 4, Model 2 = 4; Evidence: Model 1 is readable and maps directly to many stated workflows: HeadCoach identifies TargetProfile; TargetProfile targets one or more TargetPosition and defines ProfileAttribute; Scout creates LongListEntry for Player and TargetProfile; HeadScout creates ScoutingAssignment assigned to Scout and Player; Scout submits ScoutingReport with pros, cons, and Recommendation; Director makes ContractOffer to Player. This is practical for implementation and unit testing because entries, assignments, reports, and offers can be tested separately. Weaknesses are that ShortListEntry is not derived from or associated with ScoutingReport, so “after comparing first scouting results” is not structurally represented, and ContractOffer is only linked to Player, not to a final HeadScout recommendation or shortlist/scouting record. Model 2 is also practical and readable. ScoutingRecord with currentState: ScoutingState can represent LONG_LIST, UNDER_INVESTIGATION, SHORT_LIST, RECOMMENDED, and OFFER_MADE, which supports the progression from long list to short list to recommendation to offer. Offer is basedOn ScoutingRecord, giving stronger traceability from director offer to scouting lifecycle. It also models ScoutingAssignment assigned to Player and Scout and ScoutingReport with pros, cons, and recommendation. Weaknesses are that HeadScout’s role in setting up assignments is indirect: HeadScout --&gt; "*" ScoutingRecord: evaluates, but there is no direct HeadScout-to-ScoutingAssignment creation relation. Also, TargetProfile targetPositions: List&lt;Position&gt; is less flexible than an open TargetPosition concept, and the short-list decision by both head coach and head scout is represented only through ScoutingRecord state/management/evaluation rather than an explicit ShortListEntry or decision association.
Total: Model 1 = 12, Model 2 = 12
Choice: C
Reason:
1. Cohesion and Decoupling: Both models are strong. Model 1 separates long-list entries, short-list entries, scouting assignments, reports, and offers into focused classes. Model 2 uses ScoutingRecord to centralize the lifecycle of a player/profile combination, improving traceability but increasing coupling around that aggregate. Neither approach is clearly superior under this criterion.
2. Complexity: Both models have a similar number of classes/enums and shallow inheritance. Model 1 is more explicit with TargetPosition and ShortListEntry; Model 2 is more state-driven with ScoutingState and ScoutingRecord. Model 1’s open TargetPosition is more extensible than Model 2’s fixed Position enum, but Model 2’s lifecycle model reduces some separate list-state entities. The complexity difference is not meaningful enough to separate them.
3. Practicability: Model 1 maps very directly to the stated responsibilities and artifacts, especially head coach profiles, scout long-listing, head scout assignments, reports, and director offers. Model 2 has better lifecycle traceability through ScoutingRecord and links Offer to the scouting basis, but it is less explicit about the head scout creating assignments and the joint head coach/head scout short-list decision. Model 1 is less explicit about tying short-list movement and offers to actual scouting reports or final recommendation. These strengths and weaknesses balance out.
4. Rejected or checked issues: I did not penalize Model 2 for having both ScoutingAssignment --&gt; ScoutingReport and ScoutingReport --&gt; ScoutingAssignment, since opposite-direction associations are semantically acceptable. I also ignored the PlantUML comment `'opposite produces`, primitive type spellings such as int/double, and equivalent multiplicity styles such as "*" versus "0..*".
5. Overall judgment: The total scores are equal and the meaningful quality difference is small. Model 1 is more explicit about required domain artifacts such as ShortListEntry and flexible target positions, while Model 2 is stronger in lifecycle tracking and offer traceability. Therefore, the fairest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</si>
  <si>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</si>
  <si>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coverage of required workflow: Model 1 = 5, Model 2 = 3; Evidence: Model 1 covers the main scouting lifecycle with `LongListEntry`, `ScoutingAssignment`, `ScoutingReport`, `ScoutingRecord.currentState` values including `LONG_LIST`, `SHORT_LIST`, `RECOMMENDED`, and `OFFER_MADE`, plus `Offer` made by `Director`. It explicitly models scouts logging long-list entries, assignments investigating players, reports, recommendation, short-list/recommended states, and offers. Model 2 covers some workflow pieces with `Scout --&gt; "*" Player : notes`, `ScoutingAssignment`, `ScoutingReport`, and `Director --&gt; "*" Player : makesOffer`, but the long list is not represented as a distinct concept, short list is only an attribute `shortList : List&lt;Player&gt;` inside `ScoutingAssignment`, and the final recommendation-to-offer flow is not well connected.
2. Employee roles and specialization: Model 1 = 5, Model 2 = 3; Evidence: Model 1 has `Employee` specialized by `HeadCoach`, `Director`, and `Scout`, with `HeadScout` as a specialization of `Scout` via `Scout &lt;|-- HeadScout`, accurately reflecting that the head scout is also a scout and can carry out scouting. Model 2 has `Employee --|&gt; HeadCoach`, `Employee --|&gt; Director`, `Employee --|&gt; Scout`, and `Employee --|&gt; HeadScout`, which in PlantUML direction means `HeadCoach`, `Director`, `Scout`, and `HeadScout` inherit from `Employee`; however, `HeadScout` is not modeled as a subtype of `Scout`, so the fact that the head scout is part of the scouting team and may personally scout is weaker. Model 2 also duplicates `name` in role classes despite `Employee.name`, but this is not a major semantic issue.
3. Designated player profiles and target positions/attributes: Model 1 = 5, Model 2 = 4; Evidence: Model 1 includes `TargetProfile` with `targetPositions: List&lt;Position&gt;` and composition to `Attribute` via `TargetProfile *-- "*" Attribute: attributes`; `HeadCoach --&gt; "*" TargetProfile: defines` directly matches the head coach identifying designated player profiles. Model 2 includes `PlayerProfile` with `targetPosition : String` and `playerAttributes : List&lt;Attribute&gt;`, plus `PlayerProfile --&gt; "*" Attribute : hasAttributes` and `HeadCoach --&gt; "*" PlayerProfile : identifies`. Model 2 captures the profile idea but uses a single `targetPosition` rather than designated target positions plural, and also places `targetPosition` on `Player`, which blurs actual player data with desired profile criteria.
4. Long list modeling: Model 1 = 5, Model 2 = 2; Evidence: Model 1 explicitly has `LongListEntry` with `entryDate` and `notes`, connected by `Scout --&gt; "*" LongListEntry : logs`, `LongListEntry --&gt; "1" Player : player`, and `LongListEntry --&gt; "1" TargetProfile : matchedProfile`, which accurately models scouts noting players who match a designated target profile. Model 2 has only `Scout --&gt; "*" Player : notes`, which says a scout notes players but does not represent the long list, the entry/time/notes, or the association between a noted player and a designated profile.
5. Scouting assignments and investigation of specific players: Model 1 = 5, Model 2 = 3; Evidence: Model 1 has `ScoutingAssignment` connected to exactly one player by `ScoutingAssignment --&gt; "1" Player : assignedPlayer` and exactly one scout by `ScoutingAssignment --&gt; "1" Scout : assignedScout`, and `ScoutingRecord --&gt; "*" ScoutingAssignment : assignments`, supporting multiple rounds for a tracked player. Model 2 has `ScoutingAssignment` but connects it to `PlayerProfile` through `ScoutingAssignment --&gt; "*" PlayerProfile : investigates` rather than to a specific player, conflicting with the requirement that assignments investigate a specific player more thoroughly. Model 2 also has `shortList : List&lt;Player&gt;` and `scoutingResults : List&lt;String&gt;` as assignment attributes, which weakly represent assignment outcomes but not the required per-player assignment semantics.
6. Scouting reports, pros/cons, and recommendations: Model 1 = 5, Model 2 = 4; Evidence: Model 1 defines `ScoutingReport` with `pros`, `cons`, `recommendation: Recommendation`, and `submissionDate`; `Scout --&gt; "*" ScoutingReport : submits`; and `ScoutingAssignment --&gt; "1" ScoutingReport : produces`, closely matching report submission at assignment completion. Model 2 defines `ScoutingReport` with `pros : List&lt;String&gt;`, `cons : List&lt;String&gt;`, `recommendation : String`, and `Scout --&gt; "*" ScoutingReport : submits`, so it captures the content. However, `ScoutingReport --&gt; "1" PlayerProfile : reportsOn` reports on a profile rather than the specific player, and `ScoutingReport --&gt; "1" relatedAssignment : linkedAssignment` appears to use `relatedAssignment` as a class name even though it is an attribute, making the assignment linkage semantically unclear.
7. Head scout evaluation, short-list decision, and repeated scouting rounds: Model 1 = 4, Model 2 = 2; Evidence: Model 1 includes `HeadScout --&gt; "*" ScoutingRecord : evaluates`, `HeadCoach --&gt; "*" ScoutingRecord : manages`, and `ScoutingRecord` tracks a `Player`, a `TargetProfile`, and many assignments. Its `ScoutingState` includes `SHORT_LIST` and `RECOMMENDED`, allowing representation of moving players through long-list, short-list, and recommendation stages. It does not explicitly model a joint decision association between head coach and head scout, but the needed actors and state are present. Model 2 has `HeadScout --&gt; "*" ScoutingAssignment : evaluates`, `HeadCoach --&gt; "*" PlayerProfile : decides`, and `HeadScout --&gt; "*" PlayerProfile : recommends`, but it does not clearly compare first scouting results, does not model a short-listed player entity/relationship except as `shortList : List&lt;Player&gt;` inside `ScoutingAssignment`, and does not support several rounds of scouting for each short-listed player in a traceable way.
8. Final recommendation and director offer: Model 1 = 5, Model 2 = 2; Evidence: Model 1 has `ScoutingState.RECOMMENDED`, `Director --&gt; "*" Offer : makes`, `Offer --&gt; "1" Player : offeredPlayer`, and `Offer --&gt; "1" ScoutingRecord : basedOn`, which ties offers to a recommended tracked player. It does not explicitly require an association from `HeadScout` to `Offer`, but the `HeadScout --&gt; "*" ScoutingRecord : evaluates` and `ScoutingRecord.currentState` support recommendation before offer. Model 2 has only `Director --&gt; "*" Player : makesOffer`, with no `Offer` class and no link to a head scout final recommendation or to a scouting record/report outcome.
9. Associations, multiplicities, and relationship types: Model 1 = 4, Model 2 = 2; Evidence: Model 1 provides many meaningful multiplicities and associations: `LongListEntry --&gt; "1" Player`, `LongListEntry --&gt; "1" TargetProfile`, `ScoutingAssignment --&gt; "1" Scout`, `ScoutingAssignment --&gt; "1" Player`, `Offer --&gt; "1" Player`, and inheritance among employee roles. Some multiplicities are underspecified or debatable, such as `HeadCoach --&gt; "*" TargetProfile` without a reciprocal club context, `ScoutingRecord --&gt; "*" LongListEntry`, and `ScoutingAssignment --&gt; "1" ScoutingReport`, which disallows incomplete assignments before report submission. Model 2 uses several weak or inaccurate associations: `ScoutingAssignment --&gt; "*" PlayerProfile : investigates` instead of a specific player, `ScoutingReport --&gt; "1" PlayerProfile : reportsOn` instead of the player, and `Director --&gt; "*" Player : makesOffer` without an offer object. It also relies heavily on list-valued attributes such as `shortList : List&lt;Player&gt;` rather than associations for important domain relationships.
10. Avoidance of unsupported additions or hallucinations: Model 1 = 4, Model 2 = 4; Evidence: Model 1 adds reasonable workflow-supporting elements such as `ScoutingRecord`, `ScoutingState`, `Offer.amount`, `Offer.status`, `Player.currentClub`, and assignment dates/deadlines. These are not explicitly required but are traceable and do not contradict the requirement. Model 2 adds `Team`, `Employee.role`, `Player.playerStatus`, `ScoutingReport.decision`, `ScoutingAssignment.status`, and `scoutingResults`. These are also mostly non-contradictory, though less traceable in some cases. Neither model is penalized merely for additional identifiers, dates, or statuses; the score reflects whether additions stay aligned with the stated system.
11. Clarity of class names and conceptual alignment: Model 1 = 5, Model 2 = 3; Evidence: Model 1 uses domain-specific names matching the requirement: `TargetProfile`, `LongListEntry`, `ScoutingAssignment`, `ScoutingReport`, `HeadScout`, `Director`, `Offer`, and `ScoutingRecord`. Model 2 uses some clear names such as `PlayerProfile`, `ScoutingAssignment`, and `ScoutingReport`, but important concepts are less clearly aligned: `PlayerProfile --&gt; "*" Player : profiles` is ambiguous, `HeadCoach --&gt; "*" PlayerProfile : decides` does not say what is decided, and the report/assignment relationships point to profiles rather than players.
Total: Model 1 = 52, Model 2 = 32
Choice: A
Reason:
1. Functional coverage of required workflow: Model 1 represents the full scouting flow from target profile definition, long-list entry, assignment, report, short-list/recommended state, and official offer. Model 2 captures some concepts but misses or weakens the long list, short list, repeated player-specific scouting rounds, and final offer as a domain object.
2. Associations and domain semantics: Model 1 connects assignments and reports to specific players and scouts, and connects long-list entries to both player and target profile. Model 2 often connects assignments and reports to `PlayerProfile` rather than the actual player, which conflicts with the requirement that scouts investigate and report on a specific player.
3. Rejected or checked issues: I did not penalize Model 1 for using the comment text `'opposite produces`, nor for using enum/list/string implementation choices. I also did not penalize either model merely for extra IDs, dates, statuses, or for being more or less detailed. The scoring is based on requirement coverage and UML semantic accuracy.
4. Overall judgment: Model 1 is clearly better because it has the essential domain classes and relationships needed to model the real scouting process. Model 2 contains several relevant classes, but its core relationships are less faithful to the requirement, especially around long-list entries, player-specific assignments, reports, short-listing, final recommendation, and offers.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</si>
  <si>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</si>
  <si>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coverage of required scouting workflow: Model 1 = 2, Model 2 = 4; Evidence: Model 1 includes some core concepts such as `HeadCoach --&gt; "*" PlayerProfile : identifies`, `Scout --&gt; "*" Player : notes`, `ScoutingAssignment`, `ScoutingReport`, and `Director --&gt; "*" Player : makesOffer`, but the workflow is vague and often attached to the wrong concepts: reports are `reportsOn` a `PlayerProfile` rather than a specific `Player`, assignments `investigates` `PlayerProfile` rather than a specific player, and long-list/short-list progression is mostly represented only as attributes like `shortList : List&lt;Player&gt;` and `playerStatus`. Model 2 explicitly models the main workflow with `LongListEntry` linking a `Scout`, `Player`, and `TargetProfile`, `ScoutingAssignment --&gt; "1" Player: assignedPlayer`, `ScoutingAssignment --&gt; "1" Scout: assignedScout`, `ScoutingAssignment --&gt; "1" ScoutingReport: produces`, `ScoutingRecord` with `ScoutingState` values including `LONG_LIST`, `SHORT_LIST`, `RECOMMENDED`, and `OFFER_MADE`, and `Offer --&gt; "1" Player`.
2. Representation of employees and roles: Model 1 = 3, Model 2 = 5; Evidence: Model 1 has `Employee`, `HeadCoach`, `Director`, `Scout`, and `HeadScout`, but the inheritance direction is semantically wrong: `Employee --|&gt; HeadCoach`, `Employee --|&gt; Director`, `Employee --|&gt; Scout`, and `Employee --|&gt; HeadScout` make `Employee` a specialization of those role classes rather than the superclass. It also keeps duplicate `name` attributes in each role class. Model 2 correctly uses `Employee &lt;|-- HeadCoach`, `Employee &lt;|-- Director`, `Employee &lt;|-- Scout`, and `Scout &lt;|-- HeadScout`, accurately representing head scout as a kind of scout, which supports the requirement that some scouting assignments are carried out by the head scout himself.
3. Designated player profiles, target positions, and attributes: Model 1 = 4, Model 2 = 4; Evidence: Model 1 has `PlayerProfile` with `targetPosition : String` and `playerAttributes : List&lt;Attribute&gt;`, plus `Attribute` with `name` and `value`, and `PlayerProfile --&gt; "*" Attribute : hasAttributes`; this directly matches the requirement that profiles include designated target positions and player attributes identified by name and value. Model 2 has `TargetProfile` with `targetPositions: List&lt;Position&gt;`, a `Position` enum, and `TargetProfile *-- "*" Attribute: attributes`, with `Attribute` containing `name` and `value`; this also captures the requirement well. Model 2 allows multiple positions, while the requirement says “positions” and gives examples, so this is acceptable. Its enum values are examples rather than an exhaustive domain list, but that does not materially harm the model.
4. Long list modeling and matching players to profiles: Model 1 = 2, Model 2 = 5; Evidence: Model 1 has `Scout --&gt; "*" Player : notes` and `PlayerProfile --&gt; "*" Player : profiles`, but there is no explicit long-list concept, no entry tying the scout’s note to a target profile at a point in time, and no clear representation that the player “seem[s] to match a designated target profile.” Model 2 directly models this with `LongListEntry` containing `entryDate` and `notes`, `Scout --&gt; "*" LongListEntry: logs`, `LongListEntry --&gt; "1" Player: player`, and `LongListEntry --&gt; "1" TargetProfile: matchedProfile`.
5. Scouting assignments and investigations of specific players: Model 1 = 2, Model 2 = 5; Evidence: Model 1 has `ScoutingAssignment` but links it as `ScoutingAssignment --&gt; "*" PlayerProfile : investigates`, which suggests assignments investigate profiles rather than “a specific player.” It also lacks an assigned scout association except indirectly through `HeadScout --&gt; "*" ScoutingAssignment : evaluates`. Model 2 captures assignments more accurately with `ScoutingAssignment --&gt; "1" Player: assignedPlayer` and `ScoutingAssignment --&gt; "1" Scout: assignedScout`, and associates assignments with `ScoutingRecord --&gt; "*" ScoutingAssignment: assignments`, supporting multiple rounds for short-listed players.
6. Scouting reports, pros/cons, recommendation, and completion of assignments: Model 1 = 3, Model 2 = 5; Evidence: Model 1 includes `ScoutingReport` with `pros : List&lt;String&gt;`, `cons : List&lt;String&gt;`, and `recommendation : String`, and `Scout --&gt; "*" ScoutingReport : submits`, which covers key report content. However, it links reports to `PlayerProfile` via `ScoutingReport --&gt; "1" PlayerProfile : reportsOn`, not to the actual investigated player, and the assignment linkage is awkwardly modeled both as an attribute `relatedAssignment : ScoutingAssignment` and an association `ScoutingReport --&gt; "1" relatedAssignment : linkedAssignment`, where `relatedAssignment` is not a class. Model 2 has `ScoutingReport` with `pros`, `cons`, and `recommendation : Recommendation`, `Scout --&gt; "*" ScoutingReport: submits`, and bidirectional assignment/report associations `ScoutingAssignment --&gt; "1" ScoutingReport: produces` and `ScoutingReport --&gt; "1" ScoutingAssignment: fulfills`, clearly representing completion of an assignment by a report.
7. Short-list decision and repeated scouting rounds: Model 1 = 2, Model 2 = 4; Evidence: Model 1 has `ScoutingAssignment.shortList : List&lt;Player&gt;`, `ScoutingReport.decision : String`, `HeadCoach --&gt; "*" PlayerProfile : decides`, and `HeadScout --&gt; "*" PlayerProfile : recommends`, but these do not clearly show that the head coach and head scout decide which players move to the short list after comparing first scouting results. It also does not clearly support several other rounds for each short-listed player beyond a generic assignment class. Model 2 has `ScoutingRecord.currentState: ScoutingState` with `SHORT_LIST`, plus `HeadCoach --&gt; "*" ScoutingRecord: manages`, `HeadScout --&gt; "*" ScoutingRecord: evaluates`, and `ScoutingRecord --&gt; "*" ScoutingAssignment: assignments`, which better supports moving players through states and multiple scouting rounds. It still does not explicitly model a joint decision association between head coach and head scout, so it is not perfect.
8. Final recommendation and official offer by director: Model 1 = 2, Model 2 = 4; Evidence: Model 1 has `HeadScout --&gt; "*" PlayerProfile : recommends` and `Director --&gt; "*" Player : makesOffer`, but the recommendation is linked to a profile rather than to a specific player, and there is no `Offer` class or association showing that the offer is based on final recommendation. Model 2 has `ScoutingState.RECOMMENDED`, `HeadScout --&gt; "*" ScoutingRecord: evaluates`, `Director --&gt; "*" Offer: makes`, `Offer --&gt; "1" Player: offeredPlayer`, and `Offer --&gt; "1" ScoutingRecord: basedOn`, which better captures that the director makes an official offer for a player after recommendation. It still does not explicitly state that only the head scout can make the final recommendation, but the link is much stronger.
9. Associations, multiplicities, and relationship semantics: Model 1 = 2, Model 2 = 4; Evidence: Model 1 contains multiple semantically weak or incorrect associations: `Employee --|&gt; HeadCoach` and similar generalizations are reversed; `ScoutingAssignment --&gt; "*" PlayerProfile : investigates` misses the specific-player assignment; `ScoutingReport --&gt; "1" PlayerProfile : reportsOn` misses the player; and `ScoutingReport --&gt; "1" relatedAssignment : linkedAssignment` points to a non-class identifier rather than `ScoutingAssignment`. Model 2 uses clearer multiplicities and relationships: employees specialize from `Employee`, `HeadScout` specializes `Scout`, `LongListEntry` links one player and one profile, `ScoutingAssignment` links one player and one scout, and `Offer` links one player and one scouting record. Model 2’s `ScoutingAssignment --&gt; "1" ScoutingReport` may be too strict if an assignment exists before completion, but it aligns with a completed assignment producing a report.
10. Avoidance of unsupported additions and hallucinations: Model 1 = 3, Model 2 = 4; Evidence: Model 1 adds `Team`, `Player.playerStatus`, `ScoutingAssignment.scoutingResults`, and report `decision`, which are not explicitly required but are not severe distortions. Model 2 adds several implementation/detail attributes and concepts such as `currentClub`, `deadline`, `amount`, `status`, `ScoutingRecord`, and `Offer`. However, `Offer`, `ScoutingRecord`, `LongListEntry`, and enums are traceable refinements of stated requirements, and the extra attributes do not contradict the domain. Model 2’s closed-looking `Position` enum could be incomplete relative to the examples, but the requirement only provides examples, so this is not treated as a major penalty.
11. Clarity of class names and conceptual fit: Model 1 = 3, Model 2 = 5; Evidence: Model 1 uses recognizable names such as `PlayerProfile`, `ScoutingAssignment`, and `ScoutingReport`, but some names/placements reduce clarity, such as putting `targetPosition` on `Player` as well as `PlayerProfile`, storing `shortList` inside `ScoutingAssignment`, and associating reports with profiles. Model 2’s names map closely to domain concepts: `TargetProfile`, `LongListEntry`, `ScoutingAssignment`, `ScoutingReport`, `ScoutingRecord`, and `Offer` clearly represent the scouting pipeline.
Total: Model 1 = 28, Model 2 = 49
Choice: B
Reason:
1. Functional coverage of required scouting workflow: Model 2 models the long-list entry, assignment, report, state progression, recommendation, and offer flow through `LongListEntry`, `ScoutingAssignment`, `ScoutingReport`, `ScoutingRecord`, and `Offer`. Model 1 has the same broad terms but connects them less accurately, for example assignments and reports are tied to `PlayerProfile` rather than the specific player being scouted.
2. Associations and role semantics: Model 2 correctly models `HeadCoach`, `Director`, and `Scout` as subclasses of `Employee`, and `HeadScout` as a subclass of `Scout`. Model 1 reverses the generalization arrows from `Employee` to the role classes, which is a substantive UML semantic error. Model 2 also more clearly associates assignments to one player and one scout.
3. Rejected or checked issues: I did not penalize Model 2 for using enums such as `Position` and `Recommendation`, for using `int`/`double`, or for adding transparent workflow refinements such as `LongListEntry`, `ScoutingRecord`, and `Offer`, because these are semantically traceable to the requirement. I also did not treat the bidirectional `ScoutingAssignment`/`ScoutingReport` associations in Model 2 as a problem merely due to association style.
4. Overall judgment: Model 2 is clearly better. It captures the domain workflow and class relationships much more faithfully, especially the long list, specific-player scouting assignments, reports, repeated scouting records, final recommendation state, and official offers. Model 1 includes many required class names but has important semantic weaknesses in inheritance direction, assignment/report targets, and long-list/short-list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</si>
  <si>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</si>
  <si>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the central domain concepts: Employee with HeadCoach, Director, Scout, HeadScout specializations; Player; TargetProfile; Attribute; LongListEntry; ScoutingAssignment; ScoutingReport; ScoutingRecord; Offer; and enums for Position, Recommendation, and ScoutingState. These directly map to designated player profiles, long list entries, scouting assignments, reports, shortlist/recommendation state, and official offers. Model 2 includes some relevant concepts such as Employee, Player, PlayerProfile, Attribute, Scout, ScoutingAssignment, ScoutingReport, Director, HeadCoach, and HeadScout, but it lacks a clear LongListEntry/long list concept, lacks Offer as a separate concept, and models short list as an attribute `shortList : List&lt;Player&gt;` inside ScoutingAssignment rather than a domain concept/state. It also introduces Team, which is plausible but not central to the stated workflow.
2. Associations/Multiplicities between classes for domain reasoning: Model 1 = 4, Model 2 = 2; Evidence: Model 1 models many essential relationships with useful multiplicities: `HeadCoach --&gt; "*" TargetProfile : defines`, `TargetProfile *-- "*" Attribute`, `Scout --&gt; "*" LongListEntry : logs`, `LongListEntry --&gt; "1" Player`, `LongListEntry --&gt; "1" TargetProfile`, `ScoutingAssignment --&gt; "1" Player`, `ScoutingAssignment --&gt; "1" Scout`, `ScoutingAssignment --&gt; "1" ScoutingReport`, `HeadScout --&gt; "*" ScoutingRecord : evaluates`, `ScoutingRecord --&gt; "1" Player`, `ScoutingRecord --&gt; "1" TargetProfile`, and `Director --&gt; "*" Offer : makes`. Minor weaknesses include `ScoutingAssignment --&gt; "1" ScoutingReport`, which may be too strict before assignment completion, and the decision by both head coach and head scout to move players to the short list is represented indirectly through `ScoutingRecord` rather than explicitly. Model 2 has several associations but many are weak or misdirected: `Scout --&gt; "*" Player : notes` does not represent the long list or matching to a profile; `ScoutingAssignment --&gt; "*" PlayerProfile : investigates` suggests assignments investigate profiles rather than specific players; `ScoutingReport --&gt; "1" PlayerProfile : reportsOn` reports on a profile rather than the actual player; `Director --&gt; "*" Player : makesOffer` omits an Offer object; and `HeadScout --&gt; "*" ScoutingAssignment : evaluates` is ambiguous for setting up assignments. It also lacks meaningful multiplicities on many important opposite ends.
3. Model attributes with appropriate data types: Model 1 = 4, Model 2 = 3; Evidence: Model 1 provides appropriate attributes and types for most key classes: `Employee.employeeId:int`, `name:String`; `Player.playerId:int`, `name:String`, `currentClub:String`; `TargetProfile.profileId:int`, `name:String`, `targetPositions: List&lt;Position&gt;`; `Attribute.name:String`, `value:String`; `LongListEntry.entryDate:Date`, `notes:String`; `ScoutingAssignment.assignmentDate:Date`, `deadline:Date`; `ScoutingReport.pros:String`, `cons:String`, `recommendation:Recommendation`, `submissionDate:Date`; `Offer.amount:double`, `offerDate:Date`, `status:String`. Some types could be richer, such as pros/cons as lists and offer status as an enum, but the core requirement is covered. Model 2 includes relevant attributes such as `PlayerProfile.targetPosition:String`, `playerAttributes:List&lt;Attribute&gt;`, `Attribute.name/value`, `ScoutingReport.pros:List&lt;String&gt;`, `cons:List&lt;String&gt;`, `recommendation:String`, and assignment date/status. However, it places `targetPosition` on `Player`, omits explicit offer attributes entirely, omits long-list entry date/notes, and uses attributes like `shortList: List&lt;Player&gt;` and `scoutingResults: List&lt;String&gt;` inside `ScoutingAssignment`, which weakly model important domain facts.
4. Consistencies of Terminology with given context: Model 1 = 5, Model 2 = 3; Evidence: Model 1 uses terminology very close to the requirement: `HeadCoach`, `Director`, `Scout`, `HeadScout`, `TargetProfile`, `targetPositions`, `LongListEntry`, `ScoutingAssignment`, `ScoutingReport`, `pros`, `cons`, `recommendation`, `ScoutingState` values such as `LONG_LIST`, `SHORT_LIST`, `RECOMMENDED`, and `Offer`. Model 2 uses some consistent terms, including `HeadCoach`, `Director`, `Scout`, `HeadScout`, `PlayerProfile`, `Attribute`, `ScoutingAssignment`, `ScoutingReport`, `pros`, `cons`, and `recommendation`. However, it uses less precise or inconsistent terminology in places: `PlayerProfile` instead of designated/target profile is acceptable but less exact; `Scout --&gt; Player : notes` omits the “long list” term; `Director --&gt; Player : makesOffer` uses the action but not an `Offer`; and `HeadCoach --&gt; PlayerProfile : decides` does not clearly express deciding which players move to the short list.
5. Adherence of UML class diagram standards: Model 1 = 5, Model 2 = 3; Evidence: Model 1 is valid and understandable PlantUML/UML class notation: classes and enums are declared properly, inheritance is clear with `Employee &lt;|-- HeadCoach`, `Scout &lt;|-- HeadScout`, attributes use standard class compartments, and associations/multiplicities are readable. The pair of opposite associations between `ScoutingAssignment` and `ScoutingReport` is semantically acceptable and not penalized as an association-style issue. Model 2 is mostly readable but has notable UML/PlantUML semantic/notation problems: inheritance is written as `Employee --|&gt; HeadCoach`, `Employee --|&gt; Director`, etc., which semantically makes `Employee` inherit from those subclasses rather than HeadCoach/Director/Scout inheriting from Employee; `ScoutingReport --&gt; "1" relatedAssignment : linkedAssignment` uses `relatedAssignment` as if it were a class name even though it is an attribute typed as `ScoutingAssignment`; and several list-valued attributes duplicate associations, such as `PlayerProfile.playerAttributes : List&lt;Attribute&gt;` plus `PlayerProfile --&gt; "*" Attribute`.
Total: Model 1 = 23, Model 2 = 14
Choice: A
Reason:
1. Appropriate conceptual classes aligned with the domain: Model 1 captures nearly all major required concepts, including long-list entries, scouting records/states, assignments, reports, recommendations, and offers. Model 2 captures only the broader actors and artifacts and misses or weakly represents long list, short list progression, and official offer.
2. Associations/Multiplicities between classes for domain reasoning: Model 1 connects scouts to long-list entries, assignments to players and scouts, reports to assignments, records to players/profiles, and offers to players/records. Model 2 has several associations, but important ones are misdirected, such as assignments investigating `PlayerProfile` instead of specific players and reports being on profiles instead of players or assignments.
3. Rejected or checked issues: I did not penalize Model 1 for using enums, list types, comments, or opposite-direction associations between `ScoutingAssignment` and `ScoutingReport`. I also did not penalize Model 2 merely for being shorter; the lower score is due to missing or semantically weaker domain modeling, not simplicity.
4. Overall judgment: Model 1 is substantially better because it models the scouting workflow and core domain objects with stronger conceptual coverage, clearer terminology, better associations, and more valid UML structure. Model 2 contains several relevant elements but omits key workflow concepts and has inheritance/association issues that reduce both domain accuracy and UML quality.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</si>
  <si>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</si>
  <si>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several relevant domain concepts such as Employee, HeadCoach, Director, Scout, HeadScout, Player, PlayerProfile, Attribute, ScoutingAssignment, and ScoutingReport. However, it omits or weakly represents important domain concepts such as the long list, short list as a state/listing concept, scouting rounds/records, and official offer as its own concept. It also puts targetPosition directly on Player, which is not quite aligned with the requirement because target positions belong to designated player profiles. Model 2 includes the core concepts more completely: Employee with HeadCoach, Director, Scout, HeadScout; Player; TargetProfile; Attribute; LongListEntry; ScoutingAssignment; ScoutingReport; ScoutingRecord with ScoutingState values including LONG_LIST, SHORT_LIST, RECOMMENDED, OFFER_MADE; and Offer. These are closely aligned with the scouting workflow in the requirement.
2. Associations/Multiplicities between classes for domain reasoning: Model 1 = 2, Model 2 = 4; Evidence: Model 1 has some relevant associations, such as Team --&gt; "*" Employee, HeadCoach --&gt; "*" PlayerProfile, Scout --&gt; "*" Player, Scout --&gt; "*" ScoutingReport, and Director --&gt; "*" Player. But several relationships are semantically weak or incorrect: Scout --&gt; "*" Player : notes does not model the long list entry or matching to a designated profile; ScoutingAssignment --&gt; "*" PlayerProfile : investigates suggests assignments investigate profiles rather than specific players; ScoutingReport --&gt; "1" PlayerProfile : reportsOn reports on a profile instead of the player/assignment result; Director --&gt; "*" Player : makesOffer does not model the offer itself; and the short list is only an attribute shortList : List&lt;Player&gt; inside ScoutingAssignment rather than a relationship/state for players under a profile. Model 2 models the workflow relationships more accurately: Scout --&gt; "*" LongListEntry logs entries, LongListEntry --&gt; "1" Player and --&gt; "1" TargetProfile link a noted player to a matched profile; ScoutingAssignment --&gt; "1" Player and --&gt; "1" Scout represent assignments to investigate a specific player; ScoutingAssignment --&gt; "1" ScoutingReport / ScoutingReport --&gt; "1" ScoutingAssignment links report completion to the assignment; ScoutingRecord tracks a Player and TargetProfile and has assignments; Director --&gt; "*" Offer and Offer --&gt; "1" Player / --&gt; "1" ScoutingRecord model official offers based on the scouting process. Minor weaknesses include ScoutingRecord --&gt; "*" LongListEntry, where one might expect entries to belong to one record or a clearer record-per-player-profile lifecycle, and ScoutingAssignment --&gt; "1" ScoutingReport may over-constrain assignments that have not yet completed.
3. Model attributes with appropriate data types: Model 1 = 3, Model 2 = 4; Evidence: Model 1 includes relevant attributes such as Employee.name, Player.id/name, PlayerProfile.targetPosition, Attribute.name/value, ScoutingAssignment.assignmentDate/status, ScoutingReport.pros/cons/recommendation, and Director/HeadCoach/Scout/HeadScout names. However, some attributes are less appropriate or misplaced: Player.targetPosition duplicates profile information, PlayerProfile.playerAttributes : List&lt;Attribute&gt; duplicates the association PlayerProfile --&gt; "*" Attribute, ScoutingAssignment.shortList : List&lt;Player&gt; and scoutingResults : List&lt;String&gt; are better modeled as associations/records/reports, and ScoutingReport.relatedAssignment : ScoutingAssignment duplicates the association. Recommendation and decisions are plain strings rather than a controlled set. Model 2 provides stronger typed attributes: Position enum for TargetProfile.targetPositions, Recommendation enum for ScoutingReport.recommendation, ScoutingState enum for ScoutingRecord.currentState, identifiers, dates, Offer.amount/status/offerDate, LongListEntry.entryDate/notes, and Player.currentClub. Attribute.name/value directly match the requirement. Minor issues include pros and cons as String rather than lists or structured text collections, and Position enum is only an example set even though the requirement gives examples rather than a closed list.
4. Consistencies of Terminology with given context: Model 1 = 3, Model 2 = 5; Evidence: Model 1 uses many relevant terms: HeadCoach, Director, Scout, HeadScout, Player, PlayerProfile, Attribute, ScoutingAssignment, ScoutingReport, pros, cons, recommendation, and makesOffer. But some terminology is inconsistent or vague: PlayerProfile instead of designated/target profile is acceptable but less precise; Scout --&gt; Player : notes does not name the “long list”; HeadScout --&gt; ScoutingAssignment : evaluates does not clearly represent evaluating the long list while setting up assignments; ScoutingAssignment.shortList conflates assignment and short list; PlayerProfile --&gt; Player : profiles is ambiguous. Model 2 uses terminology highly consistent with the context: TargetProfile, LongListEntry, ScoutingAssignment, ScoutingReport, Recommendation values such as KEY_PLAYER, FIRST_TEAM, RESERVE_TEAM, PROSPECTIVE, NOT_GOOD_SIGNING, ScoutingState values including LONG_LIST, SHORT_LIST, RECOMMENDED, OFFER_MADE, and Offer. These terms directly reflect the requirement’s workflow and vocabulary.
5. Adherence of UML class diagram standards: Model 1 = 4, Model 2 = 5; Evidence: Model 1 is mostly understandable UML/PlantUML with classes, attributes, inheritance, and associations. However, the inheritance direction is reversed from the usual intended semantics: Employee --|&gt; HeadCoach, Employee --|&gt; Director, Employee --|&gt; Scout, and Employee --|&gt; HeadScout mean Employee specializes HeadCoach/Director/Scout/HeadScout, whereas the intended UML generalization would be HeadCoach --|&gt; Employee or Employee &lt;|-- HeadCoach. It also has an association ScoutingReport --&gt; "1" relatedAssignment : linkedAssignment where relatedAssignment is not a class but an attribute name, which is a UML/PlantUML modeling error. Model 2 uses standard UML/PlantUML class and enum notation, proper generalization Employee &lt;|-- HeadCoach, Employee &lt;|-- Director, Employee &lt;|-- Scout, Scout &lt;|-- HeadScout, associations with multiplicities, and composition TargetProfile *-- "*" Attribute. The single-quote comment on the opposite association is a PlantUML comment and does not affect validity.
Total: Model 1 = 15, Model 2 = 23
Choice: B
Reason:
1. Appropriate conceptual classes aligned with the domain: Model 2 is stronger because it explicitly models LongListEntry, ScoutingRecord/state, and Offer, which are central to the scouting lifecycle. Model 1 has core actors and report/assignment/profile classes, but long list, short list, and offer are absent or only weakly represented as attributes or direct player links.
2. Associations/Multiplicities between classes for domain reasoning: Model 2 better captures the required workflow: scouts log long-list entries for players matched to target profiles, assignments investigate specific players, reports fulfill assignments, and offers are made for players based on scouting records. Model 1 includes several associations, but some are misdirected or vague, such as assignments investigating PlayerProfile rather than Player and reports being on PlayerProfile rather than the assigned player/result.
3. Rejected or checked issues: I did not penalize Model 2 for having both ScoutingAssignment --&gt; ScoutingReport and ScoutingReport --&gt; ScoutingAssignment, because opposite-direction associations are semantically acceptable. I also did not penalize the PlantUML single-quote comment. Primitive type spellings such as int and double were treated as acceptable.
4. Overall judgment: Model 2 is clearly better overall. It is more faithful to the domain concepts, uses clearer terminology, models the long-list-to-short-list-to-recommendation-to-offer lifecycle, and follows UML inheritance notation more correctly. Model 1 captures some important pieces but has notable conceptual omissions and several problematic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</si>
  <si>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</si>
  <si>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2; Evidence: Model 1 separates the main domain concepts into cohesive classes: `TargetProfile` for designated player profiles, `Attribute` for profile attributes, `LongListEntry` for scouts noting players, `ScoutingAssignment` for investigations, `ScoutingReport` for pros/cons/recommendation, `ScoutingRecord` for the player-profile scouting lifecycle, and `Offer` for director offers. Employee specialization is also modeled through `Employee &lt;|-- HeadCoach`, `Employee &lt;|-- Director`, `Employee &lt;|-- Scout`, and `Scout &lt;|-- HeadScout`, which reflects the club roles. Coupling is mostly through domain associations such as `ScoutingAssignment --&gt; "1" Player` and `ScoutingAssignment --&gt; "1" Scout`. Some coupling/ambiguity exists because `ScoutingRecord --&gt; "*" LongListEntry` is not clearly constrained to the same player/profile, and both `ScoutingAssignment --&gt; "1" ScoutingReport` and `ScoutingReport --&gt; "1" ScoutingAssignment` duplicate the association, but this is semantically acceptable as an opposite association. Model 2 has weaker cohesion: `Player` contains `targetPosition` and `playerStatus`, mixing actual player data with target-profile/list status concepts; `ScoutingAssignment` contains `shortList : List&lt;Player&gt;` and `scoutingResults : List&lt;String&gt;`, mixing assignment, shortlist, and result/report responsibilities; `ScoutingReport` has both `relatedAssignment : ScoutingAssignment` as an attribute and an association to assignment. Model 2 also duplicates employee role identity by having `Employee` with `role : String` while also modeling `HeadCoach`, `Director`, `Scout`, and `HeadScout` as separate classes, and it models `Scout`/`HeadScout`/`Director`/`HeadCoach` with repeated `name` attributes rather than inheriting them coherently from `Employee`.
2. Complexity: Model 1 = 4, Model 2 = 3; Evidence: Model 1 has more elements: 15 main classifiers including enums `Position`, `Recommendation`, `ScoutingState`, role classes, `Player`, `TargetProfile`, `Attribute`, `LongListEntry`, `ScoutingAssignment`, `ScoutingReport`, `ScoutingRecord`, and `Offer`. This is moderately complex, but most classes correspond to requirement concepts or useful workflow refinements: long list entries, scouting assignments, scouting reports, recommendations, short-list/recommended/offer state, and official offers. The inheritance depth is shallow and appropriate: `Employee -&gt; Scout -&gt; HeadScout` and `Employee -&gt; HeadCoach/Director/Scout`. Methods are absent, and attributes per class are modest. Model 2 has fewer classes, about 11, and also no methods, so it is superficially simpler. However, it collapses several distinct concepts into attributes or lists, such as `ScoutingAssignment.shortList : List&lt;Player&gt;`, `ScoutingAssignment.scoutingResults : List&lt;String&gt;`, `Player.playerStatus`, and `ScoutingReport.decision`, which reduces class count at the cost of semantic clarity. It lacks distinct long-list entry, scouting record/state, official offer, and recommendation enumeration concepts. Its inheritance/role structure is also semantically questionable because `Employee --|&gt; HeadCoach`, `Employee --|&gt; Director`, `Employee --|&gt; Scout`, and `Employee --|&gt; HeadScout` indicate `Employee` specializes those role classes rather than those roles specializing `Employee`, while also maintaining a separate `Employee.role`.
3. Practicability: Model 1 = 4, Model 2 = 2; Evidence: Model 1 is more directly implementable and testable against the stated workflow. It supports tests such as: a `HeadCoach` defines multiple `TargetProfile`s; each `TargetProfile` has multiple `Attribute`s and target positions; a `Scout` logs `LongListEntry` instances for a `Player` and `TargetProfile`; a `HeadScout` evaluates `ScoutingRecord`s; assignments connect a `Player` and assigned `Scout`; reports contain `pros`, `cons`, and a typed `Recommendation`; and a `Director` makes an `Offer` based on a `ScoutingRecord`. It also models lifecycle states via `ScoutingState` values `LONG_LIST`, `UNDER_INVESTIGATION`, `SHORT_LIST`, `RECOMMENDED`, and `OFFER_MADE`, which helps represent long list, short list, recommendation, and offer progression. Some practical weaknesses remain: the decision jointly made by head coach and head scout to move players to the shortlist is only indirectly captured by `HeadCoach --&gt; "*" ScoutingRecord: manages`, `HeadScout --&gt; "*" ScoutingRecord: evaluates`, and `ScoutingState.SHORT_LIST`, not as an explicit decision; the final recommendation by the head scout is not explicitly represented as a separate approval association; and multiplicities are sometimes loose, e.g. `ScoutingRecord --&gt; "*" ScoutingAssignment`. Model 2 is less practical because several core workflow concepts are vague or missing. It has `Scout --&gt; "*" Player : notes`, but no long-list entry with date/notes/profile match. It has `HeadScout --&gt; "*" ScoutingAssignment : evaluates`, but assignments investigate `PlayerProfile` rather than a specific `Player`, via `ScoutingAssignment --&gt; "*" PlayerProfile : investigates`, whereas the requirement says assignments investigate a specific player. It has `ScoutingReport` with `pros`, `cons`, and `recommendation`, but `recommendation` is an unconstrained `String`. It has `Director --&gt; "*" Player : makesOffer`, but no `Offer` class to represent the official offer. The short list is only an attribute `shortList : List&lt;Player&gt;` inside `ScoutingAssignment`, which makes it difficult to represent several rounds of scouting for each short-listed player.
Total: Model 1 = 12, Model 2 = 7
Choice: A
Reason:
1. Cohesion and Decoupling: Model 1 is better because it keeps the scouting workflow concepts separate and cohesive: `LongListEntry`, `ScoutingAssignment`, `ScoutingReport`, `ScoutingRecord`, and `Offer` each represent distinct responsibilities from the requirement. Model 2 mixes responsibilities, especially in `ScoutingAssignment`, which contains `shortList` and `scoutingResults`, and in `Player`, which contains target/status concepts that belong more naturally to profiles or scouting records.
2. Complexity: Model 1 is more detailed but its additional classes are traceable to the requirement, such as long-list entries, records/states, reports, assignments, and offers. Model 2 is shorter, but its simplicity comes partly from collapsing important domain concepts into strings and lists, such as `recommendation : String`, `playerStatus : String`, and `shortList : List&lt;Player&gt;`, which weakens the model rather than making it more appropriately simple.
3. Practicability: Model 1 would be easier to implement and test against the described process because it provides explicit structures for target profiles, attributes, long-list entries, scouting assignments, reports, recommendations, lifecycle state, and official offers. Model 2 lacks an explicit long list, official offer, scouting lifecycle record/state, and specific-player assignment semantics, making acceptance tests for the stated workflow harder to express.
4. Rejected or checked issues: I did not penalize Model 1 for using two opposite associations between `ScoutingAssignment` and `ScoutingReport`; those are treated as semantically equivalent to a bidirectional association. I also did not penalize primitive type spellings such as `int`, `double`, or `String`, nor the PlantUML comment after the opposite report association. Model 1’s extra workflow classes were not treated as unnecessary complexity because they correspond to stated domain concepts.
5. Overall judgment: Model 1 is clearly stronger. It captures more of the required scouting lifecycle with cohesive, domain-relevant classes and associations. Model 2 contains some relevant concepts, including profiles, attributes, reports, scouts, head coach, head scout, and director, but it omits or weakly represents several central requirements and has less coherent responsibility allocation.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</si>
  <si>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</si>
  <si>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has several cohesion problems: `Player` contains `targetPosition` and `playerStatus`, which mixes real player data with scouting/profile workflow state; `ScoutingAssignment` contains `shortList : List&lt;Player&gt;` and `scoutingResults : List&lt;String&gt;`, mixing assignment, list management, and result storage; `ScoutingReport` has `relatedAssignment : ScoutingAssignment` as an attribute while also associating to an assignment via `ScoutingReport --&gt; "1" relatedAssignment`, duplicating relationship concerns. Model 1 also models roles inconsistently: `Employee` has `role : String` while also using subclasses `HeadCoach`, `Director`, `Scout`, and `HeadScout`. Model 2 is more cohesive: `TargetProfile` holds target positions and attributes, `LongListEntry` represents a scout noting a player for a profile, `ScoutingAssignment` represents assigned investigation work, `ScoutingReport` contains pros/cons/recommendation, `ScoutingRecord` centralizes the player/profile scouting lifecycle, and `Offer` represents the director’s official offer. Coupling in Model 2 is more structured through workflow classes such as `LongListEntry`, `ScoutingRecord`, `ScoutingAssignment`, and `Offer`, rather than putting workflow lists directly inside `Player` or `ScoutingAssignment`.
2. Complexity: Model 1 = 3, Model 2 = 4; Evidence: Model 1 has 11 classes: `Team`, `Employee`, `Player`, `PlayerProfile`, `Attribute`, `Scout`, `ScoutingAssignment`, `ScoutingReport`, `Director`, `HeadCoach`, and `HeadScout`. Its inheritance tree is shallow, but it is conceptually confused: `Employee --|&gt; HeadCoach`, `Employee --|&gt; Director`, etc. reverses the expected generalization direction in PlantUML semantics, making `Employee` a subtype of the role classes rather than the superclass. It also turns some workflow concepts into attributes, such as `shortList : List&lt;Player&gt;` and `scoutingResults : List&lt;String&gt;`, which keeps class count lower but weakens the domain model. Model 2 has more elements: 13 classes plus enums `Position`, `Recommendation`, and `ScoutingState`. This is somewhat more complex, but the added concepts are traceable to the requirement: `LongListEntry` for long-list notes, `ScoutingRecord` for long/short/recommended/offer lifecycle, `Offer` for official offers, and enums for target positions and recommendations. Its inheritance is mostly appropriate: `Employee &lt;|-- HeadCoach`, `Employee &lt;|-- Director`, `Employee &lt;|-- Scout`, and `Scout &lt;|-- HeadScout`. The extra complexity is justified by clearer domain separation.
3. Practicability: Model 1 = 2, Model 2 = 4; Evidence: Model 1 is less practical for implementation and testing because several required business relationships are vague or wrong. A scout “notes players on a long list” is modeled only as `Scout --&gt; "*" Player : notes`, with no long-list entry, date, note, or association to the matched profile. Scouting assignments should investigate a specific player, but Model 1 has `ScoutingAssignment --&gt; "*" PlayerProfile : investigates` rather than a clear assigned player, scout, and report relationship. Reports should be about a player and include pros/cons/recommendation; Model 1 includes `pros`, `cons`, and `recommendation`, but associates `ScoutingReport --&gt; "1" PlayerProfile : reportsOn`, not directly to a player. Offers are modeled as `Director --&gt; "*" Player : makesOffer`, with no `Offer` class to capture offer details or link to the head scout’s recommendation. Model 2 is more practical: `LongListEntry --&gt; "1" Player` and `LongListEntry --&gt; "1" TargetProfile` capture long-list logging; `ScoutingAssignment --&gt; "1" Player` and `ScoutingAssignment --&gt; "1" Scout` support assignment setup and testing; `ScoutingAssignment --&gt; "1" ScoutingReport` and `ScoutingReport` with `pros`, `cons`, and `recommendation : Recommendation` model report completion; `ScoutingRecord` with `currentState : ScoutingState` captures long-list, short-list, recommended, and offer-made progression; `Offer --&gt; "1" Player` and `Offer --&gt; "1" ScoutingRecord` support the director’s official offer. A weakness in Model 2 is that the head coach/head scout joint decision to move players to the short list is represented only indirectly through `HeadCoach --&gt; "*" ScoutingRecord : manages` and `HeadScout --&gt; "*" ScoutingRecord : evaluates`, not as an explicit decision association or event.
Total: Model 1 = 7, Model 2 = 12
Choice: B
Reason:
1. Cohesion and Decoupling: Model 2 separates the core domain concepts better. It uses `LongListEntry`, `ScoutingAssignment`, `ScoutingReport`, `ScoutingRecord`, and `Offer` for distinct responsibilities. Model 1 mixes responsibilities by putting `targetPosition` and `playerStatus` in `Player`, `shortList` and `scoutingResults` in `ScoutingAssignment`, and duplicated assignment linkage inside `ScoutingReport`.
2. Complexity: Model 2 is larger, but its additional classes are justified by the requirement’s workflow: long list, assignment, report, shortlist/recommendation state, and official offer. Model 1 is shorter but loses important distinctions and contains a problematic inheritance direction for `Employee` and role classes.
3. Practicability: Model 2 is more directly implementable and testable. It can support tests such as “a scout logs a player against a target profile,” “an assignment is given to a scout for a player,” “a report fulfills an assignment,” and “a director makes an offer based on a recommended scouting record.” Model 1 lacks a proper long-list entity, does not clearly assign a specific player to an assignment, reports on a profile rather than a player, and represents offers only as a direct director-player association.
4. Rejected or checked issues: I did not penalize Model 2 for using enums such as `Position` and `Recommendation`; the requirement gives examples, not necessarily a closed list, but enums are still a reasonable modeling choice. I also did not penalize the pair `ScoutingAssignment --&gt; "1" ScoutingReport` and `ScoutingReport --&gt; "1" ScoutingAssignment` as two opposite associations, since opposite-direction associations are semantically acceptable. PlantUML comments such as `'opposite produces` were ignored.
5. Overall judgment: Model 2 is better because it more faithfully captures the scouting workflow and separates responsibilities into practical, cohesive domain classes. Model 1 covers some important nouns but is less semantically accurate and less useful for real-world implementation.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</si>
  <si>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</si>
  <si>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 coverage of required concepts: Model 1 = 5, Model 2 = 3; Evidence: Model 1 includes the main required domain concepts explicitly: `Employee`, specialized `HeadCoach`, `Director`, `Scout`, `HeadScout`, `TargetProfile`, `TargetPosition`, `ProfileAttribute`, `Player`, `LongListEntry`, `ShortListEntry`, `ScoutingAssignment`, `ScoutingReport`, `ContractOffer`, and `Recommendation`. These directly map to future signing profiles, long list, short list, assignments, reports, recommendations, and offers. Model 2 includes several relevant concepts such as `Employee`, `HeadCoach`, `Director`, `Scout`, `HeadScout`, `PlayerProfile`, `Attribute`, `ScoutingAssignment`, and `ScoutingReport`, but it does not explicitly model the long list or short list as domain entities; instead `Scout --&gt; "*" Player : notes` and `ScoutingAssignment.shortList : List&lt;Player&gt;` are weaker and less traceable. It also models offers only as `Director --&gt; "*" Player : makesOffer`, without an offer entity.
2. Employee roles and inheritance structure: Model 1 = 5, Model 2 = 3; Evidence: Model 1 models `Employee &lt;|-- HeadCoach`, `Employee &lt;|-- Director`, `Employee &lt;|-- Scout`, and `Scout &lt;|-- HeadScout`, which reflects that head scout is a kind of scout and can also carry out scouting assignments. Model 2 has `Employee --|&gt; HeadCoach`, `Employee --|&gt; Director`, `Employee --|&gt; Scout`, and `Employee --|&gt; HeadScout`; semantically this makes `Employee` inherit from the role classes rather than the roles inheriting from `Employee`, which reverses the intended generalization. It also does not model `HeadScout` as a subtype of `Scout`, weakening the requirement that some scouting is carried out by the head scout himself.
3. Designated player profiles, target positions, and attributes: Model 1 = 5, Model 2 = 4; Evidence: Model 1 has `HeadCoach "1" -- "0..*" TargetProfile : identifies`, `TargetProfile "1" -- "1..*" TargetPosition : targets`, and `TargetProfile "1" -- "0..*" ProfileAttribute : defines`, with `ProfileAttribute` containing `name` and `value`. This closely matches the requirement that the head coach identifies designated player profiles with target positions and named-valued attributes. Model 2 has `HeadCoach --&gt; "*" PlayerProfile : identifies`, `PlayerProfile.targetPosition : String`, `PlayerProfile.playerAttributes : List&lt;Attribute&gt;`, and `Attribute` with `name` and `value`. This captures the idea but represents target positions as a string attribute rather than a separate concept and also associates `PlayerProfile --&gt; "*" Player : profiles`, which is somewhat vague because the requirement distinguishes target profiles from actual players matching them.
4. Long list modeling and scout notation of players: Model 1 = 5, Model 2 = 2; Evidence: Model 1 explicitly models `LongListEntry` with `dateAdded` and `notes`, connected by `Scout "1" -- "0..*" LongListEntry : creates`, `LongListEntry "0..*" -- "1" Player : evaluates`, and `LongListEntry "0..*" -- "1" TargetProfile : matches`. This directly represents scouts noting players on a long list who match a designated target profile. Model 2 only has `Scout --&gt; "*" Player : notes`; it lacks a long-list entry or equivalent association to a specific profile at the time of noting. The `Player` class has `targetPosition` and `playerStatus`, but that does not clearly represent a long-list membership tied to a designated profile.
5. Scouting assignments and investigation workflow: Model 1 = 5, Model 2 = 3; Evidence: Model 1 has `HeadScout "1" -- "0..*" ScoutingAssignment : creates`, `ScoutingAssignment "0..*" -- "1" Scout : assigned to`, and `ScoutingAssignment "0..*" -- "1" Player : investigates`, with assignment status and deadline. This represents the head scout setting up assignments for scouts to investigate specific players. Since `HeadScout` inherits from `Scout`, Model 1 also supports the requirement that some assignments can be carried out by the head scout himself. Model 2 has `HeadScout --&gt; "*" ScoutingAssignment : evaluates` and `ScoutingAssignment --&gt; "*" PlayerProfile : investigates`; this is weaker because the requirement says assignments investigate a specific player, while Model 2 links assignments to profiles rather than directly to `Player`. It also lacks a clear assignment-to-scout association; `Scout --&gt; "*" ScoutingReport : submits` exists, but not `ScoutingAssignment` assigned to a `Scout`.
6. Scouting reports, pros/cons, recommendations, and completion of assignment: Model 1 = 5, Model 2 = 4; Evidence: Model 1 includes `ScoutingReport` with `pros`, `cons`, and `recommendation: Recommendation`, and links `Scout "1" -- "0..*" ScoutingReport : submits` plus `ScoutingReport "1" -- "1" ScoutingAssignment : completes`. The `Recommendation` enum includes the examples from the requirement: `KEY_PLAYER`, `FIRST_TEAM_PLAYER`, `RESERVE_TEAM_PLAYER`, `PROSPECTIVE_PLAYER`, and `NOT_A_GOOD_SIGNING`. Model 2 includes `ScoutingReport` with `pros : List&lt;String&gt;`, `cons : List&lt;String&gt;`, `recommendation : String`, and `Scout --&gt; "*" ScoutingReport : submits`, with `ScoutingReport --&gt; "1" relatedAssignment : linkedAssignment`. This captures the report content and assignment link, but the report is linked to `PlayerProfile` through `ScoutingReport --&gt; "1" PlayerProfile : reportsOn`, not directly to the investigated player, and the assignment itself is not assigned to a scout.
7. Short list decision after first scouting results and further rounds: Model 1 = 4, Model 2 = 2; Evidence: Model 1 explicitly has `ShortListEntry`, associated with `HeadCoach "1" -- "0..*" ShortListEntry : approves`, `HeadScout "1" -- "0..*" ShortListEntry : approves`, `ShortListEntry "0..*" -- "1" Player : includes`, and `ShortListEntry "0..*" -- "1" TargetProfile : fulfills`. This represents the head coach and head scout deciding which players move to the short list. Model 1 also allows multiple `ScoutingAssignment` instances for a `Player`, which can support several further rounds, though it does not explicitly constrain these to short-listed players. Model 2 has `ScoutingAssignment.shortList : List&lt;Player&gt;` and `HeadCoach --&gt; "*" PlayerProfile : decides`, but it does not clearly model short-list entries or the joint head coach/head scout decision to move specific players to a short list. `HeadScout --&gt; "*" PlayerProfile : recommends` is vague and profile-focused rather than player-focused.
8. Final recommendation and director’s official offer: Model 1 = 4, Model 2 = 2; Evidence: Model 1 models `Director "1" -- "0..*" ContractOffer : makes` and `ContractOffer "0..*" -- "1" Player : offered to`, which directly represents the director making an official offer for a player. It does not explicitly connect the offer to a final recommendation by the head scout, though `HeadScout` participates in short-list approval and creates assignments. Model 2 has only `Director --&gt; "*" Player : makesOffer`, which indicates offers to players but lacks an official offer entity and does not connect offers to final head scout recommendation. `HeadScout --&gt; "*" PlayerProfile : recommends` points to profiles rather than specific players.
9. Association multiplicities and relationship precision: Model 1 = 4, Model 2 = 2; Evidence: Model 1 provides meaningful multiplicities on most relationships, such as `HeadCoach "1" -- "0..*" TargetProfile`, `TargetProfile "1" -- "1..*" TargetPosition`, `ScoutingAssignment "0..*" -- "1" Scout`, and `ScoutingReport "1" -- "1" ScoutingAssignment`. Some multiplicities could be debated, such as each `TargetProfile` having exactly one `HeadCoach`, but they are generally plausible and precise. Model 2 often uses `--&gt; "*"` with unspecified opposite multiplicities, such as `HeadCoach --&gt; "*" PlayerProfile`, `Scout --&gt; "*" Player`, `HeadScout --&gt; "*" ScoutingAssignment`, and `Director --&gt; "*" Player`. It also places some relationships as attributes, e.g. `ScoutingReport.relatedAssignment : ScoutingAssignment`, while also having an association, and uses `ScoutingAssignment.shortList : List&lt;Player&gt;` instead of a clearer class/association.
10. Avoidance of unsupported additions or contradictions: Model 1 = 4, Model 2 = 3; Evidence: Model 1 adds reasonable implementation/domain details such as `AssignmentStatus`, `deadline`, `ContractOffer.amount`, and identifiers. These are not required but do not significantly contradict the requirements. Model 2 adds `Team`, `Employee.role`, `Player.playerStatus`, `ScoutingReport.decision`, and `ScoutingAssignment.scoutingResults`; these are also not necessarily contradictory, but several additions blur the model because decisions and scouting results are stored as strings rather than represented by the required workflow relationships. Model 2’s reversed inheritance arrows are a stronger semantic problem than mere extra detail.
Total: Model 1 = 46, Model 2 = 28
Choice: A
Reason:
1. Functional coverage of required concepts: Model 1 covers the core workflow with explicit classes for `TargetProfile`, `LongListEntry`, `ShortListEntry`, `ScoutingAssignment`, `ScoutingReport`, and `ContractOffer`. Model 2 has relevant classes but omits explicit long-list and offer entities and represents the short list only weakly through `ScoutingAssignment.shortList : List&lt;Player&gt;`.
2. Relationship and multiplicity accuracy: Model 1 provides clearer associations and multiplicities, such as assignments created by `HeadScout`, assigned to `Scout`, and investigating `Player`. Model 2 links assignments to `PlayerProfile` instead of specific players and lacks a clear assignment-to-scout relationship.
3. Role modeling: Model 1 correctly models specialized club employees and makes `HeadScout` a subtype of `Scout`, supporting head scout participation in scouting. Model 2 reverses the employee inheritance direction and does not make `HeadScout` a kind of `Scout`.
4. Rejected or checked issues: I did not penalize either model for primitive type choices such as `String` versus lists of strings, nor for adding identifiers/status fields where they do not contradict the requirement. I also did not penalize Model 1 for using separate workflow classes such as `LongListEntry` and `ShortListEntry`; these are traceable refinements of stated requirement concepts.
5. Overall judgment: Model 1 is substantially better because it models the required scouting lifecycle more faithfully: head coach defines profiles, scouts create long-list entries for players matching profiles, head scout creates assignments, scouts submit reports with recommendations, head coach and head scout approve short-list entries, and the director makes offers. Model 2 captures some high-level terms but has weaker or incorrect semantics in several essential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</si>
  <si>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</si>
  <si>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Functional/domain coverage: Model 1 = 2, Model 2 = 5; Evidence: Model 1 includes core concepts such as Employee, HeadCoach, Director, Scout, HeadScout, PlayerProfile, Attribute, Player, ScoutingAssignment, ScoutingReport, and associations like HeadCoach --&gt; PlayerProfile : identifies, Scout --&gt; Player : notes, Scout --&gt; ScoutingReport : submits, and Director --&gt; Player : makesOffer. However, it weakly models the workflow: there is no explicit long list or short list class, scouting assignments are associated with PlayerProfile rather than the specific Player being investigated, and offers are made directly to Player without representing an official offer. Model 2 directly covers the major workflow concepts with TargetProfile, TargetPosition, ProfileAttribute, LongListEntry, ShortListEntry, ScoutingAssignment, ScoutingReport, Recommendation, and ContractOffer. It models scouts creating long-list entries, head scout creating assignments, assignments investigating players, reports completing assignments, short-list entries approved by head coach and head scout, and director making offers.
2. Alignment without unsupported hallucinations/additions: Model 1 = 3, Model 2 = 4; Evidence: Model 1 mostly stays within the requirement, but adds generic Team and role/status/playerStatus fields that are not very useful, and places shortList and scoutingResults as attributes inside ScoutingAssignment, which is not well aligned with the stated process. It also gives Player a targetPosition, whereas the requirement says target positions belong to designated player profiles, not actual players. Model 2 adds implementation/detail attributes such as UUIDs, deadline, currentClub, amount, date, and ContractOffer amount; these are not explicitly required, but the central added classes are traceable to the requirement, especially LongListEntry, ShortListEntry, and ContractOffer. Its enum Recommendation is directly based on the examples in the requirement.
3. Conceptual classes and naming clarity: Model 1 = 3, Model 2 = 5; Evidence: Model 1 has recognizable classes, but some names or placements are conceptually weak: PlayerProfile corresponds to the designated player profile, but ScoutingAssignment contains shortList : List&lt;Player&gt; and scoutingResults : List&lt;String&gt; as attributes rather than modeled concepts; LongList and ShortList are not explicit; ScoutingReport reportsOn PlayerProfile rather than clearly reporting on the investigated player/assignment. Model 2 uses clear domain classes: TargetProfile for designated player profile, TargetPosition, ProfileAttribute, LongListEntry, ShortListEntry, ScoutingAssignment, ScoutingReport, and ContractOffer. These classes align closely with the requirement’s concepts and process stages.
4. Relationships and multiplicities: Model 1 = 2, Model 2 = 4; Evidence: Model 1 has several questionable relationships: Employee --|&gt; HeadCoach, Employee --|&gt; Director, Employee --|&gt; Scout, and Employee --|&gt; HeadScout make Employee a subclass of the role classes, which reverses the usual generalization direction; ScoutingAssignment --&gt; "*" PlayerProfile : investigates connects assignments to profiles instead of the specific player being investigated; ScoutingReport --&gt; "1" PlayerProfile : reportsOn omits the player being reported on; HeadScout --&gt; "*" PlayerProfile : recommends does not accurately represent final recommendation of a player for signing. Model 2 uses better inheritance with Employee &lt;|-- HeadCoach, Employee &lt;|-- Director, Employee &lt;|-- Scout, and Scout &lt;|-- HeadScout, and it models ScoutingAssignment "0..*" -- "1" Player : investigates and ScoutingReport "1" -- "1" ScoutingAssignment : completes. It also models LongListEntry and ShortListEntry as associations between Player and TargetProfile. Some multiplicities may be debatable, such as TargetProfile "1" -- "1..*" TargetPosition when a profile might have one designated target position, and ScoutingReport exactly one per assignment, but the overall relationship structure is much stronger.
5. Role responsibilities and workflow sequencing: Model 1 = 2, Model 2 = 5; Evidence: Model 1 states HeadCoach identifies PlayerProfile and Scout submits ScoutingReport, but it does not model scouts noting players on a long list as entries matching a target profile; it has Scout --&gt; Player : notes without the target profile context. It also does not model the joint short-list decision well: HeadCoach --&gt; PlayerProfile : decides and HeadScout --&gt; PlayerProfile : recommends do not identify which players are moved to the short list. Model 2 captures responsibilities more accurately: HeadCoach identifies TargetProfile; Scout creates LongListEntry connected to Player and TargetProfile; HeadScout creates ScoutingAssignment; ScoutingAssignment is assigned to Scout and investigates Player; Scout submits ScoutingReport; HeadCoach and HeadScout approve ShortListEntry; Director makes ContractOffer to Player.
6. Attributes and enumerated values: Model 1 = 3, Model 2 = 5; Evidence: Model 1 includes Attribute with name and value and PlayerProfile has playerAttributes : List&lt;Attribute&gt;, satisfying the requirement for player attributes identified by name and value. ScoutingReport has pros, cons, and recommendation, but recommendation is an unconstrained String. Target position is modeled as a String. Model 2 includes ProfileAttribute with name and value, TargetPosition with code and name, and ScoutingReport with pros, cons, and recommendation: Recommendation. Its Recommendation enum includes KEY_PLAYER, FIRST_TEAM_PLAYER, RESERVE_TEAM_PLAYER, PROSPECTIVE_PLAYER, and NOT_A_GOOD_SIGNING, matching the examples in the requirement. It also includes AssignmentStatus, which is not required but is compatible with assignment lifecycle modeling.
7. UML semantic correctness: Model 1 = 2, Model 2 = 5; Evidence: Model 1’s inheritance is semantically incorrect: Employee --|&gt; HeadCoach means Employee inherits from HeadCoach in PlantUML notation, rather than HeadCoach inheriting from Employee. It also has an association ScoutingReport --&gt; "1" relatedAssignment : linkedAssignment where relatedAssignment is also an attribute type, but relatedAssignment is not a class; this makes the class-diagram semantics unclear or invalid. Model 2 uses valid generalization notation with Employee &lt;|-- HeadCoach and Scout &lt;|-- HeadScout, and all associations connect named classes/enums. Its multiplicities and associations are readable UML class-diagram semantics.
Total: Model 1 = 17, Model 2 = 33
Choice: B
Reason:
1. Functional/domain coverage: Model 2 covers the scouting lifecycle much more completely. It includes explicit LongListEntry and ShortListEntry classes, assignments investigating a Player, reports completing assignments, and ContractOffer by the Director. Model 1 has many core nouns, but Scout --&gt; Player : notes lacks the designated profile context, and ScoutingAssignment --&gt; PlayerProfile : investigates does not represent investigating a specific player.
2. Relationships and responsibilities: Model 2 assigns responsibilities to the right actors: HeadCoach identifies TargetProfile, Scout creates LongListEntry and submits ScoutingReport, HeadScout creates ScoutingAssignment, HeadCoach and HeadScout approve ShortListEntry, and Director makes ContractOffer. Model 1 has less accurate relations such as HeadCoach --&gt; PlayerProfile : decides and HeadScout --&gt; PlayerProfile : recommends, which do not show player movement to the short list or final player recommendation for signing.
3. Rejected or checked issues: I did not penalize either model for primitive/string type choices or for including extra identifiers/status/date fields where they did not contradict the domain. I also did not treat Model 2’s extra implementation-style attributes as a major negative because its central conceptual additions are traceable to the stated scouting process.
4. Overall judgment: Model 2 is clearly better. It is more faithful to the required workflow, has stronger conceptual classes, better role inheritance, clearer multiplicities, and represents the long-list, short-list, scouting-assignment, report, recommendation, and offer processes more accurately than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</si>
  <si>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</si>
  <si>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includes the main domain roles and concepts: Employee, HeadCoach, Director, Scout, HeadScout, TargetProfile, TargetPosition, ProfileAttribute, Player, LongListEntry, ShortListEntry, ScoutingAssignment, ScoutingReport, ContractOffer, and Recommendation. These map closely to the requirement: designated player profiles, target positions, long list, short list, scouting assignments, reports, recommendations, and official offers. Model 2 includes some relevant concepts such as Employee, Player, PlayerProfile, Attribute, Scout, ScoutingAssignment, ScoutingReport, Director, HeadCoach, and HeadScout, but it does not explicitly model LongListEntry, ShortListEntry, TargetPosition as a separate concept, Recommendation as a constrained domain value, or ContractOffer. It also adds Team, which is plausible but not central to the stated scouting workflow.
2. Associations/Multiplicities between classes for domain reasoning: Model 1 = 4, Model 2 = 2; Evidence: Model 1 models many essential relationships with useful multiplicities: HeadCoach "1" -- "0..*" TargetProfile identifies profiles; TargetProfile "1" -- "1..*" TargetPosition and "0..*" ProfileAttribute; Scout "1" -- "0..*" LongListEntry with LongListEntry linked to Player and TargetProfile; HeadScout creates ScoutingAssignment; ScoutingAssignment is assigned to Scout and investigates Player; ScoutingReport completes ScoutingAssignment; ShortListEntry is approved by HeadCoach and HeadScout and linked to Player and TargetProfile; Director makes ContractOffer for Player. Some weaknesses remain: ScoutingReport is not directly linked to Player except through ScoutingAssignment, assignments are not explicitly tied to a TargetProfile or short-listed/long-listed context, and the final recommendation by HeadScout before an offer is only implied. Model 2 has several associations, but many are vague or semantically misdirected: Scout --&gt; "*" Player : notes does not distinguish long-list entries or matching a designated profile; HeadScout --&gt; "*" ScoutingAssignment : evaluates conflates evaluating the long list with setting up assignments; ScoutingAssignment --&gt; "*" PlayerProfile : investigates should more naturally investigate specific players; ScoutingReport --&gt; PlayerProfile : reportsOn omits the specific player being reported on; Director --&gt; "*" Player : makesOffer lacks an Offer object. Multiplicities are mostly one-sided "*" and omit many constraints.
3. Model attributes with appropriate data types: Model 1 = 4, Model 2 = 3; Evidence: Model 1 provides appropriate attributes and types for most core concepts: Employee has id: UUID and name: String; TargetPosition has code and name; ProfileAttribute has name and value; Player has id, name, currentClub; LongListEntry has dateAdded and notes; ScoutingAssignment has id, status: AssignmentStatus, deadline; ScoutingReport has pros, cons, and recommendation: Recommendation; ContractOffer has amount: Decimal and date. Minor limitations include pros/cons modeled as single String rather than potentially lists/text collections, ProfileAttribute value only String, and TargetProfile having only description beyond id. Model 2 has some appropriate attributes: Attribute has name/value, ScoutingReport has pros: List&lt;String&gt;, cons: List&lt;String&gt;, recommendation: String, and PlayerProfile has targetPosition and playerAttributes. However, it also places targetPosition on Player, uses role: String in Employee while also modeling subclasses, uses shortList: List&lt;Player&gt; and scoutingResults: List&lt;String&gt; inside ScoutingAssignment rather than separate domain objects/associations, and uses recommendation/status as unconstrained String rather than enums or typed domain values. It also lacks attributes for offer details because no offer class is modeled.
4. Consistencies of Terminology with given context: Model 1 = 5, Model 2 = 3; Evidence: Model 1 uses terminology closely matching the requirement: HeadCoach, Director, Scout, HeadScout, TargetProfile, TargetPosition, ProfileAttribute, LongListEntry, ShortListEntry, ScoutingAssignment, ScoutingReport, Recommendation, and ContractOffer. The recommendation enum values correspond to examples such as key player, first team player, reserve team player, prospective player, and not a good signing. Model 2 uses some correct terms such as HeadCoach, HeadScout, Scout, ScoutingAssignment, ScoutingReport, PlayerProfile, Attribute, pros, cons, and recommendation. However, it uses PlayerProfile instead of designated/target profile, does not explicitly use long list or short list as domain concepts except as an attribute shortList inside ScoutingAssignment, uses Player.targetPosition which blurs actual player data with target profile data, and represents makesOffer directly to Player rather than using an official offer concept.
5. Adherence of UML class diagram standards: Model 1 = 5, Model 2 = 3; Evidence: Model 1 is valid and understandable PlantUML/UML: classes and enums are declared properly, inheritance is correctly shown with Employee &lt;|-- HeadCoach, Scout &lt;|-- HeadScout, and associations include labels and multiplicities in standard form. Model 2 is mostly understandable, but has UML/PlantUML issues: inheritance is written as Employee --|&gt; HeadCoach, Employee --|&gt; Director, Employee --|&gt; Scout, Employee --|&gt; HeadScout, which semantically indicates Employee specializes HeadCoach/Director/Scout/HeadScout rather than those roles specializing Employee. It also has an association ScoutingReport --&gt; "1" relatedAssignment : linkedAssignment, where relatedAssignment is not declared as a class; this appears to confuse an attribute/role name with a classifier. Attribute types such as List&lt;Attribute&gt; are acceptable as attribute notation, but some duplicate associations and embedded relationship attributes reduce clarity.
Total: Model 1 = 23, Model 2 = 14
Choice: A
Reason:
1. Appropriate conceptual classes aligned with the domain: Model 1 is substantially more complete. It explicitly models long-list entries, short-list entries, target positions, profile attributes, scouting assignments, scouting reports, recommendation values, and contract offers. Model 2 captures only a subset and omits several central workflow concepts, especially LongListEntry, ShortListEntry, and ContractOffer.
2. Associations/Multiplicities between classes for domain reasoning: Model 1 better supports the required scouting workflow: coaches identify target profiles, scouts create long-list entries for players matching profiles, head scouts create assignments, scouts submit reports, shortlist decisions involve head coach/head scout, and directors make offers. Model 2 has more generic and sometimes misdirected relationships, such as assignments investigating PlayerProfile rather than specific Player and reports reporting on PlayerProfile rather than the player investigated.
3. Rejected or checked issues: I did not penalize Model 1 for using String for some flexible fields such as ProfileAttribute.value or ScoutingReport.pros/cons beyond minor attribute-quality considerations. I also did not reward Model 2 merely for being shorter or having a Team class, since Team is not central to the stated workflow. Primitive type spelling and presentation choices were not used as negative evidence.
4. Overall judgment: Model 1 is clearly better because it covers nearly all required domain concepts, uses the requirement’s terminology consistently, provides meaningful relationships and multiplicities, and is syntactically sound UML/PlantUML. Model 2 contains several relevant classes but misses or blurs key business concepts and has notable UML inheritance/association issues.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</si>
  <si>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</si>
  <si>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includes several relevant concepts such as Employee, HeadCoach, Director, Scout, HeadScout, PlayerProfile, Attribute, Player, ScoutingAssignment, and ScoutingReport. However, it weakly represents core workflow concepts: long list and short list are only attributes/loose associations such as ScoutingAssignment.shortList : List&lt;Player&gt; and Scout --&gt; Player : notes, not explicit domain concepts; official offers are modeled only as Director --&gt; Player : makesOffer with no offer class; HeadScout is incorrectly modeled as a direct subtype of Employee parallel to Scout rather than as a specialized Scout. Model 2 includes the main domain concepts explicitly: Employee roles, TargetProfile, TargetPosition, ProfileAttribute, Player, LongListEntry, ShortListEntry, ScoutingAssignment, ScoutingReport, Recommendation, and ContractOffer. It also correctly models HeadScout as a subtype of Scout, matching “some scouting is carried out by the head scout himself.”
2. Associations/Multiplicities between classes for domain reasoning: Model 1 = 2, Model 2 = 4; Evidence: Model 1 has some relevant associations, for example HeadCoach --&gt; "*" PlayerProfile : identifies, Scout --&gt; "*" ScoutingReport : submits, and Director --&gt; "*" Player : makesOffer. But many essential relationships are inaccurate or vague: ScoutingAssignment --&gt; "*" PlayerProfile : investigates should concern a specific Player, not primarily a profile; ScoutingReport --&gt; "1" PlayerProfile : reportsOn omits the actual player being reported on; Scout --&gt; "*" Player : notes does not connect the noted player to a target profile or long list entry; short list is an attribute inside ScoutingAssignment rather than a decision outcome linked to Player and PlayerProfile. Inheritance direction is also problematic because Employee --|&gt; HeadCoach means Employee specializes HeadCoach in PlantUML notation, reversing the intended relationship. Model 2 has stronger domain associations and multiplicities: HeadCoach "1" -- "0..*" TargetProfile : identifies, TargetProfile "1" -- "1..*" TargetPosition, TargetProfile "1" -- "0..*" ProfileAttribute, LongListEntry linked to both Player and TargetProfile, ScoutingAssignment assigned to Scout and investigating Player, ScoutingReport completing ScoutingAssignment, ShortListEntry linked to Player and TargetProfile, and ContractOffer linked to Player. Minor gaps remain: the short-list decision after comparing first scouting results is not directly linked to ScoutingReport, and final recommendation by HeadScout before Director offer is not explicitly represented.
3. Model attributes with appropriate data types: Model 1 = 3, Model 2 = 4; Evidence: Model 1 includes useful attributes such as Employee.name : String, Player.id/name, PlayerProfile.targetPosition : String, Attribute.name/value : String, ScoutingAssignment.assignmentDate/status, and ScoutingReport.pros/cons/recommendation. However, it uses embedded collection attributes like PlayerProfile.playerAttributes : List&lt;Attribute&gt;, ScoutingAssignment.shortList : List&lt;Player&gt;, and ScoutingAssignment.scoutingResults : List&lt;String&gt; while also modeling related classes, producing weaker conceptual modeling. Recommendation and status are plain String instead of constrained values, and ScoutingReport.relatedAssignment duplicates an association as an attribute. Model 2 provides stronger typing: Recommendation and AssignmentStatus enums, UUID identifiers, TargetPosition.code/name, ProfileAttribute.name/value, LongListEntry.dateAdded/notes, ShortListEntry.dateAdded, ScoutingAssignment.status/deadline, ScoutingReport.pros/cons/recommendation, and ContractOffer.amount/date. Some attributes are not required by the prompt, such as currentClub, amount, deadline, and description, but they do not contradict the domain. Pros and cons as String are acceptable though less expressive than lists.
4. Consistencies of Terminology with given context: Model 1 = 3, Model 2 = 5; Evidence: Model 1 uses some matching terms, including HeadCoach, Director, Scout, HeadScout, PlayerProfile, ScoutingAssignment, ScoutingReport, pros, cons, and recommendation. However, terminology is inconsistent or blurred in places: the requirement says “designated player profiles” and “designated target positions,” while Model 1 uses PlayerProfile and targetPosition but also places targetPosition and playerStatus directly on Player; “long list” is not named; “short list” appears only as ScoutingAssignment.shortList; “offer” is only an association label makesOffer. Model 2 closely follows the domain vocabulary with TargetProfile, TargetPosition, ProfileAttribute, LongListEntry, ShortListEntry, ScoutingAssignment, ScoutingReport, Recommendation values matching the examples, and ContractOffer corresponding to the official offer. “TargetProfile” is a reasonable synonym/refinement of designated player profile.
5. Adherence of UML class diagram standards: Model 1 = 3, Model 2 = 5; Evidence: Model 1 is mostly readable PlantUML, but it has notable UML/PlantUML semantic issues. The generalization arrows are reversed: Employee --|&gt; HeadCoach, Employee --|&gt; Director, Employee --|&gt; Scout, and Employee --|&gt; HeadScout make Employee inherit from those role classes rather than those roles inheriting from Employee. It also has an association ScoutingReport --&gt; "1" relatedAssignment : linkedAssignment where relatedAssignment is not a class, while ScoutingReport already has relatedAssignment : ScoutingAssignment as an attribute. Model 2 uses standard class, enum, inheritance, association, and multiplicity notation consistently: Employee &lt;|-- HeadCoach, Employee &lt;|-- Director, Employee &lt;|-- Scout, Scout &lt;|-- HeadScout, plus valid associations such as ScoutingReport "1" -- "1" ScoutingAssignment : completes.
Total: Model 1 = 14, Model 2 = 23
Choice: B
Reason:
1. Appropriate conceptual classes aligned with the domain: Model 2 captures the domain much more completely through explicit LongListEntry, ShortListEntry, TargetPosition, ProfileAttribute, ScoutingAssignment, ScoutingReport, Recommendation, and ContractOffer. Model 1 has many relevant classes but misses or weakly models long list, short list, official offer, and head scout-as-scout specialization.
2. Associations/Multiplicities between classes for domain reasoning: Model 2 better supports the scouting workflow because long-list and short-list entries connect Player and TargetProfile, assignments investigate Player and are assigned to Scout, reports complete assignments, and offers are made to players. Model 1 has several vague or incorrect links, especially reports and assignments being tied to PlayerProfile rather than the specific player, and short list being an attribute rather than a decision entity.
3. Rejected or checked issues: I did not penalize either model for using primitive type spellings or for choosing String versus list solely as a presentation issue. I also did not reward Model 2 merely for being more detailed; its extra classes are traceable to stated domain concepts such as long list, short list, assignment, report, recommendation, and offer.
4. Overall judgment: Model 2 is clearly better. It is more faithful to the required domain concepts, has stronger associations and multiplicities, uses more consistent terminology, and follows UML inheritance and association notation more correctly.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</si>
  <si>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</si>
  <si>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separates the main domain concepts into cohesive classes: `TargetProfile`, `TargetPosition`, `ProfileAttribute`, `LongListEntry`, `ShortListEntry`, `ScoutingAssignment`, `ScoutingReport`, and `ContractOffer`. Responsibilities are well localized: for example, `ScoutingReport` contains `pros`, `cons`, and `recommendation`, while `ScoutingAssignment` contains assignment state such as `status` and `deadline`. The employee roles are also cleanly modeled through inheritance: `Employee &lt;|-- HeadCoach`, `Employee &lt;|-- Director`, `Employee &lt;|-- Scout`, and `Scout &lt;|-- HeadScout`. Coupling is mostly through explicit domain associations such as `ScoutingAssignment -- Player`, `ScoutingAssignment -- Scout`, and `ScoutingReport -- ScoutingAssignment`. Model 2 has some cohesive elements, such as `PlayerProfile` with `targetPosition` and `playerAttributes`, and `ScoutingReport` with `pros`, `cons`, and `recommendation`. However, responsibilities are more blurred: `ScoutingAssignment` contains `shortList : List&lt;Player&gt;` and `scoutingResults : List&lt;String&gt;`, which mixes assignment management, shortlist state, and report/result data. `ScoutingReport` also has both `relatedAssignment : ScoutingAssignment` as an attribute and an association `ScoutingReport --&gt; "1" relatedAssignment`, creating duplication. Role modeling is less cohesive because `Employee` has a `role : String` while `HeadCoach`, `Director`, `Scout`, and `HeadScout` are also separate classes.
2. Complexity: Model 1 = 4, Model 2 = 3; Evidence: Model 1 has a moderately rich class set, including enums `Recommendation` and `AssignmentStatus`, role classes, profile classes, list entry classes, assignments, reports, and offers. This is more complex than a minimal model, but the additional classes are traceable to stated workflow concepts: long list entries, short list entries, scouting assignments, scouting reports, target positions, player attributes, and official offers. Its inheritance depth is reasonable: `Employee -&gt; Scout -&gt; HeadScout` is a two-level specialization, matching the domain distinction that the head scout is also a scout. Model 2 is superficially simpler in some places but also has avoidable complexity and vagueness. It has separate `Employee`, `Scout`, `HeadScout`, `Director`, and `HeadCoach` classes, but the inheritance direction is modeled as `Employee --|&gt; HeadCoach`, `Employee --|&gt; Director`, `Employee --|&gt; Scout`, and `Employee --|&gt; HeadScout`, meaning `Employee` specializes those roles rather than those roles specializing `Employee`. It also duplicates role information with `Employee.role : String`. Model 2 collapses several domain concepts into attributes or lists, such as `ScoutingAssignment.shortList : List&lt;Player&gt;` and `scoutingResults : List&lt;String&gt;`, instead of modeling long-list and short-list workflow entities. It uses string fields such as `recommendation : String`, `status : String`, and `playerStatus : String` where Model 1 provides clearer enumerated concepts.
3. Practicability: Model 1 = 5, Model 2 = 2; Evidence: Model 1 is practical to implement and test because the main workflow is explicit. The head coach identifies target profiles via `HeadCoach "1" -- "0..*" TargetProfile : identifies`; target profiles include target positions and attributes via `TargetProfile -- TargetPosition` and `TargetProfile -- ProfileAttribute`. Scouts create long-list entries connected to both `Player` and `TargetProfile`. The head scout creates scouting assignments assigned to a `Scout` and a `Player`. Reports complete assignments and include `pros`, `cons`, and a typed `recommendation`. Short-list decisions are represented by `ShortListEntry` associated with `Player` and `TargetProfile` and approved by both `HeadCoach` and `HeadScout`. The final official offer is represented by `Director -- ContractOffer -- Player`. This gives concrete units for programming and testing acceptance scenarios such as “scout notes player,” “head scout assigns investigation,” “scout submits report,” “player moves to short list,” and “director makes offer.” Model 2 covers some high-level ideas but is less practical because several important workflow concepts are vague or misplaced. `Scout --&gt; "*" Player : notes` does not distinguish long-list entries or the target profile the player seems to match. `ScoutingAssignment --&gt; "*" PlayerProfile : investigates` investigates profiles rather than specific players, while the requirement says assignments investigate a specific player more thoroughly. `ScoutingReport --&gt; "1" PlayerProfile : reportsOn` reports on a profile rather than directly on the player/assignment result. `Director --&gt; "*" Player : makesOffer` captures an offer only as an association, with no `ContractOffer` or equivalent offer object. Model 2 also does not clearly represent short-listed players as a separate domain concept; it only has `shortList : List&lt;Player&gt;` inside `ScoutingAssignment`, which makes short-listing hard to manage or test independently.
Total: Model 1 = 14, Model 2 = 8
Choice: A
Reason:
1. Cohesion and Decoupling: Model 1 has more cohesive domain classes and cleaner role specialization. `ScoutingReport`, `ScoutingAssignment`, `LongListEntry`, `ShortListEntry`, and `ContractOffer` each represent a distinct responsibility from the requirement. Model 2 mixes concepts, especially in `ScoutingAssignment` with `shortList : List&lt;Player&gt;` and `scoutingResults : List&lt;String&gt;`, and duplicates role modeling with both `Employee.role : String` and separate role classes.
2. Complexity: Model 1 is somewhat richer, but the richness corresponds to required domain concepts such as long list, short list, reports, assignments, recommendations, and offers. Model 2 is not clearly better for being shorter because it omits or collapses important workflow entities and also contains avoidable modeling problems, such as the reversed-looking inheritance `Employee --|&gt; HeadCoach` / `Employee --|&gt; Scout` and duplicated role information.
3. Practicability: Model 1 provides a clearer basis for implementation and testing of the scouting workflow. It models players, target profiles, list entries, assignments, reports, recommendations, and contract offers as separate testable units. Model 2 captures only broad associations and often points them at less suitable targets, such as assignments and reports being tied to `PlayerProfile` rather than clearly to the investigated player.
4. Rejected or checked issues: I did not penalize either model for primitive type spellings such as `String`, `Date`, or `List`, nor for presentation/layout choices. I also did not reward Model 1 merely for having more classes; its score is based on whether those classes map to stated domain concepts.
5. Overall judgment: Model 1 is better because it more faithfully represents the real scouting process with cohesive, modular, and testable domain concepts. Model 2 includes some relevant classes but is vaguer, less cohesive, and less practical for implementing the required workflow.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</si>
  <si>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</si>
  <si>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4; Evidence: Model 1 has several low-cohesion or blurred concepts: Player contains targetPosition and playerStatus even though target positions belong to designated profiles, not necessarily actual players; ScoutingAssignment contains shortList : List&lt;Player&gt; and scoutingResults : List&lt;String&gt;, mixing assignment management, shortlist state, and result storage; ScoutingReport also has relatedAssignment : ScoutingAssignment as an attribute while also having an association to relatedAssignment, duplicating the relationship. Model 1 also uses generic role duplication: Employee has role : String while HeadCoach, Director, Scout, and HeadScout are also modeled as separate subclasses; additionally, Employee --|&gt; HeadCoach / Director / Scout / HeadScout appears to make Employee a subtype of the role classes, which is semantically reversed for inheritance. Model 2 is more cohesive: TargetProfile, TargetPosition, ProfileAttribute, LongListEntry, ShortListEntry, ScoutingAssignment, ScoutingReport, and ContractOffer each represent distinct domain concepts. It separates a long-list note from Player via LongListEntry, separates shortlist membership via ShortListEntry, and separates official offers via ContractOffer. Coupling is generally cleaner, e.g. ScoutingReport is linked to ScoutingAssignment and recommendation is an enum rather than a loose string. Model 2 has a minor inheritance concern because HeadScout is modeled as a subtype of Scout, which is plausible, while HeadCoach/Director/Scout inherit from Employee correctly.
2. Complexity: Model 1 = 3, Model 2 = 4; Evidence: Model 1 has fewer classes, including Team, Employee, Player, PlayerProfile, Attribute, Scout, ScoutingAssignment, ScoutingReport, Director, HeadCoach, and HeadScout. Its apparent simplicity comes partly from collapsing important workflow concepts into attributes, such as ScoutingAssignment.shortList : List&lt;Player&gt; and scoutingResults : List&lt;String&gt;, and using String for recommendation, decision, status, and targetPosition. It also has potentially confusing inheritance depth/semantics because Employee --|&gt; HeadCoach, Employee --|&gt; Director, Employee --|&gt; Scout, and Employee --|&gt; HeadScout suggest the wrong generalization direction. Model 2 has more classes and enums, including LongListEntry, ShortListEntry, ContractOffer, TargetPosition, ProfileAttribute, Recommendation, and AssignmentStatus, but these are traceable refinements of requirement concepts: long list, short list, official offer, recommendation values, target positions, and assignment status. Its inheritance tree is shallow and understandable: Employee &lt;|-- HeadCoach/Director/Scout and Scout &lt;|-- HeadScout. The extra classes increase size but reduce ambiguity and better match the domain workflow, so the complexity is more appropriately balanced.
3. Practicability: Model 1 = 2, Model 2 = 4; Evidence: Model 1 would be harder to implement and test cleanly because several required processes are vague or incorrectly attached. Scout --&gt; "*" Player : notes records that scouts note players, but it does not model the long-list entry, the date/time, notes, or the target profile the player seems to match. HeadScout --&gt; "*" ScoutingAssignment : evaluates is vague for “periodically evaluated by the head scout when setting up scouting assignments”; the assignment itself is connected to PlayerProfile through ScoutingAssignment --&gt; "*" PlayerProfile : investigates, but the requirement says assignments investigate a specific player more thoroughly, so the assignment-to-player relation is missing or indirect. ScoutingReport --&gt; "1" PlayerProfile : reportsOn is also weaker than reporting about the player; it has pros, cons, recommendation, but recommendation is only String. Shortlisting is represented only as shortList : List&lt;Player&gt; inside ScoutingAssignment and decision/recommends associations to PlayerProfile, which does not clearly support rounds of scouting for each shortlisted player. The director’s offer is just Director --&gt; "*" Player : makesOffer, without an offer concept. Model 2 is more practical and testable: LongListEntry links Scout, Player, and TargetProfile; ScoutingAssignment has status/deadline, is assigned to a Scout, and investigates one Player; ScoutingReport completes one ScoutingAssignment and includes pros, cons, and typed Recommendation; ShortListEntry links Player and TargetProfile and is approved by both HeadCoach and HeadScout; ContractOffer models the director’s official offer to a Player. It still has some practical gaps: it does not explicitly require a scouting assignment to be created from a long-list evaluation, does not distinguish first scouting results from later rounds, and does not explicitly model final recommendation by the head scout before the director’s offer. However, it provides a clearer and more modular structure for implementation, unit tests, and acceptance tests than Model 1.
Total: Model 1 = 7, Model 2 = 12
Choice: B
Reason:
1. Cohesion and Decoupling: Model 2 is better because it separates core domain concepts into cohesive classes: TargetProfile, TargetPosition, ProfileAttribute, LongListEntry, ShortListEntry, ScoutingAssignment, ScoutingReport, and ContractOffer. Model 1 mixes responsibilities, for example placing shortList : List&lt;Player&gt; and scoutingResults : List&lt;String&gt; inside ScoutingAssignment and putting targetPosition on Player as well as PlayerProfile. Model 1 also duplicates role modeling through Employee.role plus role classes and appears to reverse the inheritance direction with Employee --|&gt; HeadCoach/Director/Scout/HeadScout.
2. Complexity: Model 2 is more complex in class count, but the added classes are justified by requirement concepts such as long list, short list, target position, official offer, assignment status, and recommendation categories. Model 1 is shorter, but it achieves this by using vague strings and list attributes for significant workflow concepts, which reduces semantic precision rather than representing a better-balanced design.
3. Practicability: Model 2 would be easier to implement, test, and maintain. It directly supports tests such as “a scout creates a long-list entry for a player matching a target profile,” “a head scout creates an assignment for a scout to investigate a player,” “a scout submits a report completing an assignment,” “a player is placed on the short list for a profile,” and “a director makes a contract offer.” Model 1 does not clearly model long-list entries, assignment-to-player investigation, shortlist entries, official offers, or typed recommendations.
4. Rejected or checked issues: I did not penalize either model for notation style, primitive type spellings, or equivalent multiplicity forms. I also did not reward Model 1 simply for being shorter, because Model 2’s additional classes are transparent refinements of stated domain concepts rather than unnecessary noun inflation.
5. Overall judgment: Model 2 is meaningfully better. It has stronger cohesion, more appropriate complexity, and a more practical workflow representation aligned with the scouting-system requirements.
```</t>
  </si>
  <si>
    <t>TileOGame</t>
  </si>
  <si>
    <t>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</si>
  <si>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</si>
  <si>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scope and no unsupported additions: Model 1 = 4, Model 2 = 3; Evidence: Model 1 stays close to the requirement with classes such as Designer, Game, Board, Tile, ActionTile, Deck, ActionCard, Player, PlayingPiece, Die, and enum ActionCardType. Its additions, such as GameState and currentPlayerIndex, are traceable to setup/play/finish and turn management. Model 2 also covers many required concepts, but adds more operation-heavy and implementation-oriented details such as startGame(), endGame(), nextTurn(), connect(), disconnect(), shuffle(), takePiece(), returnPiece(), and separate HiddenTile/RegularTile subclasses. These are not necessarily wrong, but some are less directly required. Model 2 also models HiddenTile as a subclass of Tile, which can conflict with the requirement that the designer “indicates the hidden tile” and players do not know it; hiddenness is better represented as a role/state of one tile as in Model 1’s Tile.isHidden.
2. Conceptual classes representing the essential domain: Model 1 = 4, Model 2 = 4; Evidence: Model 1 includes the essential domain classes: Designer, Game, Board, Tile, ActionTile, Deck, ActionCard, Player, PlayingPiece, and Die. It also represents the five action card choices with ActionCardType. Model 2 includes GameDesigner, Game, GameBoard, Tile with RegularTile/ActionTile/HiddenTile subclasses, ConnectionPiece, ConnectionPiecePile, Deck, ActionCard, Player, PlayingPiece, and Die. Model 2 explicitly includes ConnectionPiece and ConnectionPiecePile, which are important because the requirement says tiles are connected with connection pieces and there is a pile of 32 spare connection pieces. Model 1 only represents spare connection pieces as Game.spareConnectionPieces:int and tile adjacency links, so the connection-piece concept is weaker. However, Model 1 better keeps hidden tile as an attribute of Tile.
3. Associations between classes: Model 1 = 4, Model 2 = 3; Evidence: Model 1 has clear associations/compositions: Game *-- Board, Game *-- Deck, Game *-- 2..4 Player, Game *-- Die, Board *-- Tile, Player *-- PlayingPiece, Player --&gt; startingTile/currentTile, Deck *-- 32 ActionCard, and Tile directional links to neighboring tiles. These directly support the board game structure and gameplay. Model 2 has Game *-- GameBoard, Deck, ConnectionPiecePile, Die; Player *- PlayingPiece; Player --&gt; Tile; GameBoard *- Tile and ConnectionPiece; Deck *- ActionCard; ConnectionPiecePile *- ConnectionPiece; and ConnectionPiece --&gt; Tile twice. However, many multiplicities are omitted, and Game --&gt; Player : has players does not show the required 2..4 players. Model 2 also lacks a starting-position association from Player to Tile, despite GameDesigner having an operation setStartingPosition(player,tile).
4. Cardinalities and multiplicities: Model 1 = 4, Model 2 = 2; Evidence: Model 1 specifies several key multiplicities: Game has "2..4" Player, Deck has "32" ActionCard, Game has exactly one Board, Deck, and Die, Board has "1..*" Tile, Player has exactly one PlayingPiece, and each directional Tile link is "0..1", satisfying “at the most one tile can be connected on each side.” Model 1 does not enforce exactly one hidden tile, exact Player 1-to-4 starting order beyond Player.turnOrder, or exactly 32 spare connection pieces except as an integer attribute. Model 2 largely omits multiplicities: Game --&gt; Player : has players has no 2..4, Deck *- ActionCard has no 32, ConnectionPiecePile *- ConnectionPiece has no 32, GameBoard *- Tile has no multiplicity, and ConnectionPiece --&gt; Tile twice does not state that one connection connects exactly two adjacent tiles. This makes Model 2 weaker on required cardinality constraints.
5. Relationship types: inheritance, aggregation, and composition: Model 1 = 4, Model 2 = 3; Evidence: Model 1 appropriately uses composition for Game owning Board, Deck, Players, and Die; Board owning Tiles; Player owning PlayingPiece; and Deck owning ActionCards. It uses inheritance Tile &lt;|-- ActionTile, which reasonably captures action tiles as a special tile. Model 2 uses composition/aggregation-like relationships for Game owning GameBoard, Deck, ConnectionPiecePile, and Die; GameBoard containing Tile and ConnectionPiece; Deck containing ActionCard; and ConnectionPiecePile containing ConnectionPiece. It also uses Tile &lt;|-- RegularTile, ActionTile, HiddenTile. RegularTile and ActionTile are reasonable, but HiddenTile as a subclass is less faithful because the hidden tile is one designated tile and may also conceptually be regular/action-like unless the requirement excludes overlap; Model 1’s isHidden property better models hidden status.
6. Board layout, tile connectivity, and connection-piece constraints: Model 1 = 4, Model 2 = 3; Evidence: Model 1 models board layout with Board.width/height and Tile.posX/posY, and models side-specific connectivity with Tile --&gt; "0..1" Tile : rightTile/leftTile/topTile/bottomTile, which directly captures “right side, left side, top side, and bottom side” and “at the most one tile can be connected on each side.” However, it does not model ConnectionPiece as an object on the board; it uses booleans isConnectedRight/Left/Top/Bottom plus neighbor links, and spareConnectionPieces:int. Model 2 explicitly models ConnectionPiece and ConnectionPiecePile, plus Side enum, which captures the physical connection pieces and spare pile better. But its ConnectionPiece --&gt; Tile : connects associations have no multiplicity, no adjacency constraint, and no clear “at most one tile per side” constraint. Its ConnectionPiece.side1/side2 attributes are less precise than Model 1’s per-side neighbor multiplicities.
7. Hidden tile, starting positions, and action tile locations: Model 1 = 4, Model 2 = 3; Evidence: Model 1 includes Tile.isHidden for the hidden tile, Player --&gt; Tile : startingTile, Player --&gt; Tile : currentTile, Tile.isStartingPosition, and ActionTile subclass with turnsAsRegular/turnsRemaining/isRevealed. This covers hidden tile, starting positions, and action tile behavior, though it does not enforce exactly one hidden tile and uses both player startingTile and Tile.isStartingPosition redundantly. Model 2 includes GameDesigner.setHiddenTile(tile), setStartingPosition(player,tile), and setActionTile(tile), plus HiddenTile and ActionTile subclasses with cooldownTurns/currentCooldown. However, these are operations rather than stable structural associations/attributes for starting position; Player has currentTile but no startingTile. HiddenTile as a subclass is semantically weaker than marking one tile hidden.
8. Action deck and action card choices: Model 1 = 4, Model 2 = 3; Evidence: Model 1 has enum ActionCardType with EXTRA_TURN, CONNECT_TILES, REMOVE_CONNECTION, MOVE_TO_TILE, LOSE_TURN, and Deck "1" *-- "32" ActionCard : cards, directly matching a deck of 32 cards chosen from five predefined choices. Model 2 has enum ActionCardType with ROLL_EXTRA_TURN, CONNECT_TILES, REMOVE_CONNECTION, MOVE_TO_ARBITRARY_TILE, LOSE_TURN and ActionCard.type, which captures the five choices well. But Deck *- ActionCard : contains has no multiplicity of 32. Model 2 has ConnectionPiecePile for spare pieces but does not specify 32 spare connection pieces.
9. Gameplay, turn order, die, player pieces, and winning condition: Model 1 = 4, Model 2 = 3; Evidence: Model 1 models Player.turnOrder, Game.currentPlayerIndex, Game.currentPlayer, Player.isNextTurnLost, Die.roll(), Player.currentTile, Game.winner, and Game.state FINISHED, which support Player 1 starting and turn progression, die movement, losing a turn, and ending with a winner. It also has PlayingPiece.color. It does not explicitly constrain Player 1 starts first other than turnOrder. Model 2 has Player.playerNumber, Game.currentPlayer, Game.nextTurn(), Die.roll(), Player.skippedTurns, Player.currentTile, Game.winner, and isGameEnded. It also has PlayingPieceColor enum. However, Game --&gt; Player : has players lacks 2..4 and there is no structural expression of Player 1 followed by Player 2/3/4 beyond playerNumber. Both models support the winning condition through winner/end state, with Model 1 giving somewhat clearer structural multiplicities.
10. Tile visitation, color changes, and action-tile temporary regular behavior: Model 1 = 4, Model 2 = 4; Evidence: Model 1 has Tile.isVisited and Tile.color:String, supporting changing from white to black, and ActionTile.turnsAsRegular/turnsRemaining/isRevealed, supporting action tiles becoming regular for a specified number of turns and hidden/revealed behavior. It does not restrict Tile.color to white/black. Model 2 has enum TileColor { WHITE, BLACK }, Tile.color, markVisited(), isVisited(), and ActionTile.cooldownTurns/currentCooldown with decreaseCooldown(), which more explicitly captures white-to-black and cooldown. It also has triggerAction(). Model 2 does not model players not knowing action tiles except indirectly through the ActionTile class, while Model 1 has isRevealed. Overall both are strong here.
11. Clarity of class names and attributes: Model 1 = 4, Model 2 = 4; Evidence: Model 1’s names are clear and requirement-aligned: Designer, Player, PlayingPiece, Game, Board, Tile, ActionTile, Deck, ActionCard, Die. Attributes such as isHidden, isVisited, startingTile/currentTile, turnOrder, isNextTurnLost, and turnsAsRegular are understandable. Model 2’s names are also clear: GameDesigner, GameBoard, ConnectionPiece, ConnectionPiecePile, ActionCard, Deck, Die, RegularTile, ActionTile, HiddenTile. It uses stronger enums for TileColor, PlayingPieceColor, Side, and ActionCardType. Model 2’s operations are numerous, but class naming remains clear.
Total: Model 1 = 44, Model 2 = 35
Choice: A
Reason:
1. Strict alignment with required scope and no unsupported additions: Model 1 is more directly aligned with the stated domain. It models hiddenness as Tile.isHidden and action tiles as ActionTile, while Model 2’s HiddenTile subclass is a less faithful structural choice for a designated hidden tile.
2. Associations and multiplicities: Model 1 is substantially better. It specifies Game "1" *-- "2..4" Player, Deck "1" *-- "32" ActionCard, Player --&gt; startingTile/currentTile, and side-specific Tile links with "0..1" multiplicity. Model 2 omits the required 2..4 players, 32 cards, 32 spare connection pieces, and exact connection-piece/tile multiplicities.
3. Board and connection modeling: Model 2 deserves credit for explicit ConnectionPiece and ConnectionPiecePile classes, which Model 1 only approximates with spareConnectionPieces:int and neighbor links. However, Model 1 more accurately captures the side-specific “at most one tile per side” constraint through rightTile, leftTile, topTile, and bottomTile associations with 0..1 multiplicity.
4. Rejected or checked issues: I did not penalize Model 2 for using many operations, except where operations substitute for missing structural UML relationships required by the prompt. I also did not penalize either model for primitive type spellings, comments, or abstractness of Tile. Model 1’s PlantUML comments on opposite tile links were ignored as required.
5. Overall judgment: Model 1 is better because it captures more of the required class relationships and cardinalities directly in the UML class diagram, especially player count, deck size, player tiles, and per-side tile connectivity. Model 2 has useful refinements around connection pieces and enums, but its missing multiplicities and weaker structural representation of starting positions and counts make it less complete.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</si>
  <si>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</si>
  <si>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the requirement: Model 1 = 4, Model 2 = 4; Evidence: Model 1 covers designer setup via GameDesigner operations such as placeTile(), connectTiles(), setHiddenTile(), setStartingPosition(), setActionTile(), and defineActionDeck(); play via Game.currentPlayer, isGameEnded, winner, nextTurn(), rollDie(); tiles, action cards, die, deck, spare connection pile, and visited color. However, it does not specify 2..4 players, 32 cards, or 32 spare connection pieces as multiplicities/constraints. Model 2 covers setup/play with Designer --&gt; Game, GameState, Game currentPlayerIndex/winner, Game *-- Board/Deck/Die, Game *-- "2..4" Player, Deck *-- "32" ActionCard, and spareConnectionPieces:int. It also models directional tile connectivity and starting/current tile. However, it does not model connection pieces as objects and only uses a count for spare pieces, weakening the requirement about placing/removing connection pieces.
2. Conceptual classes representing required domain essentials: Model 1 = 4, Model 2 = 3; Evidence: Model 1 includes Game, GameDesigner, Player, PlayingPiece, GameBoard, Tile with RegularTile/ActionTile/HiddenTile subclasses, ConnectionPiece, ActionCard, Deck, ConnectionPiecePile, and Die, which directly correspond to most requirement concepts. Model 2 includes Designer, Game, Board, Tile, ActionTile, Player, PlayingPiece, Die, Deck, and ActionCard, but lacks an explicit ConnectionPiece class and ConnectionPiecePile class, despite the requirement emphasizing connection pieces on the board and a pile of 32 spare connection pieces. Model 2 also represents hidden tile and starting position as Tile booleans rather than a clearer HiddenTile or game-to-hidden-tile association.
3. Associations and relationship correctness: Model 1 = 3, Model 2 = 4; Evidence: Model 1 has Game *-- GameBoard, Deck, ConnectionPiecePile, and Die; GameBoard *-- Tile and ConnectionPiece; Deck *-- ActionCard; Player *-- PlayingPiece; Player --&gt; Tile current tile. These are appropriate, but many important multiplicities are absent, such as Game to Player count, Deck to ActionCard count, and pile to ConnectionPiece count. ConnectionPiece --&gt; Tile twice indicates it connects tiles, but lacks cardinalities and side-specific constraints. Model 2 provides stronger multiplicities: Game "1" *-- "2..4" Player, Game "1" *-- "1" Board, Board "1" *-- "1..*" Tile, Player "1" *-- "1" PlayingPiece, Deck "1" *-- "32" ActionCard, and directional Tile --&gt; "0..1" Tile associations for right/left/top/bottom. However, because it omits ConnectionPiece, the connection/removal/spare-pile relationships are less faithful.
4. Cardinalities and constraints from the requirement: Model 1 = 2, Model 2 = 4; Evidence: Model 1 does not encode two to four players, one deck of exactly 32 action cards, one pile of exactly 32 spare connection pieces, one playing piece per player, or at most one connected tile per side. It has attributes cardsRemaining and piecesRemaining, but no fixed multiplicity. Model 2 explicitly encodes Game "1" *-- "2..4" Player, Deck "1" *-- "32" ActionCard, Player "1" *-- "1" PlayingPiece, Game "1" *-- "1" Board/Die/Deck, and Tile directional links each "0..1", which captures the “at most one tile on each side” rule. It does not encode the spare pile as exactly 32 pieces, using spareConnectionPieces:int instead.
5. Tile layout, hidden tile, action tile, and visited-state modeling: Model 1 = 4, Model 2 = 4; Evidence: Model 1 has Tile.color: TileColor with WHITE/BLACK, x/y coordinates, markVisited(), RegularTile, ActionTile with cooldownTurns/currentCooldown, and HiddenTile. This captures visited color, hidden tile, and action tile cooldown, but hidden tile as a subclass may imply the hidden objective tile cannot also be a regular/action tile unless multiple classification is allowed. Model 2 has Tile.posX/posY, isVisited, isHidden, isStartingPosition, color, and ActionTile.turnsAsRegular/turnsRemaining/isRevealed. It also models action tiles as a subclass and captures the requirement that players do not know whether a tile is an action tile until landing through isRevealed. However, starting positions are modeled both weakly as Tile.isStartingPosition and more concretely via Player --&gt; Tile startingTile.
6. Movement, turn order, die, and game session limitations: Model 1 = 3, Model 2 = 4; Evidence: Model 1 has Game.currentPlayer, nextTurn(), rollDie(), Die, Player.playerNumber, skippedTurns, and Player.move(steps), which support turn-taking, die rolls, movement, and lost turns. It does not encode the 2..4 player sequence or “Player 1 starts” structurally, though playerNumber helps. It also has no explicit one-active-game/singleton/session constraint beyond a single Game class. Model 2 has Player.turnOrder, Game.currentPlayerIndex, Player.isNextTurnLost, GameState with SETUP/PLAYING/FINISHED, Die.roll(), and Game *-- "2..4" Player. A comment notes a singleton constraint for only one game at a time, which is not strong UML semantics but does indicate intent. Neither model explicitly represents “cannot be paused or saved,” though Model 2’s GameState lacks PAUSED/SAVED.
7. Action card deck and card effects: Model 1 = 4, Model 2 = 4; Evidence: Model 1 has ActionCardType enum with all five required choices: ROLL_EXTRA_TURN, CONNECT_TILES, REMOVE_CONNECTION, MOVE_TO_ARBITRARY_TILE, LOSE_TURN, plus ActionCard.execute(player), Deck.drawCard(), and ConnectionPiecePile interactions. It does not encode exactly 32 action cards. Model 2 has ActionCardType enum with equivalent five values: EXTRA_TURN, CONNECT_TILES, REMOVE_CONNECTION, MOVE_TO_TILE, LOSE_TURN, and Deck "1" *-- "32" ActionCard. It lacks explicit pile/connection-piece classes needed for the connect/remove card effects, though the card types are present.
8. Avoidance of hallucinated or unjustified additions: Model 1 = 4, Model 2 = 4; Evidence: Model 1 adds width/height, x/y coordinates, operations, currentCooldown, skippedTurns, and winner/isGameEnded, all reasonably traceable to the requirement. It also introduces fixed PlayingPieceColor enum RED/BLUE/GREEN/YELLOW; the requirement only says each piece has a different color, but four colors are plausible for four players and not strongly harmful. Model 2 adds GameState, maxPlayers, currentPlayerIndex, isRevealed, and booleans for directional connectivity; these are mostly traceable. Its spareConnectionPieces:int is an implementation-like simplification but tied to the spare pile requirement. Neither model introduces major unrelated domain concepts.
9. Clarity of class names and semantic readability: Model 1 = 5, Model 2 = 4; Evidence: Model 1 uses clear names closely matching the requirement: GameDesigner, GameBoard, ConnectionPiece, ConnectionPiecePile, HiddenTile, ActionTile, ActionCard, Deck, Die. Model 2 also uses clear names such as Designer, Game, Board, Tile, ActionTile, Player, PlayingPiece, Deck, and ActionCard, but represents some important concepts less explicitly through booleans and counts, such as Tile.isHidden, Tile.isStartingPosition, and Game.spareConnectionPieces rather than explicit hidden-tile/connection-piece/pile relationships.
10. UML class diagram semantic quality: Model 1 = 3, Model 2 = 4; Evidence: Model 1 is readable UML, but many associations omit multiplicities and the two ConnectionPiece --&gt; Tile associations are vague about exactly two endpoints and side placement. Game --&gt; Player is repeated for “has players,” “current player,” and “winner” without multiplicities. Model 2 uses UML multiplicities more consistently and labels associations clearly, including Game "1" *-- "2..4" Player, Deck "1" *-- "32" ActionCard, and directional Tile links. Its comment about singleton is not counted as strong UML semantics, and its lack of ConnectionPiece is a domain modeling issue rather than notation invalidity.
Total: Model 1 = 36, Model 2 = 39
Choice: B
Reason:
1. Strict functional alignment with the requirement: Both models cover the broad Tile-O lifecycle, players, board, die, deck, action cards, hidden/action tiles, and turns. Model 1 is stronger on explicit connection-piece concepts, while Model 2 is stronger on hard constraints such as 2..4 players and 32 action cards.
2. Cardinalities and associations: Model 2 has better UML multiplicity coverage, including Game to "2..4" Player, Deck to "32" ActionCard, and each tile side connecting to "0..1" neighboring tile. Model 1 has many relevant associations but omits key multiplicities and constraints.
3. Rejected or checked issues: I did not penalize Model 2 for using directional associations such as Tile --&gt; rightTile/leftTile rather than a single bidirectional association. I also ignored PlantUML comments such as 'opposite leftTile. I did not penalize primitive type spellings or the presence/absence of abstractness except where it affected domain semantics.
4. Overall judgment: Model 2 is slightly better because it more precisely captures several mandatory multiplicities and tile-side connectivity constraints. Model 1 has a richer and more explicit representation of connection pieces and the spare pile, which is important, but its missing cardinalities for players, cards, spare pieces, and side connections make it less precise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</si>
  <si>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</si>
  <si>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most core domain concepts: Designer, Game, Board, Tile, ActionTile, Player, PlayingPiece, Die, Deck, ActionCard, and ActionCardType. It also captures game state and winner/current player concepts. However, it does not model ConnectionPiece as a first-class concept even though the requirement explicitly says tiles are connected with connection pieces and spare connection pieces exist; instead it uses Tile-to-Tile links and boolean connection flags plus spareConnectionPieces:int. Model 2 includes GameDesigner, Game, GameBoard, Tile, RegularTile, ActionTile, HiddenTile, Player, PlayingPiece, Die, Deck, ActionCard, ConnectionPiece, and ConnectionPiecePile, which better represents connection pieces and the spare pile. However, modeling HiddenTile as a subclass of Tile can imply a hidden tile is a distinct tile type rather than a role/designation, and it lacks an explicit game state/setup/play distinction. Both models cover most important concepts with some misalignments.
2. Associations/Multiplicities between classes for domain reasoning: Model 1 = 4, Model 2 = 2; Evidence: Model 1 provides useful multiplicities: Game *-- 1 Board, Game *-- 1 Deck, Game *-- 2..4 Player, Game *-- 1 Die, Board *-- 1..* Tile, Deck *-- 32 ActionCard, Player *-- 1 PlayingPiece, Player --&gt; 1 Tile for startingTile and currentTile, and directional Tile --&gt; 0..1 Tile associations for right/left/top/bottom, correctly reflecting at most one tile on each side. It also has Game --&gt; 0..1 Player winner and Game --&gt; 1 Player currentPlayer. Weaknesses include not modeling ConnectionPiece objects, no explicit association identifying exactly one hidden tile or action tile locations beyond attributes/subclass, and no explicit multiplicity that only one game instance can exist. Model 2 has many relevant associations, including Game composition to GameBoard, Deck, ConnectionPiecePile, Die; Player to PlayingPiece and Tile; GameBoard to Tile and ConnectionPiece; ConnectionPiece to Tile; Deck to ActionCard; and Tile inheritance. However, it omits almost all multiplicities: Game --&gt; Player does not show 2..4 players, Deck *- ActionCard does not show 32 cards, ConnectionPiecePile *- ConnectionPiece does not show 32 spare pieces, ConnectionPiece --&gt; Tile does not express exactly two connected tiles or side constraints, and GameBoard *- Tile has no number. It also lacks a starting-position association from Player to Tile. Thus Model 1 is much stronger for domain reasoning through associations and multiplicities.
3. Model attributes with appropriate data types: Model 1 = 4, Model 2 = 4; Evidence: Model 1 has appropriate attributes such as Player.name:String, Player.turnOrder:int, Player.isNextTurnLost:boolean, PlayingPiece.color:String, Game.state:GameState, Game.spareConnectionPieces:int, Game.currentPlayerIndex:int, Board.width:int and height:int, Tile.posX:int/posY:int, Tile.isVisited:boolean, Tile.isHidden:boolean, Tile.isStartingPosition:boolean, Tile.color:String, ActionTile.turnsAsRegular:int/turnsRemaining:int/isRevealed:boolean, and ActionCard.cardType:ActionCardType. Weaknesses include using Tile.color:String rather than an enum for white/black, representing connections redundantly as both tile associations and boolean flags, and using one isStartingPosition flag rather than associating specific players to starting tiles. Model 2 has strong typed attributes/enums: TileColor WHITE/BLACK, PlayingPieceColor, ActionCardType, Side, Player.skippedTurns:int and playerNumber:int, ActionTile.cooldownTurns:int/currentCooldown:int, ConnectionPiece.side1:Side/side2:Side, Deck.cards:ActionCard[]/cardsRemaining:int, ConnectionPiecePile.sparePieces:ConnectionPiece[]/piecesRemaining:int, Die.currentValue:int, and Game.currentPlayer/isGameEnded/winner. Weaknesses include no explicit deck size value of 32 as a multiplicity/constraint, no explicit spare pile size of 32, no starting tile attribute separate from currentTile, and no explicit hidden/action designation attribute except through subclasses. Both are generally good but incomplete in different ways.
4. Consistencies of Terminology with given context: Model 1 = 4, Model 2 = 5; Evidence: Model 1 uses terminology closely aligned with the requirement: Designer, Game, Board, Tile, ActionTile, Deck, ActionCard, PlayingPiece, Die, hidden tile via isHidden, startingTile/currentTile, spareConnectionPieces, and ActionCardType values such as EXTRA_TURN, CONNECT_TILES, REMOVE_CONNECTION, MOVE_TO_TILE, LOSE_TURN. Minor issues include “Designer” instead of “game designer,” “Board” instead of “game board,” and modeling connection pieces only as a count rather than using the term ConnectionPiece. Model 2 uses the domain terms very directly: GameDesigner, GameBoard, Tile, RegularTile, ActionTile, HiddenTile, ConnectionPiece, ConnectionPiecePile, ActionCard, Deck, Die, Player, PlayingPiece, Side, TileColor, and action card types corresponding to the stated choices. It also uses “cooldownTurns” for the requirement’s “turns into a regular tile for a number of turns,” which is a reasonable related term. Overall Model 2 is slightly more terminologically complete because it explicitly names connection pieces and their pile.
5. Adherence of UML class diagram standards: Model 1 = 5, Model 2 = 4; Evidence: Model 1 is valid and understandable PlantUML/UML class diagram notation with classes, enums, attributes, operations, inheritance Tile &lt;|-- ActionTile, compositions such as Game *-- Board, and multiplicities such as "2..4" and "32". The single-quote comments after associations are valid PlantUML comments and are ignored. Model 2 is also mostly understandable UML/PlantUML with classes, enums, inheritance, associations, composition/aggregation, attributes, and operations. Minor notation issues include associations such as Player *- PlayingPiece, GameBoard *- Tile, and Deck *- ActionCard using a nonstandard/incomplete composition symbol compared with the usual *-- form; depending on PlantUML parsing this may still be accepted or visually unclear. It also uses no multiplicity labels, but that is a semantic completeness issue rather than a UML notation violation. Overall Model 1 is cleaner UML notation.
Total: Model 1 = 21, Model 2 = 19
Choice: A
Reason:
1. Appropriate conceptual classes aligned with the domain: Both models capture the main Tile-O concepts. Model 1 includes Game, Board, Tile, ActionTile, Player, PlayingPiece, Die, Deck, ActionCard, and Designer, while Model 2 includes those plus ConnectionPiece and ConnectionPiecePile. Model 2 is stronger on connection-piece concepts, but Model 1 is stronger on game lifecycle concepts through GameState and current/winner state. This criterion is close.
2. Associations/Multiplicities between classes for domain reasoning: Model 1 is clearly better. It explicitly models 2..4 players, 32 action cards, one board, one deck, one die, one playing piece per player, current and starting tiles, and 0..1 neighboring tile per side. Model 2 has relevant associations but lacks critical multiplicities for 2..4 players, 32 cards, 32 spare connection pieces, and at-most-one connection per side, making it weaker for domain reasoning.
3. Model attributes with appropriate data types: Both are good. Model 1 has useful booleans and state fields such as isVisited, isHidden, isStartingPosition, isNextTurnLost, and GameState. Model 2 has better enums for TileColor, PlayingPieceColor, Side, and ActionCardType, plus explicit ConnectionPiecePile and Deck arrays. Both miss or weaken some required facts, such as explicit starting positions per player in Model 2 and explicit connection pieces in Model 1.
4. Consistencies of Terminology with given context: Model 2 is slightly better because it explicitly uses GameDesigner, GameBoard, ConnectionPiece, ConnectionPiecePile, HiddenTile, ActionTile, Deck, and ActionCard. Model 1 is still mostly consistent but uses spareConnectionPieces:int rather than a ConnectionPiece/Pile concept and uses generic Board/Designer names.
5. Rejected or checked issues: I did not penalize Model 1 for using comments like `'opposite leftTile`, nor for using lowercase primitive types such as int and boolean. I also did not penalize either model merely for including operations, since the evaluation focuses on class diagram semantics and operations do not materially affect the domain scores.
6. Overall judgment: Model 1 is better overall because it captures the most important domain constraints through associations and multiplicities, especially 2..4 players, exactly 32 action cards, and at most one neighboring tile per side. Model 2 has richer terminology around connection pieces, but its lack of multiplicities omits several hard constraints from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</si>
  <si>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</si>
  <si>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many core domain concepts: Game, GameDesigner, Player, PlayingPiece, GameBoard, Tile, RegularTile, ActionTile, HiddenTile, ConnectionPiece, ActionCard, Deck, ConnectionPiecePile, and Die. It explicitly models predefined ActionCardType values and tile/playing-piece colors. However, modeling HiddenTile as a subclass of Tile is somewhat problematic because the hidden tile is a role/status of one board tile, not necessarily a distinct tile type separate from regular/action behavior. Model 2 also captures the core concepts: Designer, Game, Board, Tile, ActionTile, Player, PlayingPiece, Die, Deck, ActionCard, and ActionCardType. It models hidden/start/action state through attributes or subclassing, but it omits an explicit ConnectionPiece class even though connection pieces are central to both board design and action-card effects; it only has spareConnectionPieces: int and tile-to-tile links. Model 2 does better than Model 1 on game state via GameState, but Model 1 better represents connection pieces and the pile.
2. Associations/Multiplicities between classes for domain reasoning: Model 1 = 3, Model 2 = 4; Evidence: Model 1 has essential associations such as Game *-- GameBoard, Game *-- Deck, Game *-- ConnectionPiecePile, Game *-- Die, Player *- PlayingPiece, Player --&gt; Tile current tile, GameBoard *- Tile, GameBoard *- ConnectionPiece, Deck *- ActionCard, and Tile inheritance. However, many multiplicities are missing: Game --&gt; Player has no "2..4", Deck *- ActionCard has no "32", ConnectionPiecePile *- ConnectionPiece has no "32", and ConnectionPiece --&gt; Tile twice does not state exactly two connected tiles or at-most-one per side. Model 2 has stronger multiplicities: Game "1" *-- "2..4" Player, Deck "1" *-- "32" ActionCard, Board "1" *-- "1..*" Tile, Player "1" *-- "1" PlayingPiece, and directional Tile --&gt; "0..1" Tile links for right/left/top/bottom, directly reflecting at most one tile per side. It also has currentPlayer and winner associations. However, it lacks explicit ConnectionPiece associations and does not model the pile of 32 spare connection pieces as pieces, only as spareConnectionPieces: int. It also does not associate ActionTile specifically to Deck/card draw behavior, though that may be behavioral.
3. Model attributes with appropriate data types: Model 1 = 4, Model 2 = 4; Evidence: Model 1 provides many relevant typed attributes: Game.currentPlayer: Player, isGameEnded: boolean, winner: Player; Player.currentTile: Tile, skippedTurns: int, playerNumber: int; Tile.color: TileColor, x:int, y:int; ActionTile.cooldownTurns/currentCooldown:int; ConnectionPiece.side1/side2: Side; ActionCard.type: ActionCardType; Deck.cards: ActionCard[] and cardsRemaining:int; ConnectionPiecePile.sparePieces: ConnectionPiece[] and piecesRemaining:int; Die.currentValue:int. Some constraints are not captured as attributes/multiplicities, such as exactly 32 cards and 32 spare connection pieces, and GameDesigner operations are more behavioral than structural. Model 2 also has appropriate attributes: Game.state: GameState, maxPlayers:int, spareConnectionPieces:int, currentPlayerIndex:int; Player.turnOrder:int and isNextTurnLost:boolean; Tile.posX/posY:int, isVisited:boolean, isHidden:boolean, isStartingPosition:boolean, color:String, and side connection booleans; ActionTile.turnsAsRegular:int, turnsRemaining:int, isRevealed:boolean; ActionCard.cardType: ActionCardType. It uses String for color instead of an enum, which is less constrained, and isStartingPosition:boolean is weak because starting positions are per player, but the Player --&gt; Tile startingTile association partly addresses this. Both models capture most important attributes with some weaknesses.
4. Consistencies of Terminology with given context: Model 1 = 5, Model 2 = 4; Evidence: Model 1 closely follows the requirement terminology: GameDesigner, GameBoard, Tile, RegularTile, ActionTile, HiddenTile, ConnectionPiece, ConnectionPiecePile, ActionCard, Deck, Die, Player, PlayingPiece, Side, TileColor, PlayingPieceColor, and action-card names such as ROLL_EXTRA_TURN, CONNECT_TILES, REMOVE_CONNECTION, MOVE_TO_ARBITRARY_TILE, LOSE_TURN. Model 2 is mostly consistent with Designer, Board, Tile, ActionTile, Deck, ActionCard, Player, PlayingPiece, Die, and corresponding ActionCardType values. Minor differences such as Designer instead of GameDesigner and Board instead of GameBoard are acceptable synonyms, but Model 2 uses generic/less domain-specific attributes such as color:String and spareConnectionPieces:int rather than explicit ConnectionPiece/Pile terminology. It also represents hidden tile as isHidden rather than a named hidden-tile concept, which is still understandable but less terminologically explicit.
5. Adherence of UML class diagram standards: Model 1 = 4, Model 2 = 5; Evidence: Model 1 is generally valid PlantUML/UML: it uses classes, enums, attributes, operations, composition/aggregation, associations, and inheritance. Minor notation issues include use of `Player *- PlayingPiece` and `GameBoard *- Tile` with a single hyphen rather than the more conventional `*--`; PlantUML may still interpret it, but it is less standard. It also has duplicate unlabeled `ConnectionPiece --&gt; Tile : connects` associations, which are readable but not very precise. Model 2 is cleanly formed PlantUML with classes, enum, attributes, operations, composition, multiplicities, associations, inheritance, and valid comments such as `'opposite leftTile`, which should not be penalized. Its UML notation is clear and standard overall.
Total: Model 1 = 20, Model 2 = 21
Choice: B
Reason:
1. Appropriate conceptual classes aligned with the domain: Both models capture the main Tile-O concepts. Model 1 has stronger explicit representation of ConnectionPiece and ConnectionPiecePile, which are important because the designer places connection pieces and action cards can add/remove them. Model 2 captures GameState and uses tile attributes for hidden/start status, but its lack of a ConnectionPiece class weakens conceptual coverage. This criterion is effectively even.
2. Associations/Multiplicities between classes for domain reasoning: Model 2 is stronger because it explicitly models Game to Player as "2..4", Deck to ActionCard as "32", Player to PlayingPiece as "1", and tile side connections as "0..1" for right/left/top/bottom. Model 1 includes many relationships but omits most key multiplicities, including player count, deck size, spare connection-piece count, and per-side connection constraints.
3. Model attributes with appropriate data types: Both models are good but imperfect. Model 1 uses stronger enums for tile color, playing-piece color, side, and action-card type, and models pile/deck contents. Model 2 has useful state and turn-related attributes but uses String for color and some broad booleans such as isStartingPosition. Overall, both provide enough relevant typed attributes for a good score.
4. Consistencies of Terminology with given context: Model 1 is slightly better because it uses exact domain terms like GameDesigner, GameBoard, HiddenTile, ConnectionPiece, and ConnectionPiecePile. Model 2 remains mostly consistent, but some concepts are represented less explicitly, especially spare connection pieces and hidden tile.
5. Rejected or checked issues: I did not penalize Model 2 for PlantUML comments such as `'opposite leftTile`, since comments are valid and do not contradict the model. I also did not penalize primitive type spellings such as int/boolean. I did not treat Model 1’s use of operations as a major advantage, because the evaluation focuses on UML class-diagram semantics rather than behavioral method completeness.
6. Overall judgment: Model 2 is slightly better overall. The meaningful advantage is its stronger multiplicities and explicit side-based tile connections, which are central to domain reasoning. Model 1 has better explicit connection-piece classes and terminology, but its missing multiplicities for core constraints make it slightly weaker in total.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</si>
  <si>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</si>
  <si>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reasonably cohesive core classes such as Game, Board, Tile, Player, PlayingPiece, Deck, ActionCard, and Die. However, Tile mixes several concepts: position (`posX`, `posY`), visit state (`isVisited`, `color`), hidden-tile status (`isHidden`), starting-position status (`isStartingPosition`), action-tile specialization via subclass `ActionTile`, and directional connection flags (`isConnectedRight`, `isConnectedLeft`, etc.) as well as associations to neighboring tiles. This makes Tile somewhat overloaded. Game also stores `spareConnectionPieces: int` rather than modeling the pile or pieces, which couples game state to an implementation count. Model 2 separates more concepts into cohesive classes: `GameBoard` manages tiles and connections, `ConnectionPiece` represents board connections, `ConnectionPiecePile` represents the spare pile, `Deck` and `ActionCard` handle cards, `Die` handles rolling, `PlayingPiece` owns color, and `ActionTile` handles cooldown behavior. This gives better separation of responsibilities. However, Model 2 has some weaker coupling choices too: `GameDesigner` has many procedural methods directly manipulating board, tiles, hidden tile, starting positions, and deck; `Player` directly executes action cards and moves itself, which may couple player to game rules. Still, overall Model 2 is more modular and better decoupled.
2. Complexity: Model 1 = 4, Model 2 = 3; Evidence: Model 1 uses a compact set of classes/enums: `GameState`, `ActionCardType`, `Designer`, `Player`, `PlayingPiece`, `Die`, `Game`, `Board`, `Tile`, `ActionTile`, `Deck`, and `ActionCard`. It has one inheritance relation, `Tile &lt;|-- ActionTile`, and mostly simple attributes and associations. This keeps the design understandable and not over-modeled, though the overloaded `Tile` class and boolean directional connection attributes make some complexity implicit. Model 2 has more classes/enums: `Side`, `TileColor`, `PlayingPieceColor`, `ActionCardType`, `Game`, `GameDesigner`, `Player`, `PlayingPiece`, `GameBoard`, abstract `Tile`, `RegularTile`, `ActionTile`, `HiddenTile`, `ConnectionPiece`, `ActionCard`, `Deck`, `ConnectionPiecePile`, and `Die`. It also has a deeper conceptual split of tiles into `RegularTile`, `ActionTile`, and `HiddenTile`. This helps represent the domain, especially connection pieces and spare pile, but it also introduces extra complexity and potential ambiguity: the requirement says a hidden tile can be landed on and action tiles are hidden until landed on, so modeling `HiddenTile` and `ActionTile` as separate subclasses may make it unclear whether a tile can simultaneously be hidden and action-capable or transition from action to regular. Model 1 is less complex and better balanced for the stated requirements, while Model 2 is somewhat heavier.
3. Practicability: Model 1 = 3, Model 2 = 4; Evidence: Model 1 is readable and captures several important constraints directly: `Game "1" *-- "2..4" Player`, `Deck "1" *-- "32" ActionCard`, `Tile --&gt; "0..1" Tile : rightTile/leftTile/topTile/bottomTile`, and `Game --&gt; "0..1" Player : winner`. It also includes `currentPlayerIndex`, `turnOrder`, `isNextTurnLost`, `isVisited`, `isHidden`, and `ActionTile.turnsAsRegular/turnsRemaining`, which are practical for implementation. However, it does not model actual connection pieces on the board, even though the requirement emphasizes that the designer connects tiles with connection pieces and that action cards can add/remove connection pieces from a pile of 32 spare connection pieces. Instead it uses neighbor tile links and boolean connection flags, plus `spareConnectionPieces: int`, which is less testable and less faithful for actions involving physical connection pieces. It also marks starting position as a generic `Tile.isStartingPosition` while separately associating each `Player --&gt; Tile : startingTile`; the boolean is too coarse for multiple players. Model 2 is more practical for implementation and testing of the main workflows: it has `ConnectionPiece`, `ConnectionPiecePile`, `GameBoard.addConnection/removeConnection`, `Deck.drawCard()`, `ActionCard.execute(player)`, `Game.nextTurn()`, `Player.skippedTurns`, and `ActionTile.cooldownTurns/currentCooldown`. It also models tile colors using `TileColor` with `WHITE` and `BLACK`, matching the visited-state behavior. Weaknesses in Model 2 include missing multiplicities such as 2..4 players, 32 cards, and 32 spare connection pieces; it also lacks an explicit starting-tile association and an explicit side multiplicity constraint that each tile has at most one connection on each side. Nevertheless, its classes are more directly usable for the add/remove connection and action-card gameplay requirements.
Total: Model 1 = 10, Model 2 = 11
Choice: B
Reason:
1. Cohesion and Decoupling: Model 2 is stronger because it separates domain concepts that the requirement treats as distinct. It has `ConnectionPiece` and `ConnectionPiecePile`, whereas Model 1 compresses spare connections into `Game.spareConnectionPieces: int` and tile connectivity into neighbor links and booleans. Model 1’s `Tile` class carries many responsibilities, including hidden status, starting-position status, color, visited status, coordinates, and side connectivity. Model 2’s split into `GameBoard`, `ConnectionPiece`, `Deck`, `ActionCard`, `Die`, and `ConnectionPiecePile` is more cohesive overall.
2. Complexity: Model 1 is better on complexity because it is simpler and has fewer classes while still capturing many central ideas: players, pieces, die, board, tiles, deck, cards, hidden tile, action tile, and turn state. Model 2 adds more classes and subclasses, including `RegularTile`, `ActionTile`, and `HiddenTile`, which may be more than necessary and can make tile identity/transition semantics less clear. This criterion favors Model 1.
3. Practicability: Model 2 is better for real implementation because it provides explicit objects and operations for the core gameplay mechanisms: drawing from a deck, executing action cards, adding/removing connection pieces, taking/returning spare connection pieces, rolling a die, tracking cooldowns for action tiles, and marking visited tiles. Model 1 has useful multiplicities, especially `2..4` players and exactly `32` action cards, but its lack of explicit `ConnectionPiece` objects makes action cards for adding/removing connections harder to implement and test faithfully.
4. Rejected or checked issues: I did not penalize either model for comment syntax, primitive type spellings such as `int` or `boolean`, or association notation style. I also did not treat Model 2’s abstract `Tile` as inherently better or worse merely because abstractness is not specified.
5. Overall judgment: Model 2 has a small but meaningful advantage. Model 1 is more concise and has some better explicit multiplicities, but Model 2 better supports the required workflows involving action cards, connection pieces, spare connection pile, tile visitation, and turn/action behavior. Therefore, Response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</si>
  <si>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</si>
  <si>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major domain responsibilities into cohesive classes: `Game` manages turn/game lifecycle, `GameBoard` contains tiles and board connections, `Deck` contains `ActionCard`, `ConnectionPiecePile` manages spare connection pieces, `Die` handles rolling, `Player` owns a `PlayingPiece`, and tile variants are represented by `RegularTile`, `ActionTile`, and `HiddenTile`. This gives strong conceptual separation, though some coupling is high: `GameDesigner` directly manipulates `Tile`, `Player`, and board setup concepts, and `Player` directly executes `ActionCard`. Model 2 is simpler and has some cohesive classes such as `Game`, `Board`, `Deck`, `ActionCard`, `Player`, and `PlayingPiece`, but it places several distinct tile concepts directly into `Tile` attributes: `isHidden`, `isStartingPosition`, `isConnectedRight`, `isConnectedLeft`, `isConnectedTop`, `isConnectedBottom`, `color`, and `isVisited`. This makes `Tile` less cohesive because it combines regular tile state, hidden-tile role, starting-position role, visitation color, and connection topology. Model 2 does separate `ActionTile`, but does not separate hidden tile or connection pieces as domain objects.
2. Complexity: Model 1 = 4, Model 2 = 4; Evidence: Model 1 has more classes and enums: `Game`, `GameDesigner`, `Player`, `PlayingPiece`, `GameBoard`, abstract `Tile`, `RegularTile`, `ActionTile`, `HiddenTile`, `ConnectionPiece`, `ActionCard`, `Deck`, `ConnectionPiecePile`, `Die`, plus enums `Side`, `TileColor`, `PlayingPieceColor`, and `ActionCardType`. This is moderately complex, but much of the complexity is traceable to stated requirement concepts: connection pieces, spare connection pile of 32 pieces, die, deck/action cards, action/hidden/regular tiles, players, pieces, board, and designer. Its inheritance tree is shallow: `Tile &lt;|-- RegularTile`, `ActionTile`, `HiddenTile`. Model 2 has fewer classes: `Designer`, `Player`, `PlayingPiece`, `Die`, `Game`, `Board`, `Tile`, `ActionTile`, `Deck`, `ActionCard`, plus enums `GameState` and `ActionCardType`. This is easier to read, with only one inheritance relation `Tile &lt;|-- ActionTile`, and it gives explicit multiplicities such as `Game "1" *-- "2..4" Player` and `Deck "1" *-- "32" ActionCard`. However, some simplification is achieved by turning important domain concepts into attributes, such as `spareConnectionPieces: int` instead of a connection-piece pile and directional booleans on `Tile` instead of connection pieces. Both are reasonably balanced, but Model 1’s extra classes are mostly justified, while Model 2’s compactness is also practical and not over-engineered.
3. Practicability: Model 1 = 4, Model 2 = 3; Evidence: Model 1 provides behavior and modular structures useful for implementation and testing: `Game` has `startGame()`, `endGame(winner)`, `nextTurn()`, and `rollDie()`; `GameDesigner` has setup operations such as `placeTile`, `connectTiles`, `setHiddenTile`, `setStartingPosition`, `setActionTile`, and `defineActionDeck`; `Player` has `move`, `executeActionCard`, and `skipTurn`; `ActionTile` has `triggerAction()` and cooldown methods; `Deck` has `drawCard()` and `shuffle()`; `ConnectionPiecePile` has `takePiece()` and `returnPiece()`. These support the stated workflows: design board, place/connect tiles, define deck, take turns, draw cards, and manipulate spare connection pieces. Weaknesses are that multiplicities are mostly absent: `Game --&gt; Player : has players` does not specify `2..4`, `Deck *- ActionCard` does not specify exactly `32`, and `ConnectionPiecePile *- ConnectionPiece` does not specify exactly `32`; also `ConnectionPiece --&gt; Tile` twice does not explicitly enforce one connection per side. Model 2 is readable and has useful structural constraints: `Game "1" *-- "2..4" Player`, `Deck "1" *-- "32" ActionCard`, `Board "1" *-- "1..*" Tile`, and directional tile links `rightTile`, `leftTile`, `topTile`, `bottomTile` with `0..1` multiplicity, which directly models at most one connected tile per side. It also includes `GameState` with `SETUP`, `PLAYING`, and `FINISHED`, and tracks `currentPlayerIndex`, `winner`, and lost turns. However, it lacks many operations for core behavior: no `drawCard`, no deck order operation, no player movement method, no action-card execution method, no board connection-piece add/remove operation, and connection pieces are represented only as `spareConnectionPieces: int` and tile references/booleans rather than first-class `ConnectionPiece` objects, weakening implementation support for adding/removing physical connection pieces from a pile.
Total: Model 1 = 12, Model 2 = 10
Choice: A
Reason:
1. Cohesion and Decoupling: Model 1 has better cohesion because it keeps key domain concepts separate: `ConnectionPiece`, `ConnectionPiecePile`, `Deck`, `ActionCard`, `Die`, `GameBoard`, `PlayingPiece`, and specialized tile classes. Model 2 is more compact, but its `Tile` class combines many concerns through flags such as `isHidden`, `isStartingPosition`, directional connection booleans, color, and visited state. Model 2 also lacks a first-class connection-piece concept despite connection pieces being central to the board design and action-card effects.
2. Complexity: The models are close. Model 1 is larger, but most additional classes correspond to explicit requirement concepts, including spare connection pieces, hidden/action/regular tiles, die, deck, and designer operations. Model 2 is less complex and has clearer multiplicities for `2..4` players and `32` action cards, but some reduced complexity comes from flattening important concepts into attributes. This criterion is essentially balanced.
3. Practicability: Model 1 is more implementable for the full workflow because it includes operations for game flow, design-time board setup, card execution, deck drawing, tile visiting, action-tile cooldown, and spare connection-piece management. Model 2 provides some very useful constraints, especially `Deck "1" *-- "32" ActionCard`, `Game "1" *-- "2..4" Player`, and `Tile --&gt; "0..1" Tile` for each side, but it omits many behavioral interfaces needed to program and test gameplay.
4. Rejected or checked issues: I did not penalize Model 2 for using comments such as `'opposite leftTile`; those are ignored. I also did not penalize primitive type spellings like `boolean`, `int`, or `String`, nor did I penalize the use of `*` versus `0..*`. I treated the lack of `abstract` on Model 2’s `Tile` and the presence of `abstract class Tile` in Model 1 as not decisive because the requirement does not specify whether direct tile instances are allowed.
5. Overall judgment: Model 1 is better overall because it gives a more domain-faithful and modular representation of the Tile-O application, especially for action cards, spare connection pieces, hidden/action tiles, and gameplay/design operations. Model 2 has stronger explicit multiplicities in some areas and is simpler, but it loses too much semantic and behavioral detail by representing central concepts as flags or counts.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</si>
  <si>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</si>
  <si>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Model 1 = 4, Model 2 = 4; Evidence: Model 1 covers the main lifecycle and play/design concepts with `GameState { SETUP, PLAYING, FINISHED }`, `Designer --&gt; Game : designs`, `Board`, `Tile`, `ActionTile`, `Deck "32" ActionCard`, `Player`, `PlayingPiece`, and `Die`. It also models hidden tile and visited state through `Tile.isHidden`, `Tile.isVisited`, and action-card choices via `ActionCardType`. However, it does not model actual `ConnectionPiece` objects despite the requirement that the designer places connection pieces and has a pile of 32 spare connection pieces; it only has `spareConnectionPieces: int` and tile-to-tile links/booleans. Model 2 also covers the core lifecycle with `GameState { DESIGNING, PLAYING, ENDED }`, `GameDesigner`, `Board`, `Tile`, `HiddenTile`, `ActionTile`, `Deck "32" ActionCard`, subclasses for the five card types, `Player`, `PlayingPiece`, and `Die`. It better represents connection pieces through `ConnectionPiece` and side associations, but it also does not explicitly constrain the spare connection pile to 32 beyond `spareConnectionPieces: int`.
2. Conceptual classes and naming accuracy: Model 1 = 4, Model 2 = 5; Evidence: Model 1 includes recognizable domain classes: `Designer`, `Game`, `Board`, `Tile`, `ActionTile`, `Deck`, `ActionCard`, `Player`, `PlayingPiece`, and `Die`. Its `ActionCardType` enum accurately captures the five predefined card choices. Some concepts are represented as attributes rather than classes, such as `spareConnectionPieces: int` and tile-side connection booleans, which is weaker for a domain where connection pieces are placed/removed. Model 2 includes all central concepts and has clearer domain decomposition: `GameDesigner`, `Board`, `Tile`, `RegularTile`, `HiddenTile`, `ActionTile`, `ConnectionPiece`, `Deck`, abstract `ActionCard`, and concrete `ExtraTurnCard`, `ConnectTilesCard`, `RemoveConnectionCard`, `MoveToTileCard`, and `LoseTurnCard`. This more directly reflects predefined action card kinds and physical connection pieces.
3. Associations and multiplicities: Model 1 = 4, Model 2 = 4; Evidence: Model 1 correctly gives `Game "1" *-- "1" Board`, `Game "1" *-- "1" Deck`, `Game "1" *-- "2..4" Player`, `Deck "1" *-- "32" ActionCard`, `Player "1" *-- "1" PlayingPiece`, and `Board "1" *-- "1..*" Tile`. It also models directional tile adjacency as `Tile --&gt; "0..1" Tile : rightTile/leftTile/topTile/bottomTile`, satisfying “at most one tile can be connected on each side.” However, the connection is direct tile adjacency rather than through `ConnectionPiece`, and the side booleans duplicate/blur the association semantics. Model 2 correctly models `Game "1" *-- "1" Board`, `Game "1" *-- "1" Deck`, `Game "1" *-- "1" Die`, `Game "1" o-- "2..4" Player`, `Deck "1" *-- "32" ActionCard`, and `Board "1" *-- "1..*" Tile`. It also has side-specific `Tile "1" o-- "0..1" ConnectionPiece : rightConnection/leftConnection/topConnection/bottomConnection` plus `ConnectionPiece --&gt; "2" Tile : connects`, which captures at most one connection piece per side and each connection connecting two tiles. A weakness is that the side-specific connection association plus `connects 2 Tile` does not explicitly enforce that the two tiles are adjacent or that opposite sides are consistently paired.
4. Inheritance, aggregation, and composition correctness: Model 1 = 3, Model 2 = 4; Evidence: Model 1 uses composition appropriately for owned parts such as `Game *-- Board`, `Game *-- Deck`, `Game *-- Player`, `Game *-- Die`, `Board *-- Tile`, `Player *-- PlayingPiece`, and `Deck *-- ActionCard`. It models `Tile &lt;|-- ActionTile`, which captures action tiles but leaves hidden tile as `Tile.isHidden` rather than a subtype or explicit association. It does not model `RegularTile`, and the requirement’s temporary conversion of an action tile into a regular tile is only partially implied by `turnsAsRegular`/`turnsRemaining`. Model 2 uses inheritance more extensively and traceably: `Tile &lt;|-- RegularTile`, `Tile &lt;|-- HiddenTile`, `Tile &lt;|-- ActionTile`; and `ActionCard &lt;|-- ExtraTurnCard`, `ConnectTilesCard`, `RemoveConnectionCard`, `MoveToTileCard`, `LoseTurnCard`. It also models connection pieces as their own class. A possible semantic tension is that `HiddenTile` as a subtype may overlap with `ActionTile` or `RegularTile` if hiddenness is a role/property rather than a tile kind, but it still clearly represents the requirement’s hidden tile.
5. Board layout, tile sides, hidden tile, starting positions, and action tile placement: Model 1 = 4, Model 2 = 4; Evidence: Model 1 has `Board.width`, `Board.height`, `Tile.posX`, `Tile.posY`, side links `rightTile`, `leftTile`, `topTile`, `bottomTile` each with `0..1`, `Tile.isHidden`, `Player --&gt; "1" Tile : startingTile`, and `Tile &lt;|-- ActionTile`. It therefore covers layout, side-limited connectivity, hidden tile indication, starting positions, and action tiles. It does not explicitly enforce only one hidden tile globally; `isHidden` could allow multiple hidden tiles unless constrained elsewhere. Model 2 has `Tile.x`, `Tile.y`, `Board "1" --&gt; "1" HiddenTile : hiddenTile`, `Player --&gt; "1" Tile : startingPosition`, `Tile &lt;|-- ActionTile`, and four side-specific connection associations to `ConnectionPiece`. It better enforces exactly one hidden tile via `Board --&gt; "1" HiddenTile`, but does not give board dimensions. Both adequately model starting positions and action tiles.
6. Action card deck and predefined card behavior: Model 1 = 4, Model 2 = 5; Evidence: Model 1 has `Deck "1" *-- "32" ActionCard : cards` and `ActionCard.cardType: ActionCardType`, where `ActionCardType` includes exactly the five required choices: `EXTRA_TURN`, `CONNECT_TILES`, `REMOVE_CONNECTION`, `MOVE_TO_TILE`, and `LOSE_TURN`. This is concise and accurate. Model 2 also has `Deck "1" *-- "32" ActionCard : cards` and represents the five choices as concrete subclasses: `ExtraTurnCard`, `ConnectTilesCard`, `RemoveConnectionCard`, `MoveToTileCard`, and `LoseTurnCard`, all inheriting from `ActionCard`. This is at least as faithful and gives stronger semantic distinction among card types. Neither model explicitly states that the designer chooses the 32 cards from these predefined choices, but both constrain cards to the five options.
7. Player turn order, player count, pieces, colors, die, and movement: Model 1 = 4, Model 2 = 4; Evidence: Model 1 has `Game "1" *-- "2..4" Player`, `Player.turnOrder`, `Player.isNextTurnLost`, `Game.currentPlayerIndex`, `Game --&gt; Player : currentPlayer`, `PlayingPiece.color: String`, `Player *-- PlayingPiece`, `Player --&gt; Tile : currentTile`, and `Die.roll()`. This covers 2–4 players, turn order, skip-turn effect, pieces, color, current position, and die. It does not restrict piece colors to distinct values. Model 2 similarly has `Game "1" o-- "2..4" Player`, `Player.order`, `Player.skipNextTurn`, `Game --&gt; Player : currentPlayer`, `PlayingPiece.color: PieceColor` with enum values `RED, BLUE, GREEN, YELLOW`, `PlayingPiece --&gt; Tile : currentTile`, and `Die.roll()`. Its color enum is clearer, though it also does not explicitly enforce that each playing piece has a different color. Neither model explicitly models the “Player 1, then Player 2, Player 3, Player 4” sequence beyond order/current-player attributes.
8. Game state constraints: only one active game, no pause/save, end on hidden tile: Model 1 = 3, Model 2 = 3; Evidence: Model 1 includes `GameState { SETUP, PLAYING, FINISHED }`, `Game --&gt; "0..1" Player : winner`, and a comment indicating a singleton constraint for only one game. Comments are not UML semantics for scoring, so the actual class diagram only weakly represents “only one game can be played at a time.” It has no pause/save states, which is consistent but not a strong explicit constraint. Hidden-tile victory is implied by `Tile.isHidden` and `Game.winner`, but not associated as a rule. Model 2 includes `GameState { DESIGNING, PLAYING, ENDED }`, `endGame(winner: Player)`, and `Board --&gt; "1" HiddenTile`, which supports ending with a winner, but it also lacks a semantic singleton/active-game constraint. It also has no pause/save state, consistent with the requirement. Both are acceptable but not complete on this hard constraint.
9. Tile visitation and action tile temporary regular behavior: Model 1 = 4, Model 2 = 4; Evidence: Model 1 has `Tile.isVisited`, `Tile.color: String`, and `ActionTile.turnsAsRegular`, `turnsRemaining`, `isRevealed`. This represents visited state, black/white coloring in a general way, hidden action-tile revelation, and temporary regular status. It does not restrict tile color to white/black. Model 2 has `Tile.color: TileColor` with `WHITE` and `BLACK`, `markVisited()`, `isVisited()`, and `ActionTile.cooldownTurns`, `remainingCooldown`, `isActive()`, `deactivate()`, `tickCooldown()`. This more precisely models white-to-black visitation and cooldown behavior. Both cover the requirement well; Model 2 is slightly more precise on color, while Model 1 explicitly includes `isRevealed` for players not knowing action tiles until landing.
10. Avoidance of hallucinated or unsupported additions: Model 1 = 4, Model 2 = 4; Evidence: Model 1 adds `Board.width`, `Board.height`, `Designer.name`, `Player.name`, and `Game.maxPlayers`, which are reasonable optional attributes and not contradictory. It also represents connections both through tile links and side booleans, which is somewhat redundant but not an unsupported domain addition. Model 2 adds operations such as `start()`, `nextTurn()`, `drawCard()`, `execute()`, and `tickCooldown()`, plus enums like `PieceColor` and `Direction`; these are mostly reasonable elaborations, though `Direction` is unused. Neither model introduces major unsupported gameplay features such as saving, pausing, multiple simultaneous games, scoring systems, or inventories.
Total: Model 1 = 38, Model 2 = 41
Choice: B
Reason:
1. Strict alignment with required functionality: Both models cover the main design/play concepts, 2–4 players, deck of 32 cards, die, hidden tile, action tiles, and turn concepts. Model 2 is slightly stronger overall because it explicitly models physical `ConnectionPiece` objects, whereas Model 1 mostly represents tile connectivity through direct tile links and booleans plus `spareConnectionPieces: int`.
2. Associations and multiplicities: Both models have strong core multiplicities such as `Game` to `2..4 Player` and `Deck` to `32 ActionCard`. Model 1’s `Tile --&gt; 0..1 Tile` per side clearly captures the “at most one tile per side” rule. Model 2’s side-specific `0..1 ConnectionPiece` plus `ConnectionPiece --&gt; "2" Tile` better reflects the requirement that connection pieces are placed, removed, and returned to a spare pile.
3. Rejected or checked issues: I did not penalize Model 1 for using comments after association lines, nor for using `int`/`boolean` primitive type spellings. I also did not penalize Model 1 for using direct tile-to-tile associations instead of bidirectional association notation. I did not reward Model 2 merely for having more classes or methods; credit was given only where the extra classes directly trace to required concepts such as connection pieces and action card types.
4. Overall judgment: Model 2 is better by a modest margin. Model 1 is a good diagram and is especially clear about directional tile adjacency and action card type enumeration, but Model 2 more faithfully models several important domain objects from the requirement, especially `ConnectionPiece`, separate card subclasses for the five predefined action choices, `TileColor`, and the single `HiddenTile` association from `Board`.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</si>
  <si>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</si>
  <si>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alignment with the requirement: Model 1 = 4, Model 2 = 3; Evidence: Model 1 covers the design/play lifecycle with `GameState { DESIGNING, PLAYING, ENDED }`, `GameDesigner`, `Board`, `Tile`, `HiddenTile`, `ActionTile`, `Deck`, `Die`, `Player`, and `PlayingPiece`. It also models `Game "1" o-- "2..4" Player`, matching the required two to four players, and has `Deck "1" *-- "32" ActionCard`. Model 2 also covers many essentials with `GameState { SETUP, PLAYING, FINISHED }`, `Designer`, `Board`, `Tile`, `ActionTile`, `Deck`, `Die`, and `Game "1" *-- "2..4" Player`, and it has `Deck "1" *-- "32" ActionCard`. However, Model 2 weakens several domain concepts by using booleans such as `Tile.isHidden`, `Tile.isStartingPosition`, and connection booleans instead of explicit hidden tile and connection-piece concepts. Model 1 more directly represents the hidden tile and action card choices through subclasses, while Model 2 uses `ActionCardType`, which is acceptable but less structurally expressive.
2. Conceptual classes and domain coverage: Model 1 = 5, Model 2 = 3; Evidence: Model 1 includes central domain classes from the requirement: `Game`, `GameDesigner`, `Board`, `Tile`, `RegularTile`, `HiddenTile`, `ActionTile`, `ConnectionPiece`, `Player`, `PlayingPiece`, `Deck`, `ActionCard`, five concrete action-card subclasses, and `Die`. This directly reflects designers placing tiles, connecting them with connection pieces, defining a hidden tile, defining action tiles, using a die, and drawing action cards. Model 2 includes `Designer`, `Game`, `Board`, `Tile`, `ActionTile`, `Deck`, `ActionCard`, `Player`, `PlayingPiece`, and `Die`, but it does not model `ConnectionPiece` as a class, does not model `HiddenTile` as a distinct class or association, and does not model regular tiles except implicitly through `Tile`/`ActionTile`. It also represents playing-piece color as `color: String`, whereas Model 1 gives `PieceColor { RED, BLUE, GREEN, YELLOW }`, matching the four possible players more clearly.
3. Associations and multiplicities: Model 1 = 4, Model 2 = 3; Evidence: Model 1 has strong multiplicities for key structures: `Game "1" *-- "1" Board`, `Game "1" *-- "1" Deck`, `Game "1" *-- "1" Die`, `Game "1" o-- "2..4" Player`, `Board "1" *-- "1..*" Tile`, `Deck "1" *-- "32" ActionCard`, and `Player "1" *-- "1" PlayingPiece`. It also has `Board "1" --&gt; "1" HiddenTile : hiddenTile`, which directly encodes one hidden tile. Model 2 also has good core multiplicities: `Game "1" *-- "1" Board`, `Game "1" *-- "1" Deck`, `Game "1" *-- "2..4" Player`, `Game "1" *-- "1" Die`, `Board "1" *-- "1..*" Tile`, and `Deck "1" *-- "32" ActionCard`. However, Model 2 lacks an explicit association for the hidden tile and lacks connection pieces. Model 1’s `ConnectionPiece --&gt; "2" Tile : connects` captures that a connection piece connects two tiles, though its four separate `Tile "1" o-- "0..1" ConnectionPiece : rightConnection/leftConnection/topConnection/bottomConnection` associations are somewhat incomplete because they do not explicitly state opposite-side consistency. Model 2’s `Tile --&gt; "0..1" Tile : rightTile/leftTile/topTile/bottomTile` captures at most one neighboring tile per side, but omits the required connection piece itself.
4. Correct modeling of board layout, tile sides, and connection pieces: Model 1 = 4, Model 2 = 3; Evidence: The requirement says the designer places tiles and connects them with connection pieces, and a tile can be connected on right, left, top, and bottom with at most one tile on each side. Model 1 explicitly includes `ConnectionPiece`, four side-specific optional associations from `Tile` to `ConnectionPiece`, and `ConnectionPiece --&gt; "2" Tile : connects`. It also has `spareConnectionPieces: int` in `Game`, addressing the pile of spare connection pieces. Model 2 uses side-specific tile links: `Tile --&gt; "0..1" Tile : rightTile`, `leftTile`, `topTile`, and `bottomTile`, which does model at most one adjacent tile per side. It also has `spareConnectionPieces: int`. But Model 2 does not include `ConnectionPiece`, so it cannot distinguish adjacency from the physical connection pieces that can be added to or removed from the board.
5. Hidden tile, visited color, starting positions, and action tiles: Model 1 = 4, Model 2 = 3; Evidence: Model 1 models `HiddenTile` as a subclass of `Tile` and `Board "1" --&gt; "1" HiddenTile : hiddenTile`, which clearly captures the single hidden tile. It models visited status through `Tile.color: TileColor` with `TileColor { WHITE, BLACK }`, and methods `markVisited()`/`isVisited()`. It models starting positions with `Player --&gt; "1" Tile : startingPosition` and current piece location with `PlayingPiece --&gt; "1" Tile : currentTile`. It models action tiles with `ActionTile { cooldownTurns, remainingCooldown, isActive(), deactivate(), tickCooldown() }`, corresponding to action tiles becoming regular for a number of turns. Model 2 has `Tile.isHidden: boolean`, `Tile.isVisited: boolean`, `Tile.color: String`, `Tile.isStartingPosition: boolean`, and `ActionTile { turnsAsRegular, turnsRemaining, isRevealed }`. These address the same concepts, but the single hidden tile constraint is not explicit, and `isStartingPosition` is vague because each player needs a specific starting tile. Model 2 does also have `Player --&gt; "1" Tile : startingTile`, which helps, but `Tile.isStartingPosition` alone would not identify which player starts there.
6. Action deck and action card behavior coverage: Model 1 = 5, Model 2 = 4; Evidence: Model 1 has `Deck "1" *-- "32" ActionCard : cards` and five concrete subclasses: `ExtraTurnCard`, `ConnectTilesCard`, `RemoveConnectionCard`, `MoveToTileCard`, and `LoseTurnCard`, matching the five predefined choices. It also has `ActionCard.execute(game: Game, player: Player)`, `Player.skipNextTurn`, and `Game.spareConnectionPieces: int`, which support the described effects. Model 2 has `Deck "1" *-- "32" ActionCard : cards`, `ActionCard.cardType: ActionCardType`, and enum values `EXTRA_TURN`, `CONNECT_TILES`, `REMOVE_CONNECTION`, `MOVE_TO_TILE`, and `LOSE_TURN`, which also match the five choices. Model 2 includes `Player.isNextTurnLost` and `Game.spareConnectionPieces`. However, because Model 2 lacks `ConnectionPiece`, the connect/remove card effects are less accurately grounded in the model than in Model 1.
7. Turn order, player count, die, and game session constraints: Model 1 = 4, Model 2 = 4; Evidence: Model 1 models `Game "1" o-- "2..4" Player`, `Player.order: int`, `Game.currentPlayer`, `Game.turnNumber`, `Die.roll()`, and `Game.nextTurn()`. This supports two to four players taking turns by die roll. It does not explicitly encode “Player 1 starts, followed by Player 2, Player 3, Player 4,” but `Player.order` is a reasonable structural representation. Model 2 similarly models `Game "1" *-- "2..4" Player`, `Player.turnOrder: int`, `Game.currentPlayerIndex`, `Game.currentPlayer`, and `Die.roll()`. It also has a comment about a singleton constraint for only one game at a time, but comments are not UML semantics and are not counted as a modeled constraint. Neither model explicitly models “cannot be paused or saved”; both imply a simple state lifecycle but do not structurally enforce no pause/save. Both are comparable here.
8. Relationship types: inheritance, aggregation, and composition: Model 1 = 4, Model 2 = 3; Evidence: Model 1 uses inheritance appropriately for tile and card specialization: `Tile &lt;|-- RegularTile`, `Tile &lt;|-- HiddenTile`, `Tile &lt;|-- ActionTile`, and `ActionCard &lt;|-- ExtraTurnCard`, `ConnectTilesCard`, `RemoveConnectionCard`, `MoveToTileCard`, `LoseTurnCard`. It uses composition for owned parts such as `Game *-- Board`, `Game *-- Deck`, `Game *-- Die`, `Board *-- Tile`, `Player *-- PlayingPiece`, and `Deck *-- ActionCard`. Model 2 uses composition for `Game *-- Board`, `Game *-- Deck`, `Game *-- Player`, `Game *-- Die`, `Board *-- Tile`, `Player *-- PlayingPiece`, and `Deck *-- ActionCard`, and inheritance only for `Tile &lt;|-- ActionTile`. Its use of `ActionCardType` instead of subclasses is acceptable, but it has less explicit specialization for hidden/regular/action tile semantics and action-card variants. Model 1’s relationship structure is more expressive and closer to the domain.
9. Avoidance of hallucinated or unsupported additions: Model 1 = 4, Model 2 = 4; Evidence: Model 1 adds operational methods such as `start()`, `endGame(winner)`, `nextTurn()`, `drawCard()`, `roll()`, and action-card `execute()`. These are consistent with the requirement and not harmful in a class diagram, though methods are not essential. It also adds coordinates `x`, `y`, which are a reasonable way to represent layout. Model 2 adds `Board.width`, `Board.height`, `Tile.posX`, `Tile.posY`, `Game.maxPlayers`, and `winner`, all reasonable derivations from the game-board and gameplay requirements. Neither model introduces major unsupported domain entities. Model 2’s singleton comment for “only one game can be played at a time” is a non-semantic comment and not counted for or against the model.
10. Clarity of class names and attributes: Model 1 = 5, Model 2 = 4; Evidence: Model 1 uses clear domain names: `GameDesigner`, `HiddenTile`, `ActionTile`, `ConnectionPiece`, `PlayingPiece`, `Deck`, and specific action-card subclass names. Its attributes such as `Tile.color: TileColor`, `Player.order`, `PlayingPiece.color: PieceColor`, and `ActionTile.cooldownTurns` are domain-specific. Model 2 also has clear names such as `Designer`, `Player`, `PlayingPiece`, `Board`, `Tile`, `ActionTile`, `Deck`, and `ActionCard`, and useful attributes such as `turnOrder`, `isNextTurnLost`, and `turnsAsRegular`. However, it relies more on generic `String` and boolean flags such as `Tile.isConnectedRight`, `Tile.isHidden`, and `Tile.isStartingPosition`, which are less semantically precise than Model 1’s explicit classes/enums/associations.
Total: Model 1 = 43, Model 2 = 34
Choice: A
Reason:
1. Strict functional alignment with the requirement: Model 1 more directly captures the required game structure. It includes `HiddenTile`, `ConnectionPiece`, side-specific connection associations, concrete action-card classes, a `Deck` of exactly 32 cards, and two to four `Player`s. Model 2 captures the broad outline but represents hidden/action/connection concepts more weakly through booleans and tile-to-tile links.
2. Conceptual classes and relationships: Model 1 has better domain class coverage with `ConnectionPiece`, `HiddenTile`, `RegularTile`, `ActionTile`, and five action-card subclasses. Model 2 lacks a `ConnectionPiece` class, which is important because connection pieces are placed, removed, and stored in a spare pile.
3. Rejected or checked issues: I did not penalize Model 2 for using unidirectional side associations such as `Tile --&gt; "0..1" Tile : rightTile`, nor for PlantUML comments like `'opposite leftTile`. I also did not penalize primitive spelling differences such as `int` or `boolean`, and did not treat the absence of abstract notation as an issue.
4. Overall judgment: Model 1 is better because it more accurately represents the essential domain entities and relationships required by Tile-O, especially hidden tiles, connection pieces, card types, player pieces/colors, and the exact deck size. Model 2 is a reasonable high-level model, but its use of booleans and omission of connection pieces make it less faithful to the required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</si>
  <si>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</si>
  <si>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many core domain concepts: Designer, Game, Board, Tile, ActionTile, Deck, ActionCard, Player, PlayingPiece, Die, and enums for GameState and ActionCardType. It also captures hidden/action/starting concepts through Tile attributes such as isHidden, isStartingPosition, and ActionTile. However, it does not explicitly model ConnectionPiece even though connection pieces are central to board layout and action cards; it instead uses boolean tile-side flags and direct Tile-to-Tile links. Model 2 includes GameDesigner, Game, Board, Tile, RegularTile, HiddenTile, ActionTile, ConnectionPiece, Player, PlayingPiece, Deck, ActionCard subclasses for all five card choices, and Die. This more directly represents the domain concepts of hidden tile, action tile, regular tile, and physical connection pieces. Both models cover the player/game/designer/play concepts, but Model 2 is more complete conceptually.
2. Associations/Multiplicities between classes for domain reasoning: Model 1 = 3, Model 2 = 4; Evidence: Model 1 correctly models Game "1" *-- "1" Board, Game "1" *-- "1" Deck, Game "1" *-- "2..4" Player, Game "1" *-- "1" Die, Deck "1" *-- "32" ActionCard, Player "1" *-- "1" PlayingPiece, Player --&gt; "1" Tile for startingTile and currentTile, and Board "1" *-- "1..*" Tile. It also represents at most one tile per side using Tile --&gt; "0..1" Tile for rightTile, leftTile, topTile, and bottomTile. However, because connection pieces are not modeled, the requirement that tiles are connected with connection pieces and that connection pieces can be removed/added from a pile is weaker. Hidden tile is represented by isHidden rather than an association or uniqueness constraint, and isStartingPosition as a boolean does not distinguish each player's start except through Player --&gt; Tile. Model 2 correctly models Game to Board/Deck/Die/Player, Board "1" *-- "1..*" Tile, Board --&gt; "1" HiddenTile, Player --&gt; "1" Tile startingPosition, PlayingPiece --&gt; "1" Tile currentTile, Deck "1" *-- "32" ActionCard, and ConnectionPiece --&gt; "2" Tile. It also models one optional connection per side using Tile "1" o-- "0..1" ConnectionPiece for right/left/top/bottom. This better supports domain reasoning about physical connection pieces, although it has some ambiguity because each side association plus ConnectionPiece --&gt; "2" Tile does not explicitly enforce opposite-side consistency or adjacency, and the spare pile of 32 connection pieces is only an integer attribute rather than an associated pile of ConnectionPiece instances. Model 2’s Board --&gt; "1" HiddenTile also explicitly enforces a single hidden tile better than Model 1.
3. Model attributes with appropriate data types: Model 1 = 4, Model 2 = 4; Evidence: Model 1 has useful attributes with acceptable types: Designer.name:String, Player.name:String, turnOrder:int, isNextTurnLost:boolean, PlayingPiece.color:String, Game.state:GameState, spareConnectionPieces:int, currentPlayerIndex:int, Board.width:int and height:int, Tile.posX:int, posY:int, isVisited:boolean, isHidden:boolean, isStartingPosition:boolean, color:String, and ActionTile.turnsAsRegular:int/turnsRemaining:int/isRevealed:boolean. ActionCard.cardType:ActionCardType captures the five predefined choices. Some attributes are less precise, such as Tile.color:String despite the requirement only distinguishing white/black tile visited state, and PlayingPiece.color:String rather than constrained distinct colors. The side connection booleans duplicate or weaken the Tile-to-Tile associations. Model 2 also has appropriate attributes: Game.state:GameState, turnNumber:int, spareConnectionPieces:int, Tile.color:TileColor, x:int, y:int, ActionTile.cooldownTurns:int and remainingCooldown:int, Player.order:int and skipNextTurn:boolean, PlayingPiece.color:PieceColor. It improves type precision with TileColor and PieceColor enums. However, Model 2 lacks some simple attributes present in Model 1 such as explicit Board dimensions and does not include an ActionCard type attribute because it uses subclasses instead, which is acceptable. Neither model fully captures the deck composition chosen from the five card choices beyond having 32 cards/subclasses.
4. Consistencies of Terminology with given context: Model 1 = 4, Model 2 = 5; Evidence: Model 1 uses mostly consistent terms: Designer, Player, PlayingPiece, Board, Tile, ActionTile, Deck, ActionCard, Die, hidden tile via isHidden, startingTile/currentTile, and ActionCardType values EXTRA_TURN, CONNECT_TILES, REMOVE_CONNECTION, MOVE_TO_TILE, LOSE_TURN. Minor terminology weaknesses include representing spare connection pieces only as spareConnectionPieces:int and using isConnectedRight/isConnectedLeft booleans rather than the requirement’s “connection pieces.” The state SETUP is understandable but the requirement emphasizes design then play. Model 2 uses highly aligned terminology: GameDesigner, Board, Tile, RegularTile, HiddenTile, ActionTile, ConnectionPiece, Player, PlayingPiece, Deck, ActionCard, ExtraTurnCard, ConnectTilesCard, RemoveConnectionCard, MoveToTileCard, LoseTurnCard, and GameState DESIGNING/PLAYING/ENDED. Its terminology closely follows the requirement, including “ConnectionPiece” and the five card choices as class names.
5. Adherence of UML class diagram standards: Model 1 = 5, Model 2 = 5; Evidence: Model 1 is valid and understandable PlantUML/UML class notation, using classes, enums, attributes, operations where applicable, composition, inheritance Tile &lt;|-- ActionTile, associations, labels, and multiplicities. End-of-line single-quote comments such as 'opposite leftTile are valid PlantUML comments and are ignored. Model 2 is also valid and understandable PlantUML/UML class notation, using classes, abstract class ActionCard, enums, attributes, operations, composition/aggregation, inheritance for tile and card specializations, associations, labels, and multiplicities. Both adhere well to UML class diagram standards.
Total: Model 1 = 20, Model 2 = 23
Choice: B
Reason:
1. Appropriate conceptual classes aligned with the domain: Model 2 is stronger because it explicitly includes ConnectionPiece, HiddenTile, RegularTile, ActionTile, and five concrete ActionCard subclasses. Model 1 covers many core concepts but omits ConnectionPiece as a class and instead uses side booleans/direct tile links, which is less aligned with the requirement that designers place and manipulate connection pieces.
2. Associations/Multiplicities between classes for domain reasoning: Model 2 better supports reasoning about the board because it models ConnectionPiece associations and a single Board --&gt; HiddenTile. Model 1 has many correct multiplicities, including Game to 2..4 Player and Deck to 32 ActionCard, and correctly limits each tile side to 0..1 neighboring tile, but its lack of explicit connection-piece associations weakens add/remove connection card semantics.
3. Model attributes with appropriate data types: Both are good. Model 1 includes many useful booleans and counters, while Model 2 uses stronger enums such as TileColor and PieceColor. The difference is small here, so both receive the same score.
4. Consistencies of Terminology with given context: Model 2 more consistently uses the domain vocabulary, especially ConnectionPiece and the named card classes. Model 1 is mostly consistent but partially abstracts important requirement terms into booleans and integer counts.
5. Rejected or checked issues: I did not penalize Model 1 for using comments after associations, primitive lowercase types like int/boolean, or directed associations rather than bidirectional ones. I also did not penalize Model 2 for using subclasses for action cards instead of an ActionCardType enum, since both are semantically valid.
6. Overall judgment: Model 2 is better overall because it more faithfully captures the central domain concepts and relationships involving hidden/action/regular tiles, connection pieces, and action card types, while maintaining correct UML structure. Model 1 is still a good model, but its connection-piece representation is less complete for the stated game mechanics.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</si>
  <si>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</si>
  <si>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major domain concepts: Game, GameDesigner, Board, Tile with RegularTile/HiddenTile/ActionTile specializations, ConnectionPiece, Player, PlayingPiece, Deck, ActionCard with five concrete action card subclasses, and Die. This closely matches designing and playing Tile-O, including hidden/action/regular tiles and connection pieces. Model 2 also includes many core concepts: Designer, Game, Board, Tile, ActionTile, Player, PlayingPiece, Deck, ActionCard, Die, and ActionCardType. However, it does not model ConnectionPiece as a class even though connection pieces are central to board layout and the spare pile, and it represents hidden and starting tiles mainly as booleans on Tile rather than explicit concepts or associations. It also lacks explicit concrete action card classes, although ActionCardType partially covers them.
2. Associations/Multiplicities between classes for domain reasoning: Model 1 = 4, Model 2 = 3; Evidence: Model 1 has strong core associations: Game *-- Board, Deck, Die; Game o-- 2..4 Player; Board *-- 1..* Tile; Board --&gt; 1 HiddenTile; Deck *-- 32 ActionCard; Player *-- PlayingPiece; PlayingPiece --&gt; current Tile; Player --&gt; startingPosition Tile. It also models four side-specific tile connections through optional ConnectionPiece roles and ConnectionPiece --&gt; 2 Tile, which captures “at most one tile on each side” reasonably well. Weaknesses include the spare pile modeled only as Game.spareConnectionPieces:int rather than association to 32 spare ConnectionPiece objects, no multiplicity/constraint ensuring one starting position per player color/order, and side connection consistency is not fully constrained. Model 2 has correct Game composition to Board, Deck, Die, 2..4 Player, Player to PlayingPiece, Player to starting/current Tile, Board to tiles, Deck to 32 ActionCard, and side-specific Tile --&gt; 0..1 Tile associations for right/left/top/bottom. However, it omits ConnectionPiece relationships entirely despite the requirement that tiles are connected with connection pieces and that pieces can be removed/placed in a spare pile. It also does not associate Board/Game to a hidden tile except by Tile.isHidden, and action tile membership is only inheritance without an explicit board/action tile location association beyond being part of tiles.
3. Model attributes with appropriate data types: Model 1 = 4, Model 2 = 3; Evidence: Model 1 provides appropriate attributes and types such as Game.state: GameState, turnNumber:int, spareConnectionPieces:int, Tile.color:TileColor, x:int, y:int, ActionTile.cooldownTurns:int and remainingCooldown:int, Player.order:int and skipNextTurn:boolean, PlayingPiece.color:PieceColor. It uses enums for GameState, TileColor, Direction, and PieceColor. Missing or weak attributes include no die face/range attribute, no explicit card type/count distribution attribute for concrete ActionCard subclasses, and spare connection pieces are only counted rather than modeled as objects in the pile. Model 2 has useful attributes such as Game.state:GameState, spareConnectionPieces:int, currentPlayerIndex:int, Player.turnOrder:int, isNextTurnLost:boolean, Tile.posX/posY:int, isVisited:boolean, isHidden:boolean, isStartingPosition:boolean, side connection booleans, ActionTile.turnsAsRegular:int/turnsRemaining:int/isRevealed:boolean, and ActionCard.cardType:ActionCardType. However, several attributes are less well typed or redundant: PlayingPiece.color:String and Tile.color:String are weaker than enums for limited colors/white-black state, side connection booleans duplicate/possibly conflict with Tile-to-Tile associations, maxPlayers:int is less domain-specific than the actual 2..4 association, and hidden/starting/action concepts are encoded partly as booleans rather than richer relationships.
4. Consistencies of Terminology with given context: Model 1 = 5, Model 2 = 4; Evidence: Model 1 uses highly consistent requirement terminology: GameDesigner, Board, Tile, HiddenTile, ActionTile, ConnectionPiece, Player, PlayingPiece, Deck, ActionCard, Die, ExtraTurnCard, ConnectTilesCard, RemoveConnectionCard, MoveToTileCard, LoseTurnCard, TileColor WHITE/BLACK, and PieceColor. Model 2 is mostly consistent with Designer, Player, PlayingPiece, Die, Game, Board, Tile, ActionTile, Deck, ActionCard, and action card type names. Minor terminology differences include GameState values SETUP/FINISHED instead of designing/ended, “turnsAsRegular” rather than the designer-specified number of turns for an action tile to behave as regular, and “isHidden” rather than a HiddenTile concept. These are understandable but slightly less aligned.
5. Adherence of UML class diagram standards: Model 1 = 5, Model 2 = 5; Evidence: Model 1 uses valid PlantUML class diagram constructs: enums, classes, abstract class, inheritance, composition/aggregation, associations with multiplicities, attributes, and operations. Model 2 also uses valid PlantUML constructs: enums, classes, inheritance, composition, associations with multiplicities, and attributes. The inline single-quote comments on Tile side associations in Model 2 are valid PlantUML comments and are ignored. Neither model has UML syntax problems that make the diagram difficult to interpret.
Total: Model 1 = 23, Model 2 = 19
Choice: A
Reason:
1. Appropriate conceptual classes aligned with the domain: Model 1 is stronger because it explicitly models ConnectionPiece, HiddenTile, RegularTile, ActionTile, and the five action card kinds as concrete subclasses. Model 2 captures the main structure but weakens several core concepts by using booleans such as Tile.isHidden and Tile.isStartingPosition and omits ConnectionPiece as a domain class.
2. Associations/Multiplicities between classes for domain reasoning: Model 1 better represents tile connectivity through ConnectionPiece and constrains the deck to 32 ActionCards and players to 2..4. Model 2 correctly models many associations, including side-specific neighboring tiles, but lacks the required connection-piece association and spare connection piece domain structure.
3. Model attributes with appropriate data types: Model 1 uses more domain-specific enums for game state, tile color, and playing piece color, and has action tile cooldown attributes. Model 2 includes many useful attributes, but relies more on String and boolean flags where enums, associations, or subclasses would be more semantically precise.
4. Terminology and UML standards: Both models are understandable and syntactically valid. Model 1’s terminology more directly mirrors the requirement, while Model 2 has minor naming differences but remains mostly consistent.
5. Rejected or checked issues: I did not penalize Model 2 for using inline PlantUML comments on the tile associations, and I treated `int`/`boolean` spellings as acceptable primitive aliases. I also did not penalize either model for operations being present, since they do not obscure the class semantics.
6. Overall judgment: Model 1 is meaningfully better because it more completely captures the Tile-O domain, especially connection pieces, hidden/action/regular tile concepts, and predefined action card choices. Model 2 is a reasonable model but is less semantically rich for key domain rules.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</si>
  <si>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</si>
  <si>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a reasonably cohesive core with Game, Board, Tile, Player, PlayingPiece, Deck, ActionCard, and Die. However, Tile mixes several different concerns: board position (`posX`, `posY`), visit state (`isVisited`, `color`), hidden-tile designation (`isHidden`), starting-position designation (`isStartingPosition`), and connection state (`isConnectedRight`, `isConnectedLeft`, `isConnectedTop`, `isConnectedBottom`) while also having directional associations to other Tile instances. This makes Tile less cohesive and partly redundant. Model 1 also represents connection pieces only as `spareConnectionPieces: int` and directional tile links, so the domain concept of a placed connection piece is not separated. Model 2 has stronger separation of concepts: `ConnectionPiece` is modeled explicitly, `TileColor`, `Direction`, and `PieceColor` are enums, `ActionCard` is an abstract superclass with concrete card types, and `ActionTile` encapsulates cooldown behavior through `cooldownTurns`, `remainingCooldown`, `isActive()`, `deactivate()`, and `tickCooldown()`. Player, PlayingPiece, Deck, Die, Board, and Game have clearer responsibilities. Some coupling remains, such as `ActionCard.execute(game: Game, player: Player)`, and `ConnectionPiece --&gt; "2" Tile` plus four directional connection associations can be somewhat awkward, but overall cohesion is better.
2. Complexity: Model 1 = 4, Model 2 = 3; Evidence: Model 1 uses a moderate number of classes and enums: GameState, ActionCardType, Designer, Player, PlayingPiece, Die, Game, Board, Tile, ActionTile, Deck, and ActionCard. It keeps action card variants as an enum `ActionCardType` rather than five subclasses, which is simpler and adequate for a class diagram if behavior differences are not deeply modeled. Its inheritance depth is shallow: only `Tile &lt;|-- ActionTile`. However, it oversimplifies some domain concepts by using booleans such as `isHidden`, `isStartingPosition`, and directional `isConnectedRight/Left/Top/Bottom`, and by not modeling `ConnectionPiece` as an object. Model 2 is more complex: it includes RegularTile, HiddenTile, ActionTile, ConnectionPiece, five concrete ActionCard subclasses, multiple enums, and operations on Game, Tile, Deck, ActionTile, and ActionCard. The inheritance tree is still shallow, with `Tile` specialized into RegularTile/HiddenTile/ActionTile and `ActionCard` specialized into five card classes. This extra complexity is mostly traceable to the requirement, especially explicit connection pieces and predefined action card choices, but some details may be over-modeled, such as `RegularTile` and `HiddenTile` subclasses when hidden/action status may be state or role. Model 1 is simpler and easier to scan, but Model 2’s complexity is more domain-expressive.
3. Practicability: Model 1 = 3, Model 2 = 4; Evidence: Model 1 is readable and straightforward. It captures important constraints: `Game "1" *-- "2..4" Player`, `Deck "1" *-- "32" ActionCard`, `Game` has `spareConnectionPieces: int`, `Player` has `turnOrder` and `isNextTurnLost`, and `Game` tracks `currentPlayer` and `winner`. Tile adjacency is limited through four `0..1` directional associations, which supports the “at most one tile on each side” rule. It also captures hidden and action information through `isHidden` and `ActionTile`. However, it is less practical for implementation/testing of board connectivity because connection pieces are not first-class objects despite the requirement that designers place and remove connection pieces. It also lacks a clear representation of the five card behaviors beyond `ActionCardType`, and action tile cooldown is represented by `turnsAsRegular` and `turnsRemaining` but without behavior. Model 2 is more practical for implementation because it models `ConnectionPiece`, enabling placement/removal and spare connection-piece pile behavior to be reasoned about more directly alongside `spareConnectionPieces: int`. It models the deck with `drawCard()`, action cards with concrete subclasses (`ExtraTurnCard`, `ConnectTilesCard`, `RemoveConnectionCard`, `MoveToTileCard`, `LoseTurnCard`), and game flow with `start()`, `endGame(winner)`, and `nextTurn()`. It also captures tile visit color with `TileColor { WHITE, BLACK }`, piece colors with `PieceColor`, and action tile cooldown behavior. Weaknesses include no explicit `winner` association, no explicit current tile on Player itself though `PlayingPiece --&gt; "1" Tile : currentTile` is present, and no explicit multiplicity tying spare connection pieces to 32 except the integer attribute. Overall, Model 2 provides a clearer, more modular basis for programming and testing.
Total: Model 1 = 10, Model 2 = 11
Choice: B
Reason:
1. Cohesion and Decoupling: Model 2 is stronger because it separates major domain concepts more cleanly. In Model 1, `Tile` carries many unrelated flags and connection booleans while also linking to neighboring tiles. Model 2 separates tile type, connection pieces, card behavior, and color/state concepts. This makes individual classes more cohesive and makes connection/card behavior easier to reason about.
2. Complexity: Model 1 is less complex and receives the higher complexity score because it has fewer classes and only one small inheritance relation. Model 2 introduces more classes, especially five action card subclasses and tile subclasses. However, that added complexity is not arbitrary: `ConnectionPiece` and concrete card classes correspond closely to stated domain requirements.
3. Practicability: Model 2 is more practical for real implementation. The requirement emphasizes placing, connecting, and removing connection pieces; Model 2 has an explicit `ConnectionPiece` class, while Model 1 only has directional tile links and `spareConnectionPieces: int`. The requirement also lists five predefined action card choices; Model 2 models these as concrete subclasses with an `execute` operation, whereas Model 1 only records `cardType`. Model 2 also better supports testing of deck drawing, action execution, tile visitation, and action-tile cooldown.
4. Rejected or checked issues: I did not penalize Model 1 for using comments such as `'opposite leftTile`, nor for using `int`/`boolean` primitive spellings. I also did not penalize either model for composition versus aggregation styling where the requirement does not mandate ownership semantics. Opposite-direction or directional associations were evaluated by their domain meaning, not their PlantUML style.
5. Overall judgment: Model 1 is simpler and covers many core facts, including 2–4 players, 32 cards, current player, winner, hidden/action tile state, and four-sided adjacency. But Model 2 better captures the domain concepts that are central to Tile-O: explicit connection pieces, action card variants, tile color states, action tile cooldown behavior, and game/deck operations. The meaningful quality difference is modest but sufficient, so Response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</si>
  <si>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</si>
  <si>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major domain concepts into cohesive classes: `Game`, `Board`, `Tile`, `RegularTile`, `HiddenTile`, `ActionTile`, `ConnectionPiece`, `Deck`, `ActionCard` and five concrete card subclasses. This keeps action behavior localized through `ActionCard.execute(game, player)` and concrete subclasses such as `ExtraTurnCard`, `ConnectTilesCard`, `RemoveConnectionCard`, `MoveToTileCard`, and `LoseTurnCard`. It also models `PlayingPiece` separately from `Player`, and `Board` owns `Tile`s. However, Model 1 has some coupling/ambiguity around tile connections: each `Tile` aggregates up to four `ConnectionPiece`s and each `ConnectionPiece --&gt; "2" Tile`, but the model does not explicitly bind a given connection piece to a side on both connected tiles. Model 2 has some good separation with `Game`, `Board`, `Player`, `PlayingPiece`, `Deck`, `ActionCard`, `Die`, and `ActionTile`, but it places many distinct tile roles and connection concepts as flags/attributes on `Tile`: `isHidden`, `isStartingPosition`, `isConnectedRight`, `isConnectedLeft`, `isConnectedTop`, `isConnectedBottom`, `color: String`. It also uses a single `ActionCard` with `cardType: ActionCardType`, which is simpler but less cohesive for behavior than Model 1’s card subclasses. Model 2 also lacks a `ConnectionPiece` class even though connection pieces are central physical/domain objects, including a spare pile of 32.
2. Complexity: Model 1 = 4, Model 2 = 4; Evidence: Model 1 is more detailed, with approximately 19 classifiers including enums and concrete action-card/tile subclasses. It has two shallow inheritance hierarchies: `Tile &lt;|-- RegularTile/HiddenTile/ActionTile` and `ActionCard &lt;|-- five card types`, with depth only 1. The average method count is low, with methods concentrated in `Game`, `Tile`, `ActionTile`, `Deck`, `ActionCard`, and `Die`. Its complexity is justified by requirements that distinguish hidden tiles, action tiles, regular behavior, deck/card types, and connection pieces. Model 2 is smaller, with around 11 classifiers including enums, and one shallow inheritance relation `Tile &lt;|-- ActionTile`. It has very few methods, mainly `Die.roll()`. This makes it easy to read, but some simplification turns domain concepts into booleans, e.g. `Tile.isHidden`, `Tile.isStartingPosition`, and `Tile.isConnectedRight`, and collapses all card behavior into `ActionCard.cardType`. Model 2 is less structurally complex, but that lower class count partly comes from under-modeling important requirements such as actual `ConnectionPiece`s and distinct action-card behavior. Overall, both have acceptable complexity: Model 1 is more elaborate but traceable to the domain; Model 2 is simpler but somewhat oversimplified.
3. Practicability: Model 1 = 4, Model 2 = 3; Evidence: Model 1 is more practical for implementation and testing of the stated game rules. It includes lifecycle state through `GameState { DESIGNING, PLAYING, ENDED }`, player count via `Game "1" o-- "2..4" Player`, current player via `Game --&gt; "0..1" Player : currentPlayer`, turn tracking via `turnNumber`, starting positions via `Player --&gt; "1" Tile : startingPosition`, piece location via `PlayingPiece --&gt; "1" Tile : currentTile`, visited tile color through `Tile.color: TileColor` and `markVisited()`, hidden tile through both `HiddenTile` and `Board --&gt; "1" HiddenTile : hiddenTile`, action tile cooldown through `cooldownTurns` and `remainingCooldown`, deck size through `Deck "1" *-- "32" ActionCard`, and spare connection pieces through `spareConnectionPieces: int`. It also models the five predefined action choices as concrete subclasses. Weaknesses include not explicitly enforcing exactly one hidden tile among board tiles beyond the `Board --&gt; "1" HiddenTile` association, not clearly modeling action-card deck ordering/first-card draw beyond `drawCard()`, and not representing bidirectional side consistency for tile connections in full detail. Model 2 covers some practical needs: `GameState { SETUP, PLAYING, FINISHED }`, `Game "1" *-- "2..4" Player`, `currentPlayerIndex`, `winner`, `Player.turnOrder`, `isNextTurnLost`, `Deck "1" *-- "32" ActionCard`, and directional tile links such as `Tile --&gt; "0..1" Tile : rightTile`, `leftTile`, `topTile`, `bottomTile`, which directly express at most one neighbor per side. However, it is less practical for the physical connection-piece rules because it has no `ConnectionPiece` class and represents connections by booleans plus neighbor links; this weakens support for adding/removing connection pieces and maintaining a spare pile. It also models hidden/start/action information mostly as flags (`isHidden`, `isStartingPosition`) instead of clearer relationships, lacks deck operations like `drawCard()`, lacks game operations such as `start()`, `nextTurn()`, or `endGame()`, and uses `PlayingPiece.color: String` rather than a constrained color enum despite the requirement that each playing piece has a different color.
Total: Model 1 = 12, Model 2 = 10
Choice: A
Reason:
1. Cohesion and Decoupling: Model 1 has stronger domain cohesion because it separates `ConnectionPiece`, `HiddenTile`, `ActionTile`, and each action-card type into explicit concepts with appropriate responsibilities. Model 2 is more flag-oriented: `Tile` carries `isHidden`, `isStartingPosition`, directional connection booleans, and color as a string, while `ActionCard` is a generic type-coded class. That makes Model 2 less cohesive for behavior and domain reasoning.
2. Complexity: Model 1 is more complex in class count, but the added classes are mostly justified by the requirement: five action card choices, connection pieces, hidden/action/regular tile distinctions, and game lifecycle. Model 2 is simpler and readable, but its simplicity comes at the cost of omitting or weakening required concepts such as connection pieces and card behavior. The complexity difference is not enough to outweigh Model 1’s better coverage.
3. Practicability: Model 1 better supports implementation and testing of the core gameplay: deck drawing, card execution, turn progression, visited color changes, action-tile cooldown, player pieces, starting positions, hidden tile, and spare connection pieces. Model 2 has useful direct directional tile associations and winner/current-player fields, but it is less practical for testing add/remove connection-piece cards because there is no `ConnectionPiece` object and no clear representation of the spare pile beyond an integer.
4. Rejected or checked issues: I did not penalize Model 2 for using comments like `'opposite leftTile`, nor for using `String`/`int` spellings as primitive aliases. I also did not penalize either model for using `*` versus `0..*` style multiplicities, and I did not treat abstractness of `ActionCard` as inherently required except where it supports behavior cohesion.
5. Overall judgment: Model 1 is better overall. It is somewhat larger, but its added structure maps more directly to the Tile-O requirements and gives a more implementable, testable design for action cards, action tiles, hidden tiles, player pieces, and connection pieces.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</si>
  <si>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</si>
  <si>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and avoidance of unsupported additions: Model 1 = 4, Model 2 = 4; Evidence: Model 1 covers design and play concepts with `Game`, `GameDesigner`, `GameBoard`, `Tile`, `ConnectionPiece`, `Deck`, `ActionCard`, `Die`, `Player`, and `PlayingPiece`, and its action card enum exactly lists the five required choices. It also adds reasonable behavior methods such as `startGame()`, `connectTiles()`, and `executeActionCard()`, which are traceable to the requirement. However, it does not explicitly model the “only one game can be played at a time” system-level constraint, and `HiddenTile` as a subclass of `Tile` can imply the hidden tile is a distinct tile type rather than a designated tile role. Model 2 also covers the core functionality with `Game`, `Board`, `Tile`, `ConnectionPiece`, `Deck`, `ActionCard`, `Die`, `Player`, and `PlayingPiece`; it has `GameState { DESIGNING, PLAYING, ENDED }`, which fits the “design then play then end” lifecycle, and it models the five action card types as subclasses: `ExtraTurnCard`, `ConnectTilesCard`, `RemoveConnectionCard`, `MoveToTileCard`, and `LoseTurnCard`. Like Model 1, it does not explicitly enforce the “only one game can be played at a time” constraint, and `HiddenTile` as a subclass similarly treats hiddenness as type rather than role.
2. Conceptual classes representing essentials of the requirement: Model 1 = 4, Model 2 = 4; Evidence: Model 1 includes most essential domain classes: `GameDesigner`, `Game`, `GameBoard`, `Tile`, `RegularTile`, `ActionTile`, `HiddenTile`, `ConnectionPiece`, `ConnectionPiecePile`, `Deck`, `ActionCard`, `Die`, `Player`, and `PlayingPiece`. It explicitly represents the spare connection pile via `ConnectionPiecePile`, which is important because the requirement says there is a pile of 32 spare connection pieces used by action cards. Model 2 includes the same core concepts except it represents spare connection pieces as `spareConnectionPieces: int` in `Game` rather than as a pile/class. Model 2 more directly separates the five action card types into classes, while Model 1 uses `ActionCardType` enum. Both are acceptable UML-level representations of the predefined card choices.
3. Associations and multiplicities: Model 1 = 2, Model 2 = 4; Evidence: Model 1 has many associations but almost no multiplicities: `Game --&gt; Player : has players` does not constrain the required two to four players; `Deck *- ActionCard : contains` does not specify exactly 32 cards; `ConnectionPiecePile *- ConnectionPiece : contains` does not specify exactly 32 spare pieces; `GameBoard *- Tile : contains` has no multiplicity; and `ConnectionPiece --&gt; Tile : connects` appears twice but does not state that each connection piece connects exactly two tiles. Model 2 provides important multiplicities: `Game "1" o-- "2..4" Player : players`, `Deck "1" *-- "32" ActionCard : cards`, `ConnectionPiece --&gt; "2" Tile : connects`, `Board "1" *-- "1..*" Tile : tiles`, `Game "1" *-- "1" Board`, `Game "1" *-- "1" Deck`, and `Game "1" *-- "1" Die`. Model 2 is weaker on the spare connection pieces because it only has `spareConnectionPieces: int` and no multiplicity of 32 spare `ConnectionPiece` objects, but overall its cardinalities are much more aligned with the requirement.
4. Tile connectivity, sides, and connection constraints: Model 1 = 3, Model 2 = 4; Evidence: Model 1 defines `enum Side { LEFT RIGHT TOP BOTTOM }` and `ConnectionPiece` has `side1 : Side` and `side2 : Side`, which recognizes side-based connections. However, it does not explicitly constrain “at most one tile can be connected on each side”; the two `ConnectionPiece --&gt; Tile : connects` associations lack multiplicity and side-specific role names. Model 2 defines `enum Direction { RIGHT LEFT TOP BOTTOM }` and directly models side-specific optional connections on `Tile`: `Tile "1" o-- "0..1" ConnectionPiece : rightConnection`, `leftConnection`, `topConnection`, and `bottomConnection`. This more clearly captures at most one connection per side. It also has `ConnectionPiece --&gt; "2" Tile : connects`. Neither model explicitly states that connected tiles must be adjacent, but Model 2 better captures the required side cardinality.
5. Designer-defined game setup: Model 1 = 4, Model 2 = 3; Evidence: Model 1 has explicit setup operations in `GameDesigner`: `designBoard()`, `placeTile(tile : Tile)`, `connectTiles(tile1 : Tile, tile2 : Tile, side : Side)`, `setHiddenTile(tile : Tile)`, `setStartingPosition(player : Player, tile : Tile)`, `setActionTile(tile : Tile)`, and `defineActionDeck()`. These correspond closely to the designer defining the layout, placing tiles, connecting tiles, indicating hidden tile, starting positions, action tiles, and deck. Model 2 has `GameDesigner` only with `name: String` and relies on associations such as `Board "1" --&gt; "1" HiddenTile : hiddenTile`, `Player --&gt; "1" Tile : startingPosition`, and `Deck "1" *-- "32" ActionCard : cards` to represent setup results. Model 2 represents several setup outputs, but the designer’s role in defining them is less explicit.
6. Player count, turn order, and gameplay flow: Model 1 = 3, Model 2 = 4; Evidence: Model 1 has `Game.currentPlayer`, `Game.nextTurn()`, `Player.playerNumber`, `Player.skippedTurns`, and `Die.roll()`, which support turn-taking and skipped turns. However, `Game --&gt; Player : has players` lacks the required `2..4` multiplicity, and no association or constraint states Player 1 starts followed by Player 2, Player 3, and Player 4 if applicable. Model 2 has `Game "1" o-- "2..4" Player : players`, `Player.order: int`, `Game.currentPlayer`, `turnNumber: int`, `nextTurn()`, and `skipNextTurn: boolean`, which better supports the required player count and ordered turns. It still does not explicitly constrain Player 1 as the first starter except indirectly through `order`.
7. Playing pieces and colors: Model 1 = 4, Model 2 = 4; Evidence: Model 1 has `PlayingPiece` with `color : PlayingPieceColor` and enum values `RED`, `BLUE`, `GREEN`, `YELLOW`, plus `Player *- PlayingPiece : owns`. The association has no explicit `1` multiplicity, but ownership is clear. Model 2 has `PlayingPiece` with `color: PieceColor`, enum values `RED`, `BLUE`, `GREEN`, `YELLOW`, and `Player "1" *-- "1" PlayingPiece : playingPiece`, explicitly showing one piece per player. Both capture that pieces have different colors only indirectly; neither enforces uniqueness of color among players.
8. Hidden tile, visited tile color, and winning condition: Model 1 = 4, Model 2 = 3; Evidence: Model 1 has `Tile.color : TileColor` with `WHITE` and `BLACK`, `markVisited()`, `isVisited()`, `HiddenTile`, and `Game.endGame(winner : Player)` plus `winner : Player`, which together represent changing a landed tile to black and ending the game when the hidden tile is found. `HiddenTile.isFound()` also addresses discovery. Model 2 has `Tile.color : TileColor`, `markVisited()`, `isVisited()`, `HiddenTile`, `Board --&gt; HiddenTile : hiddenTile`, and `Game.endGame(winner: Player)`. It covers the same essentials, but lacks a `winner` association/attribute and lacks an explicit current player-to-current tile relationship on `Player`; it uses `PlayingPiece --&gt; Tile : currentTile`, which is still semantically valid for location.
9. Action tiles and temporary regular behavior: Model 1 = 4, Model 2 = 4; Evidence: Model 1 has `ActionTile` with `cooldownTurns`, `currentCooldown`, `triggerAction()`, and `decreaseCooldown()`, matching the requirement that an action tile turns into a regular tile for a designer-specified number of turns. Model 2 has `ActionTile` with `cooldownTurns`, `remainingCooldown`, `isActive()`, `deactivate()`, and `tickCooldown()`, also directly representing temporary deactivation. Both models represent action tiles as a subtype of `Tile`, but neither explicitly models the secrecy requirement that players do not know whether a tile is an action tile until landing on it.
10. Action deck and five predefined action card choices: Model 1 = 4, Model 2 = 4; Evidence: Model 1 has `Deck`, `ActionCard`, and enum `ActionCardType` with exactly the five stated choices: `ROLL_EXTRA_TURN`, `CONNECT_TILES`, `REMOVE_CONNECTION`, `MOVE_TO_ARBITRARY_TILE`, and `LOSE_TURN`. It also has `Deck.drawCard()` and `ActionCard.execute(player : Player)`. However, `Deck *- ActionCard : contains` lacks the exact `32` multiplicity. Model 2 has `Deck "1" *-- "32" ActionCard : cards`, `drawCard()`, and five subclasses corresponding to the required choices: `ExtraTurnCard`, `ConnectTilesCard`, `RemoveConnectionCard`, `MoveToTileCard`, and `LoseTurnCard`. Model 2 better captures the deck size, while Model 1 more compactly captures the closed choice set through an enum; both are strong overall.
11. Spare connection pieces and connection-modifying actions: Model 1 = 4, Model 2 = 3; Evidence: Model 1 explicitly models `ConnectionPiecePile` with `sparePieces : ConnectionPiece[]`, `piecesRemaining : int`, `takePiece()`, and `returnPiece(piece : ConnectionPiece)`, and associates it with `Game *-- ConnectionPiecePile : has`; this supports the connect/remove actions involving a pile of spare connection pieces. It does not specify the required exact count of 32 spare pieces. Model 2 has `Game.spareConnectionPieces: int` and action card subclasses `ConnectTilesCard` and `RemoveConnectionCard`, but it does not model a spare pile as containing `ConnectionPiece` objects, nor does it specify exactly 32 spare pieces. Model 1 is semantically richer for this requirement.
12. Use of inheritance, aggregation, and composition: Model 1 = 4, Model 2 = 4; Evidence: Model 1 uses inheritance `Tile &lt;|-- RegularTile`, `ActionTile`, and `HiddenTile`, composition from `Game` to `GameBoard`, `Deck`, `ConnectionPiecePile`, and `Die`, composition from `GameBoard` to `Tile` and `ConnectionPiece`, and composition from `Deck` to `ActionCard`. Model 2 similarly uses `Tile &lt;|-- RegularTile`, `HiddenTile`, and `ActionTile`, and additionally uses `ActionCard &lt;|-- ExtraTurnCard`, `ConnectTilesCard`, `RemoveConnectionCard`, `MoveToTileCard`, and `LoseTurnCard`. It uses composition for `Game` to `Board`, `Deck`, and `Die`, `Board` to `Tile`, `Player` to `PlayingPiece`, and `Deck` to `ActionCard`. Both use relationship types coherently for UML domain modeling.
13. Clarity of class names and attributes: Model 1 = 4, Model 2 = 4; Evidence: Model 1 uses clear names matching the domain: `GameBoard`, `ConnectionPiecePile`, `ActionTile`, `HiddenTile`, `PlayingPieceColor`, `ActionCardType`, and attributes such as `currentPlayer`, `winner`, `cooldownTurns`, and `currentCooldown`. Model 2 also uses clear names: `Board`, `ConnectionPiece`, `ActionTile`, `GameState`, `PieceColor`, and attributes such as `turnNumber`, `order`, `remainingCooldown`, and `skipNextTurn`. Model 2’s `spareConnectionPieces: int` is less precise than a pile of pieces, while Model 1’s `HiddenTile` subclass may blur hidden status with tile type; neither issue severely harms naming clarity.
Total: Model 1 = 48, Model 2 = 49
Choice: C
Reason:
1. Strict alignment with required functionality and avoidance of unsupported additions: both models cover the main design/play lifecycle, board, tiles, players, die, deck, hidden tile, action tiles, and action cards. Model 2’s `GameState` is helpful for design/play/end, while Model 1’s `ConnectionPiecePile` and designer operations are helpful; neither explicitly handles only one active game at a time or no pause/save.
2. Associations and multiplicities: Model 2 is stronger because it explicitly models `2..4` players, `32` action cards, `1` board/deck/die, and `ConnectionPiece --&gt; "2" Tile`. Model 1 omits most required multiplicities, including the two-to-four player count and 32-card deck size.
3. Designer setup and spare pieces: Model 1 is stronger because `GameDesigner` has explicit setup operations such as `setHiddenTile`, `setStartingPosition`, `setActionTile`, and `defineActionDeck`, and because `ConnectionPiecePile` explicitly supports taking and returning spare connection pieces. Model 2 only has a `GameDesigner` with `name` and models spare pieces as an integer count.
4. Tile connectivity and action cards: Model 2 better captures side constraints with `rightConnection`, `leftConnection`, `topConnection`, and `bottomConnection` each having `0..1` multiplicity, and it models the five action card choices as subclasses with a deck of exactly `32`. Model 1 captures side concepts using `Side` and action choices using `ActionCardType`, but lacks exact multiplicities.
5. Rejected or checked issues: I did not penalize Model 1 for using repeated directed associations instead of a single bidirectional association, nor for using lowercase primitive types such as `boolean` or `int`. I also did not penalize either model for marking or not marking superclass abstractness where the requirement does not require it.
6. Overall judgment: Model 2 has a slight numerical advantage due to stronger multiplicities and side-specific connection constraints, while Model 1 has stronger designer workflow and spare connection pile modeling. The difference is small and each model misses some hard constraints, so the most objective choice is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</si>
  <si>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</si>
  <si>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Model 1 = 4, Model 2 = 3; Evidence: Model 1 covers the main lifecycle with `GameState { DESIGNING, PLAYING, ENDED }`, `Game.start()`, `endGame(winner)`, players, board, deck, die, hidden tile, action tile, and action card subclasses. It also models “2..4” players and a “32” card deck. However, it does not explicitly model “only one game can be played at a time” beyond having a single `Game` class, and it does not explicitly constrain no pause/save. Model 2 covers many same concepts with `Game`, `GameBoard`, `Player`, `PlayingPiece`, `Deck`, `Die`, `ActionTile`, `HiddenTile`, and `ConnectionPiecePile`, but it omits explicit player cardinality, deck size multiplicity, and turn order constraints. Model 2 does include `ConnectionPiecePile`, which better represents the pile of spare connection pieces, but overall it is less strict on several hard requirements.
2. Conceptual classes representing required domain essentials: Model 1 = 4, Model 2 = 4; Evidence: Model 1 includes core domain classes: `Game`, `GameDesigner`, `Board`, `Tile`, `RegularTile`, `HiddenTile`, `ActionTile`, `ConnectionPiece`, `Player`, `PlayingPiece`, `Deck`, `ActionCard`, and `Die`, plus specific card subclasses such as `ExtraTurnCard`, `ConnectTilesCard`, `RemoveConnectionCard`, `MoveToTileCard`, and `LoseTurnCard`. Model 2 similarly includes `Game`, `GameDesigner`, `GameBoard`, `Tile`, `RegularTile`, `ActionTile`, `HiddenTile`, `ConnectionPiece`, `Player`, `PlayingPiece`, `Deck`, `ActionCard`, `ConnectionPiecePile`, and `Die`. Model 2 uses `ActionCardType` enum instead of subclasses, which is also semantically adequate. Both miss or only weakly represent some concepts such as a distinct game design/definition versus a runtime session, but both contain the essentials.
3. Board layout, tiles, sides, and connection constraints: Model 1 = 4, Model 2 = 3; Evidence: Model 1 models tile coordinates with `Tile.x` and `Tile.y`, board containment with `Board "1" *-- "1..*" Tile`, and side-specific optional connections with `Tile "1" o-- "0..1" ConnectionPiece : rightConnection`, `leftConnection`, `topConnection`, and `bottomConnection`, matching “at most one tile can be connected on each side.” It also has `ConnectionPiece --&gt; "2" Tile : connects`, showing each connection joins two tiles. A weakness is that the side-specific associations are from tile to connection piece and do not fully enforce adjacency or opposite-side consistency. Model 2 has `Side { LEFT, RIGHT, TOP, BOTTOM }`, `GameBoard` with `addTile(tile, x, y)`, and `ConnectionPiece` with `side1` and `side2`, plus two `ConnectionPiece --&gt; Tile : connects` associations, but no multiplicities show that a connection piece connects exactly two tiles, and no association/multiplicity enforces at most one connection per tile side. Model 1 is stronger here.
4. Hidden tile, action tiles, starting positions, and visited color behavior: Model 1 = 4, Model 2 = 3; Evidence: Model 1 has `HiddenTile` as a subclass of `Tile`, `Board "1" --&gt; "1" HiddenTile : hiddenTile`, `ActionTile` with `cooldownTurns` and `remainingCooldown`, `Tile.color: TileColor` with enum `WHITE, BLACK`, and `Player --&gt; "1" Tile : startingPosition`; it also has `PlayingPiece --&gt; "1" Tile : currentTile`. This directly addresses hidden tile, action tiles, visited color, cooldown, starting positions, and current positions. Model 2 has `HiddenTile`, `ActionTile` with `cooldownTurns` and `currentCooldown`, and `Tile.color: TileColor`, plus `Player.currentTile`, but it does not model player starting positions as an association or attribute, only an operation `GameDesigner.setStartingPosition(player, tile)`. It also does not associate the board with exactly one hidden tile. Both model visited color, but Model 1 captures more required structure.
5. Players, playing pieces, colors, turn order, and movement: Model 1 = 4, Model 2 = 3; Evidence: Model 1 specifies `Game "1" o-- "2..4" Player : players`, `Player.order: int`, `Game --&gt; "0..1" Player : currentPlayer`, `Player "1" *-- "1" PlayingPiece`, and `PlayingPiece.color: PieceColor`, with enum colors `RED, BLUE, GREEN, YELLOW`. It therefore captures two to four players, order, current player, and piece color. It lacks an explicit constraint that Player 1 starts followed by Player 2/3/4, but `order` supports it. Model 2 has `Player.playerNumber`, `currentPlayer`, `PlayingPiece.color`, and `Player.move(steps)`, but `Game --&gt; Player : has players` has no multiplicity, so “two to four players” is not captured structurally. Model 2 also has no explicit association from `Player` to starting position, only current tile.
6. Deck of 32 action cards and predefined action choices: Model 1 = 5, Model 2 = 4; Evidence: Model 1 has `Deck "1" *-- "32" ActionCard : cards` and explicit subclasses `ExtraTurnCard`, `ConnectTilesCard`, `RemoveConnectionCard`, `MoveToTileCard`, and `LoseTurnCard`, directly corresponding to the five predefined choices. Model 2 has `ActionCardType` enum with `ROLL_EXTRA_TURN`, `CONNECT_TILES`, `REMOVE_CONNECTION`, `MOVE_TO_ARBITRARY_TILE`, and `LOSE_TURN`, which represents the five choices well, but `Deck *- ActionCard : contains` lacks multiplicity `32`; it only has attributes `cards : ActionCard[]` and `cardsRemaining : int`, so the 32-card requirement is weaker.
7. Spare connection pieces and board/pile transfer behavior: Model 1 = 3, Model 2 = 4; Evidence: Model 1 has `Game.spareConnectionPieces: int`, which captures a count but not actual spare connection pieces as objects in a pile. It also has `ConnectionPiece` and the connect/remove card subclasses, but there is no `ConnectionPiecePile` association or multiplicity of 32 spare pieces. Model 2 has a dedicated `ConnectionPiecePile` with `sparePieces : ConnectionPiece[]`, `piecesRemaining : int`, `takePiece()`, and `returnPiece(piece)`, plus `Game *-- ConnectionPiecePile : has` and `ConnectionPiecePile *- ConnectionPiece : contains`. This better supports the requirement that connection pieces are taken from and returned to the pile. However, Model 2 also does not enforce exactly 32 spare connection pieces by multiplicity.
8. Associations, multiplicities, and relationship types: Model 1 = 4, Model 2 = 3; Evidence: Model 1 provides many explicit multiplicities: `Game "1" *-- "1" Board`, `Game "1" *-- "1" Deck`, `Game "1" o-- "2..4" Player`, `Board "1" *-- "1..*" Tile`, `Board "1" --&gt; "1" HiddenTile`, `ConnectionPiece --&gt; "2" Tile`, `Player "1" *-- "1" PlayingPiece`, `Deck "1" *-- "32" ActionCard`, and per-side `0..1` connection associations. Some relationship choices are imperfect, e.g. `Tile o-- ConnectionPiece` from each tile side could be ambiguous about ownership, but the multiplicities are useful. Model 2 uses several associations but mostly omits multiplicities: `Game --&gt; Player : has players`, `GameBoard *- Tile`, `ConnectionPiece --&gt; Tile`, `Deck *- ActionCard`, and `ConnectionPiecePile *- ConnectionPiece` do not specify counts such as 2..4 players, 32 cards, or exactly two tiles per connection. Model 2’s relationship structure is semantically readable but less constrained.
9. Avoidance of unsupported additions or contradictions: Model 1 = 4, Model 2 = 4; Evidence: Model 1 adds reasonable implementation/domain details such as `turnNumber`, `GameState`, `TileColor`, `PieceColor`, `remainingCooldown`, and card operations. These are traceable to the requirement and not contradictory. `Deck.isEmpty()` could imply depletion handling not specified, but it is not a major contradiction. Model 2 adds operations such as `GameBoard.removeTile(tile)`, `Deck.shuffle()`, `Player.skippedTurns`, and `HiddenTile.isFound()`. These are not explicitly required, but mostly do not contradict the domain. One possible weakness is `Deck.shuffle()`, since the requirement says players take the first action card from the deck after the designer defines it, but shuffling is not necessarily contradictory. Neither model significantly hallucinates an unrelated domain.
10. Clarity of class names and optional attributes: Model 1 = 5, Model 2 = 5; Evidence: Model 1 uses clear names closely matching the requirement: `GameDesigner`, `Board`, `Tile`, `HiddenTile`, `ActionTile`, `ConnectionPiece`, `PlayingPiece`, `Deck`, `ActionCard`, and named card subclasses. Attributes such as `color`, `x`, `y`, `order`, and `skipNextTurn` are understandable. Model 2 also uses clear names: `GameBoard`, `GameDesigner`, `Tile`, `ActionTile`, `HiddenTile`, `ConnectionPiecePile`, `PlayingPieceColor`, and `ActionCardType`. Attributes such as `currentTile`, `playerNumber`, `cooldownTurns`, and `piecesRemaining` are clear and domain-relevant.
Total: Model 1 = 41, Model 2 = 36
Choice: A
Reason:
1. Strict alignment with required functionality: Model 1 more directly encodes several hard requirements, especially `Game "1" o-- "2..4" Player`, `Deck "1" *-- "32" ActionCard`, `Board "1" --&gt; "1" HiddenTile`, and side-specific `0..1` tile connections. Model 2 includes many same concepts but leaves key requirements as operations or unconstrained associations, such as unspecified player count and deck size.
2. Associations and cardinalities: Model 1 is stronger because it uses explicit multiplicities for players, cards, hidden tile, playing pieces, current tile, and connection endpoints. Model 2 often has associations without multiplicities, for example `Game --&gt; Player : has players`, `Deck *- ActionCard`, and `ConnectionPiece --&gt; Tile`, so important business constraints are not represented structurally.
3. Rejected or checked issues: I did not penalize either model for using operations in class boxes, visibility markers, enum naming differences, or abstractness of `Tile`/`ActionCard`. I also did not treat Model 2’s enum-based `ActionCardType` as worse than Model 1’s action-card subclasses by itself; both are acceptable ways to represent the five predefined choices. The score difference comes mainly from missing multiplicities and weaker domain constraints, not from notation style.
4. Overall judgment: Model 1 is better. Both diagrams identify most core classes, but Model 1 more faithfully captures the required cardinalities and structural constraints: two to four players, exactly 32 action cards, exactly one hidden tile, one playing piece per player, current and starting tile positions, and at most one connection piece per tile side. Model 2 has a useful `ConnectionPiecePile`, but its omissions in player count, deck size, hidden-tile association, and side-connection cardinality make it less complete overall.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</si>
  <si>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</si>
  <si>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most key domain concepts: Game, GameDesigner, Player, PlayingPiece, GameBoard, Tile with RegularTile/ActionTile/HiddenTile, ConnectionPiece, ActionCard, Deck, ConnectionPiecePile, and Die. It also models Side, TileColor, PlayingPieceColor, and ActionCardType. However, modeling HiddenTile as a subclass of Tile is somewhat awkward because the hidden tile is also a tile designation rather than necessarily a separate tile type, and action-card choices are represented only as an enum rather than distinct domain concepts. Model 2 includes Game, GameDesigner, Board, Tile with RegularTile/HiddenTile/ActionTile, ConnectionPiece, Player, PlayingPiece, Deck, Die, and explicit subclasses ExtraTurnCard, ConnectTilesCard, RemoveConnectionCard, MoveToTileCard, and LoseTurnCard, directly matching the five predefined action-card choices. It also includes GameState for designing/playing/ended, which aligns with the lifecycle. Model 2 omits an explicit ConnectionPiecePile class, but captures spareConnectionPieces on Game.
2. Associations/Multiplicities between classes for domain reasoning: Model 1 = 2, Model 2 = 4; Evidence: Model 1 has useful associations such as Game *-- GameBoard, Game *-- Deck, Game *-- ConnectionPiecePile, Game *-- Die, Player *- PlayingPiece, Player --&gt; Tile current tile, GameBoard *- Tile, GameBoard *- ConnectionPiece, Deck *- ActionCard, and Tile inheritance. However, most multiplicities are absent: Game --&gt; Player does not state 2..4 players, Deck *- ActionCard does not state 32 cards, ConnectionPiecePile *- ConnectionPiece does not state 32 spare pieces, ConnectionPiece --&gt; Tile twice does not clearly enforce exactly two connected tiles, and tile side constraints are not modeled as right/left/top/bottom at most one connection per side. Model 2 models several important multiplicities explicitly: Game "1" o-- "2..4" Player, Deck "1" *-- "32" ActionCard, Board "1" *-- "1..*" Tile, Board "1" --&gt; "1" HiddenTile, Player "1" *-- "1" PlayingPiece, and ConnectionPiece --&gt; "2" Tile. It also models side-specific connections with Tile "1" o-- "0..1" ConnectionPiece for rightConnection, leftConnection, topConnection, and bottomConnection, matching “at most one tile can be connected on each side” more closely. Weaknesses: it does not explicitly associate Game with a pile of 32 spare connection pieces, only an integer spareConnectionPieces; it does not constrain player order beyond Player.order; and the side-specific Tile-to-ConnectionPiece association alone does not fully express adjacency between two specific tiles by opposite sides.
3. Model attributes with appropriate data types: Model 1 = 4, Model 2 = 4; Evidence: Model 1 has many relevant typed attributes: Game.currentPlayer: Player, isGameEnded: boolean, winner: Player; Player.currentTile: Tile, skippedTurns: int, playerNumber: int; Tile.color: TileColor, x:int, y:int; ActionTile.cooldownTurns:int/currentCooldown:int; ConnectionPiece.side1/side2: Side; ActionCard.type: ActionCardType; Deck.cards: ActionCard[] and cardsRemaining:int; ConnectionPiecePile.sparePieces: ConnectionPiece[] and piecesRemaining:int; Die.currentValue:int. These are mostly appropriate, though there is no explicit deck size constraint as an attribute invariant, no explicit starting-position association/attribute separate from currentTile, and using subclasses for HiddenTile/ActionTile may complicate the fact that an action tile temporarily becomes regular. Model 2 also has appropriate attributes: Game.state: GameState, turnNumber:int, spareConnectionPieces:int; Tile.color: TileColor, x:int, y:int; ActionTile.cooldownTurns:int/remainingCooldown:int; Player.order:int and skipNextTurn:boolean; PlayingPiece.color: PieceColor. It omits some useful attributes present in Model 1, such as winner/currentPlayer as attributes, deck card storage/count, and current tile as a Player attribute, but does model current tile via PlayingPiece --&gt; Tile and currentPlayer via association. Both models use appropriate primitive/enumeration types overall; Model 1 is somewhat more attribute-complete, while Model 2 captures state and spare count more compactly.
4. Consistencies of Terminology with given context: Model 1 = 4, Model 2 = 5; Evidence: Model 1 uses terminology closely aligned with the requirement: GameDesigner, GameBoard, Tile, RegularTile, ActionTile, HiddenTile, ConnectionPiece, ConnectionPiecePile, ActionCard, Deck, Die, Side, TileColor, PlayingPieceColor, and action-card enum values such as ROLL_EXTRA_TURN and REMOVE_CONNECTION. Minor issues include “cooldown” terminology for the requirement’s “turns as specified by the game designer,” and HiddenTile as a tile subtype rather than the “hidden tile” role/designation. Model 2 also uses consistent terminology: GameDesigner, Board, Tile, RegularTile, HiddenTile, ActionTile, ConnectionPiece, Player, PlayingPiece, Deck, ActionCard, Die, Direction, PieceColor, and card classes ExtraTurnCard, ConnectTilesCard, RemoveConnectionCard, MoveToTileCard, LoseTurnCard. Its GameState values DESIGNING, PLAYING, ENDED also fit the application flow. “Board” instead of “GameBoard” is synonymous and not a problem. Overall Model 2’s explicit card names and lifecycle terminology are especially aligned.
5. Adherence of UML class diagram standards: Model 1 = 4, Model 2 = 5; Evidence: Model 1 is valid and understandable PlantUML/UML overall, with classes, enums, attributes, operations, inheritance, composition/aggregation, and associations. Minor notation issues include `Player *- PlayingPiece` and `GameBoard *- Tile` using a nonstandard-looking composition shorthand compared with the usual `*--`, but PlantUML generally supports these relation forms and the diagram remains understandable. Multiplicity omission is a domain modeling issue, not a UML syntax issue. Model 2 cleanly uses standard class diagram notation with classes, enum declarations, attributes/operations, inheritance, compositions/aggregations, associations, and multiplicities such as `"2..4"`, `"32"`, and `"0..1"`. It has no notable UML/PlantUML standard problems.
Total: Model 1 = 18, Model 2 = 23
Choice: B
Reason:
1. Appropriate conceptual classes aligned with the domain: Model 2 is stronger because it explicitly models the five action-card choices as subclasses of ActionCard: ExtraTurnCard, ConnectTilesCard, RemoveConnectionCard, MoveToTileCard, and LoseTurnCard. Model 1 represents these choices only through ActionCardType, which is acceptable but less conceptually expressive. Model 1 does include a useful ConnectionPiecePile class, while Model 2 only has Game.spareConnectionPieces:int, but Model 2’s overall conceptual coverage is more complete due to the explicit card types and GameState.
2. Associations/Multiplicities between classes for domain reasoning: Model 2 is clearly better. It captures 2..4 players, exactly 32 action cards, exactly one board/deck/die per game, one playing piece per player, exactly two tiles per connection piece, and 0..1 connection per side of a tile. Model 1 has many correct associations but leaves nearly all critical multiplicities unspecified, including 2..4 players, 32 cards, 32 spare connection pieces, and side-specific at-most-one connections.
3. Model attributes with appropriate data types: Both are good. Model 1 has more explicit runtime attributes such as currentPlayer, winner, currentTile, cardsRemaining, piecesRemaining, and ConnectionPiece.side1/side2. Model 2 has strong lifecycle and gameplay attributes such as Game.state, turnNumber, spareConnectionPieces, ActionTile.remainingCooldown, Player.order, and skipNextTurn. Their attribute quality is comparable.
4. Consistencies of Terminology with given context: Both models use domain-appropriate names, but Model 2 is slightly stronger because its action-card subclasses directly reflect the requirement’s named card effects and GameState reflects designing/playing/ended. Model 1 is also mostly consistent, with minor weakness from using “cooldown” and modeling HiddenTile as a subclass rather than a role.
5. Rejected or checked issues: I did not penalize either model for primitive type spellings such as `int` or `boolean`, nor for association-line style differences such as `*--` versus `*-`. I also did not treat Model 2’s use of Board instead of GameBoard as inconsistent, since it is synonymous in this context. Missing multiplicities were considered under associations/multiplicities, not UML standards.
6. Overall judgment: Model 2 is better because it captures the most important domain constraints and multiplicities more precisely, especially 2..4 players, 32 action cards, side-specific tile connections, and exactly two tiles per connection piece. Model 1 has useful concepts, including a spare connection piece pile, but its lack of explicit multiplicities and weaker modeling of the predefined card types make it less complete for domain reasoning.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</si>
  <si>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</si>
  <si>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4; Evidence: Model 1 includes the core domain concepts: Game, GameDesigner, Board, Tile with RegularTile/HiddenTile/ActionTile specializations, ConnectionPiece, Player, PlayingPiece, Deck, ActionCard with five concrete card types, and Die. It also models GameState, TileColor, Direction, and PieceColor. This aligns well with the game-design and play concepts, though the spare connection pile is represented only as Game.spareConnectionPieces:int rather than as a pile of ConnectionPiece objects. Model 2 also includes the key concepts: Game, GameDesigner, Player, PlayingPiece, GameBoard, Tile with RegularTile/ActionTile/HiddenTile, ConnectionPiece, ActionCard, Deck, ConnectionPiecePile, Die, and enums for Side, TileColor, PlayingPieceColor, and ActionCardType. Model 2 explicitly models ConnectionPiecePile, which is useful for the 32 spare connection pieces, but it does not model the five action card choices as separate subclasses, instead using ActionCardType. Both are domain-aligned with minor omissions or simplifications.
2. Associations/Multiplicities between classes for domain reasoning: Model 1 = 4, Model 2 = 2; Evidence: Model 1 gives many important multiplicities: Game has exactly one Board, Deck, and Die; Game has 2..4 Players; Game has 0..1 currentPlayer; Board contains 1..* Tiles; Board points to exactly one HiddenTile; Deck contains exactly 32 ActionCards; Player owns exactly one PlayingPiece; Player has one startingPosition Tile; PlayingPiece has one currentTile. It also models per-side tile connections with Tile "1" o-- "0..1" ConnectionPiece for right/left/top/bottom and ConnectionPiece --&gt; "2" Tile, capturing “at most one tile on each side” reasonably well, though it does not explicitly ensure opposite-side consistency or adjacency. Model 2 has the main associations but lacks almost all multiplicities: Game --&gt; Player has players has no 2..4 constraint; Deck *- ActionCard has no 32 multiplicity; ConnectionPiecePile *- ConnectionPiece has no 32 spare-piece multiplicity; GameBoard *- Tile has no cardinality; ConnectionPiece --&gt; Tile appears twice but without a “2” multiplicity or side-specific limits. It also lacks an association for starting positions distinct from current tile. Model 2’s associations are understandable but much weaker for domain reasoning.
3. Model attributes with appropriate data types: Model 1 = 4, Model 2 = 4; Evidence: Model 1 includes relevant attributes with reasonable types: Game.state:GameState, turnNumber:int, spareConnectionPieces:int; Tile.color:TileColor, x:int, y:int; ActionTile.cooldownTurns:int and remainingCooldown:int; Player.name:String, order:int, skipNextTurn:boolean; PlayingPiece.color:PieceColor. It omits some explicit attributes such as winner or die value, and spare connection pieces are just an int rather than modeled as objects. Model 2 also includes useful attributes: Game.currentPlayer:Player, isGameEnded:boolean, winner:Player; Player.currentTile:Tile, skippedTurns:int, playerNumber:int; GameBoard.width:int and height:int; Tile.color:TileColor, x:int, y:int; ActionTile.cooldownTurns:int and currentCooldown:int; ConnectionPiece.side1:Side and side2:Side; ActionCard.type:ActionCardType; Deck.cards:ActionCard[] and cardsRemaining:int; ConnectionPiecePile.sparePieces:ConnectionPiece[] and piecesRemaining:int; Die.currentValue:int. Model 2’s attributes are rich and typed, though some key constraints such as exactly 32 cards/spare pieces and 2–4 players are not captured as attribute constraints or multiplicities. Both are good but not perfect.
4. Consistencies of Terminology with given context: Model 1 = 5, Model 2 = 5; Evidence: Model 1 uses terminology directly from the requirement: GameDesigner, Board, Tile, HiddenTile, ActionTile, RegularTile, ConnectionPiece, Player, PlayingPiece, Deck, ActionCard, ExtraTurnCard, ConnectTilesCard, RemoveConnectionCard, MoveToTileCard, LoseTurnCard, Die, TileColor WHITE/BLACK, and directions RIGHT/LEFT/TOP/BOTTOM. Model 2 is also consistent: GameBoard corresponds to board, Side corresponds to right/left/top/bottom, PlayingPieceColor corresponds to playing piece color, ActionCardType values correspond to the five predefined action choices, and classes such as GameDesigner, Player, PlayingPiece, Tile, ActionTile, HiddenTile, ConnectionPiece, Deck, ConnectionPiecePile, and Die match the requirement. No major terminology misuse is present in either model.
5. Adherence of UML class diagram standards: Model 1 = 5, Model 2 = 4; Evidence: Model 1 is valid and clear PlantUML/UML: classes, enums, inheritance using &lt;|--, compositions/aggregations, associations, multiplicities, attributes, and operations are expressed consistently. Model 2 is mostly understandable UML/PlantUML, with classes, enums, attributes, methods, inheritance, composition, and associations. However, it uses notations such as Player *- PlayingPiece, GameBoard *- Tile, GameBoard *- ConnectionPiece, Deck *- ActionCard, and ConnectionPiecePile *- ConnectionPiece, which are less standard/less explicit than the usual *-- composition syntax and may be less clear depending on PlantUML parsing. Still, the diagram remains interpretable.
Total: Model 1 = 22, Model 2 = 19
Choice: A
Reason:
1. Appropriate conceptual classes aligned with the domain: Both models identify most of the required concepts. Model 1 has explicit subclasses for the five card choices, while Model 2 uses ActionCardType and also adds ConnectionPiecePile. These are both acceptable domain representations, so the scores are equal here.
2. Associations/Multiplicities between classes for domain reasoning: Model 1 is clearly stronger. It captures 2..4 players, exactly 32 action cards, one board/deck/die, one playing piece per player, one starting position per player, one current tile per playing piece, one hidden tile, and side-specific 0..1 connection pieces. Model 2 omits many required multiplicities, including 2..4 players, 32 cards, and 32 spare connection pieces, and its ConnectionPiece-to-Tile relations lack cardinality and side constraints.
3. Model attributes with appropriate data types: Both models include useful typed attributes. Model 1 captures game state, tile color, coordinates, action tile cooldown, player order, skip-next-turn flag, and piece color. Model 2 captures similar concepts and adds winner, skippedTurns, board dimensions, deck arrays, connection pile arrays, and die value. Neither fully encodes all constraints, so both receive good but not perfect scores.
4. Consistencies of Terminology with given context: Both models use domain-consistent names. Model 1’s card subclasses closely mirror the listed predefined card actions, while Model 2’s ActionCardType enum also maps cleanly to the same actions. Both use appropriate tile, player, board, connection, deck, and die terminology.
5. Adherence of UML class diagram standards: Model 1 is cleaner and more consistently standard, with clear multiplicity annotations and conventional associations. Model 2 is still mostly understandable, but its composition syntax is less conventional and the repeated unlabeled ConnectionPiece --&gt; Tile associations are less precise.
6. Rejected or checked issues: I did not penalize Model 2 for using an ActionCardType enum instead of five subclasses, because both can represent the five predefined card choices. I also did not reward or penalize either model for implementation-style operations such as startGame(), execute(), or roll(), except where they clarify domain concepts. I did not penalize primitive type spelling such as int or boolean.
7. Overall judgment: Model 1 is better overall because it provides substantially stronger domain associations and multiplicities, especially for 2–4 players, exactly 32 cards, the hidden tile, starting positions, and side-limited tile connections. Model 2 has good class coverage and attributes, including a useful ConnectionPiecePile, but its missing multiplicities and weaker connection modeling make it less effective as a domain class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</si>
  <si>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</si>
  <si>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has recognizable domain classes such as Game, GameBoard, Tile, ActionTile, HiddenTile, Deck, ActionCard, ConnectionPiecePile, Die, Player, and PlayingPiece. However, some responsibilities are less cohesive or more coupled: GameDesigner contains many operational methods such as placeTile(tile), connectTiles(...), setHiddenTile(...), setStartingPosition(...), and defineActionDeck(), which couples the designer directly to many game entities rather than modeling the designed game configuration cleanly. Player also has currentTile while PlayingPiece exists separately, creating overlapping responsibility for piece location. ActionCard is represented by a type enum and execute(player), which is compact but centralizes all card behavior in one class. Model 2 separates several concepts more cleanly: Game owns Board, Deck, Die, and 2..4 Player; PlayingPiece has currentTile while Player has startingPosition; ActionCard is abstract with concrete subclasses ExtraTurnCard, ConnectTilesCard, RemoveConnectionCard, MoveToTileCard, and LoseTurnCard, giving each card type cohesive behavior. Model 2 also models directional tile connection slots directly with rightConnection, leftConnection, topConnection, and bottomConnection, which keeps side-specific connection responsibility close to Tile. Model 2 is somewhat coupled through ActionCard.execute(game, player), and Game stores spareConnectionPieces as an int instead of a separate pile concept, but overall its responsibilities are better separated.
2. Complexity: Model 1 = 3, Model 2 = 4; Evidence: Model 1 has around 16 model elements/classes/enums: Side, TileColor, PlayingPieceColor, ActionCardType, Game, GameDesigner, Player, PlayingPiece, GameBoard, Tile, RegularTile, ActionTile, HiddenTile, ConnectionPiece, ActionCard, Deck, ConnectionPiecePile, and Die. It uses one inheritance hierarchy for Tile and several method-heavy classes, especially GameDesigner and GameBoard. Its complexity is moderate but not always well-targeted: HiddenTile as a subclass of Tile and ActionTile as another subclass may make it hard to represent a tile that is both hidden and action-relevant if needed, though the requirement does not require that combination. ConnectionPiece has side1 and side2 but no explicit per-side multiplicity constraints. Model 2 has a similar number of classes/enums, including GameState, TileColor, Direction, PieceColor, Game, GameDesigner, Board, Tile, RegularTile, HiddenTile, ActionTile, ConnectionPiece, Player, PlayingPiece, Deck, ActionCard plus five concrete card subclasses, and Die. Although Model 2 has more card classes, this complexity is traceable to the five predefined action card choices in the requirement. Its inheritance depth remains shallow: Tile subclasses and ActionCard subclasses only. Model 2 also uses multiplicities such as Game "1" o-- "2..4" Player and Deck "1" *-- "32" ActionCard, making its extra detail purposeful rather than arbitrary.
3. Practicability: Model 1 = 3, Model 2 = 4; Evidence: Model 1 is implementable and readable, with useful operational methods like Game.startGame(), nextTurn(), rollDie(), Player.move(steps), ActionCard.execute(player), Deck.drawCard(), and ConnectionPiecePile.takePiece()/returnPiece(). It explicitly models the pile of 32 spare connection pieces through ConnectionPiecePile, which is practical for the connect/remove action-card behavior. However, it omits important practical constraints or leaves them vague: Game --&gt; Player : has players has no 2..4 multiplicity; Deck contains ActionCard without the required 32 multiplicity; ConnectionPiecePile contains ConnectionPiece without the required 32 multiplicity; tile side constraints are not expressed as “at most one per side” except indirectly through ConnectionPiece.side1/side2; and Player.currentTile plus PlayingPiece creates ambiguity about where movement state lives. Model 2 is also readable and practical, with clear GameState values DESIGNING, PLAYING, ENDED matching the design/play/end lifecycle and not introducing pause/save states. It models Game "1" o-- "2..4" Player, Deck "1" *-- "32" ActionCard, Board "1" --&gt; "1" HiddenTile, Player --&gt; "1" Tile : startingPosition, PlayingPiece --&gt; "1" Tile : currentTile, and per-side optional connections on Tile: rightConnection, leftConnection, topConnection, bottomConnection each "0..1", which directly supports testing key business rules. It lacks a distinct pile object for spare connection pieces and uses spareConnectionPieces:int rather than modeling the 32 spare pieces as ConnectionPiece instances, so connect/remove card workflows are less concrete than Model 1. It also does not explicitly model the initial Player 1, then Player 2, Player 3, Player 4 turn order beyond Player.order and Game.turnNumber. Still, its multiplicities and decomposed action-card hierarchy make it more directly testable against several stated constraints.
Total: Model 1 = 9, Model 2 = 12
Choice: B
Reason:
1. Cohesion and Decoupling: Model 2 is stronger because it separates action-card behavior into concrete subclasses corresponding to the five predefined card choices, while Model 1 uses a single ActionCard with an ActionCardType enum. Model 2 also places currentTile on PlayingPiece and startingPosition on Player, whereas Model 1 has Player.currentTile despite also having PlayingPiece. Model 1 does have a useful separate ConnectionPiecePile class, but its GameDesigner is overloaded with many board/deck setup operations.
2. Complexity: Both models are reasonably sized and use shallow inheritance. Model 2’s additional action-card subclasses are justified by the requirement’s five predefined card types, and its explicit multiplicities reduce ambiguity. Model 1 is not excessively complex, but some detail is less precise, such as ConnectionPiece.side1/side2 instead of explicit per-side connection constraints.
3. Practicability: Model 2 better supports implementation and testing of core constraints: exactly 2..4 players, exactly 32 action cards, one board, one hidden tile, player starting positions, current piece locations, and at most one connection per tile side. Model 1 is practical in many respects and better models the spare connection piece pile as a first-class class, but it leaves several required cardinalities unspecified and has less precise tile-side connectivity.
4. Rejected or checked issues: I did not penalize either model for presentation details, visibility markers, PlantUML style, primitive type spelling such as int/boolean, or for using abstract/non-abstract superclasses where the requirement does not decide direct instantiation. I also did not treat a shorter model as automatically better; Model 2’s extra card subclasses were credited only because they map directly to required action-card choices.
5. Overall judgment: Model 2 is better overall. The meaningful difference is that Model 2 captures more of the domain constraints explicitly and organizes card behavior and board connectivity more cleanly, while maintaining manageable complexity. Model 1 remains a reasonable design but is weaker on multiplicities, connection-side constraints, and responsibility allocation.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</si>
  <si>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</si>
  <si>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has reasonably cohesive domain classes: Game manages state/turn flow (`state`, `turnNumber`, `start()`, `endGame()`, `nextTurn()`), Board owns tiles, Deck owns exactly 32 ActionCards, Player owns a PlayingPiece, and ActionCard subclasses represent the five predefined card choices (`ExtraTurnCard`, `ConnectTilesCard`, `RemoveConnectionCard`, `MoveToTileCard`, `LoseTurnCard`). Coupling is mostly domain-appropriate, although `ActionCard.execute(game: Game, player: Player)` couples cards directly to Game and Player, and Tile has four separate associations to `ConnectionPiece`. Model 2 also separates major concepts (`Game`, `GameBoard`, `Deck`, `ConnectionPiecePile`, `Die`, `Player`, `Tile` subclasses), but some responsibilities are less cohesive or duplicated: `Game` has `rollDie()` while also composing a `Die`; `Player` stores `currentTile` while `PlayingPiece` exists but does not track location; `GameDesigner` contains many operational methods for board/deck setup but has no clear structural association to the board being designed except through Game. Model 2’s `ActionCard` is a single type-coded class using `ActionCardType`, which is simpler but less cohesive/polymorphic than Model 1’s card subclasses for distinct behaviors.
2. Complexity: Model 1 = 4, Model 2 = 4; Evidence: Model 1 has a moderate number of classes/enums: core classes such as `Game`, `Board`, `Tile`, `Player`, `PlayingPiece`, `Deck`, `Die`, `ConnectionPiece`, plus three tile subclasses and five action-card subclasses. Its inheritance depth is shallow: `Tile &lt;|-- RegularTile/HiddenTile/ActionTile` and `ActionCard &lt;|-- five card classes`. The extra card subclasses are justified by the requirement’s five predefined card effects. Model 2 has a similar complexity level: core classes plus `ConnectionPiecePile`, an `ActionCardType` enum instead of five subclasses, and shallow inheritance for tile subclasses only. Model 2 reduces class count for cards but adds pile and more operational methods. Neither model is excessively deep or turns every noun into an unnecessary class; both remain within a practical complexity range for the requirement.
3. Practicability: Model 1 = 4, Model 2 = 3; Evidence: Model 1 is more directly traceable to several important business constraints: `Game "1" o-- "2..4" Player` captures two to four players; `Deck "1" *-- "32" ActionCard` captures the 32-card deck; `spareConnectionPieces: int` captures the pile of 32 spare connection pieces, though the exact initial count of 32 is only implied by the attribute name/value responsibility and not multiplicity; `Tile` has four side-specific optional connections (`rightConnection`, `leftConnection`, `topConnection`, `bottomConnection`) capturing at most one connection per side; `Board --&gt; HiddenTile` captures the hidden tile; `Player --&gt; Tile : startingPosition` and `PlayingPiece --&gt; Tile : currentTile` support starting/current positions; `ActionTile` has `cooldownTurns` and `remainingCooldown` for the temporary regular-tile behavior. However, Model 1 does not explicitly model turn order multiplicity beyond `Player.order`, does not constrain only one hidden tile beyond the board association, and its side-specific connection model can be awkward because each `ConnectionPiece --&gt; "2" Tile` plus four tile-side associations does not fully express which side of each tile is connected. Model 2 is readable and practical in many respects: `ConnectionPiecePile` explicitly represents spare pieces, `ActionCardType` enumerates the five allowed card effects, `Game` stores `currentPlayer`, `winner`, and `isGameEnded`, and `ActionTile` has cooldown fields. But Model 2 misses or weakens several hard constraints in the class diagram: `Game --&gt; Player : has players` has no `2..4` multiplicity; `Deck *- ActionCard` has no multiplicity of 32; `ConnectionPiecePile *- ConnectionPiece` has no 32-piece constraint; `GameBoard *- Tile` and `ConnectionPiece --&gt; Tile` lack multiplicities; there is no explicit starting-position association separate from `Player.currentTile`; and the “at most one connection on each side” rule is only indirectly represented by `side1`/`side2` attributes, not enforced structurally. Model 2 also does not associate `PlayingPiece` to its current tile, which weakens movement modeling for “players move their playing pieces.”
Total: Model 1 = 12, Model 2 = 10
Choice: A
Reason:
1. Cohesion and Decoupling: Model 1 is stronger because it keeps distinct action-card behaviors as subclasses of `ActionCard` and places game-play state mainly in `Game`, tile visit state in `Tile`, and action-tile cooldown in `ActionTile`. Model 2 has reasonable modularity but includes more responsibility overlap, such as both `Game.rollDie()` and a composed `Die`, and a `Player.currentTile` while `PlayingPiece` has no location despite the requirement focusing on moving playing pieces.
2. Complexity: The models are close. Model 1 has more classes due to the five card subclasses, while Model 2 uses `ActionCardType` and adds `ConnectionPiecePile`. Both have shallow inheritance and an appropriate number of concepts for the Tile-O domain, so this criterion is effectively tied.
3. Practicability: Model 1 better supports implementation and testing of key requirements because it explicitly models `2..4` players, a `32`-card deck, four directional optional tile connections, hidden tile, starting positions, current playing-piece location, and action-tile cooldown. Model 2 is readable and includes useful concepts like `ConnectionPiecePile`, but it leaves important constraints as vague attributes or unconstrained associations, especially player count, deck size, spare connection-piece count, and one-connection-per-side semantics.
4. Rejected or checked issues: I did not penalize either model for PlantUML styling, visibility markers, primitive type spellings such as `int`/`boolean`, or association-direction style. I also did not penalize Model 2 merely for using an `ActionCardType` enum instead of subclasses; the issue is only that Model 1’s subclasses give somewhat clearer behavioral cohesion for the five distinct effects.
5. Overall judgment: Model 1 is better. The meaningful difference is that Model 1 encodes more of the stated business rules directly in the class diagram with useful multiplicities and domain-specific associations, while remaining comparably simple and modular.
```</t>
  </si>
  <si>
    <t>University</t>
  </si>
  <si>
    <t>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</si>
  <si>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</si>
  <si>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functionalities: Model 1 = 5, Model 2 = 3; Evidence: Model 1 covers the university/faculty/institute structure, faculty dean, employee hierarchy, RA institute assignment, RA project involvement with hours, lecturer-as-RA teaching courses, and course/project attributes. It has `University totalEmployees`, `Faculty name`, `Institute name/address`, `Employee socialSecurityNumber/name/email`, `ResearchAssistant fieldOfResearch`, `Project name/startDate/endDate`, `ProjectInvolvement hours`, and `Course id/name/weeklyDurationHours`. Model 2 covers many basics but weakens or misses key requirement semantics: it has no distinct `ResearchAssistant` class, places `fieldOfResearch` on `ResearchStaff`, models `ResearchStaff &lt;|-- Lecturer` instead of lecturer being a kind of RA, and models project hours as an association label `involved in (hours : int)` rather than a proper association class or equivalent class.
2. Conceptual classes and attributes: Model 1 = 5, Model 2 = 3; Evidence: Model 1 includes all central concepts: `University`, `Faculty`, `Institute`, `Employee`, `ResearchStaff`, `AdministrativeStaff`, `ResearchAssistant`, `Lecturer`, `Project`, `ProjectInvolvement`, and `Course`. Attributes are well placed: institute address on `Institute`, dean is an `Employee`, RA research field on `ResearchAssistant`, and hours on `ProjectInvolvement`. Model 2 includes `University`, `Faculty`, `Institute`, `Employee`, `AdministrativeStaff`, `ResearchStaff`, `Lecturer`, `Project`, and `Course`, but omits `ResearchAssistant` as a separate concept even though the requirement specifically distinguishes RAs from research staff. It also puts `fieldOfResearch` on `ResearchStaff`, which incorrectly generalizes an RA-specific property to all research staff.
3. Associations between classes: Model 1 = 5, Model 2 = 3; Evidence: Model 1 models `University *-- "1..*" Faculty`, `Faculty *-- "1..*" Institute`, `Faculty --&gt; "1" Employee : dean`, `ResearchAssistant --&gt; "1..*" Institute`, `ResearchAssistant --&gt; "0..*" ProjectInvolvement`, `ProjectInvolvement --&gt; "1" Project`, `Lecturer --&gt; "0..*" Course`, and `University --&gt; "*" Employee`. These associations closely match the requirement. Model 2 has `University "1" *-- "many" Faculty`, `Faculty "1" *-- "many" Institute`, `Faculty "1" --&gt; "1" Employee : has dean`, `ResearchStaff "many" --&gt; "1..*" Institute`, `ResearchStaff "many" --&gt; "0..*" Project : involved in (hours : int)`, and `Lecturer "many" --&gt; "0..*" Course`. Its main weakness is that RA-specific associations are attached to `ResearchStaff`, not `ResearchAssistant`, and project involvement hours are not modeled as a clear UML class/association class.
4. Cardinalities and multiplicities: Model 1 = 4, Model 2 = 3; Evidence: Model 1 correctly captures several faculties/institutes with `1..*`, each faculty having exactly `1` dean, each RA assigned to `1..*` institutes, optional project involvements `0..*`, optional taught courses `0..*`, and each employee belonging to `1` university. A minor issue is that `ProjectInvolvement` is connected to exactly one `Project`, but the reverse multiplicity from `Project` to involvements is not explicitly shown; however, the RA-to-involvement side covers multiple involvements. Model 2 uses `"many"` for faculties and institutes, which conveys the intended plural cardinality, and has dean as `1`. It also gives `1..*` institutes and `0..*` projects/courses. However, because these multiplicities are attached to `ResearchStaff` rather than RAs, the RA-specific requirement is less accurately represented. Also, `ResearchStaff "many" --&gt; "0..*" Project : involved in (hours : int)` is less precise for per-RA/per-project hours than Model 1’s `ProjectInvolvement`.
5. Relationship types such as inheritance, aggregation, and composition: Model 1 = 5, Model 2 = 3; Evidence: Model 1 uses composition for university faculties and faculty institutes, which reasonably represents “consists of” and “made up of.” It models `Employee &lt;|-- ResearchStaff`, `Employee &lt;|-- AdministrativeStaff`, `ResearchStaff &lt;|-- ResearchAssistant`, and `ResearchAssistant &lt;|-- Lecturer`, matching the requirement that employees are divided into research and administrative staff, RAs are research staff, and lecturers are RAs who teach courses. Model 2 also uses composition for `University` to `Faculty` and `Faculty` to `Institute`, and inheritance from `Employee` to `AdministrativeStaff`/`ResearchStaff`. But it has `ResearchStaff &lt;|-- Lecturer` and lacks `ResearchAssistant`, so it does not capture “Some RAs teach courses. In this case, they are referred to as lecturers” as accurately as Model 1.
6. Clarity of class names and semantic representation: Model 1 = 5, Model 2 = 4; Evidence: Model 1 uses clear requirement-aligned names including `ResearchAssistant`, `Lecturer`, `ProjectInvolvement`, and `assignedInstitutes`. The extra `ProjectInvolvement` class is a transparent refinement needed to store hours for an RA’s involvement in a project. Model 2 uses mostly clear names, but because `ResearchAssistant` is absent, `ResearchStaff` is overloaded to represent RA-specific concepts such as field of research, institute assignment, and project involvement. This makes the semantics less clear.
7. Avoidance of hallucinations and unsupported additions: Model 1 = 4, Model 2 = 4; Evidence: Model 1 adds a `name : String` to `University`; the requirement does not state that university name is known, but this is minor and not harmful to core semantics. It also adds explicit `University --&gt; Employee`, which is justified by “employees of the university” and “total number of employees is known.” Model 2 does not add many unsupported concepts, though its association label `involved in (hours : int)` is not a standard class/attribute representation and its omission of `ResearchAssistant` causes more of a modeling weakness than a hallucination. Both largely stay within the domain.
Total: Model 1 = 33, Model 2 = 23
Choice: A
Reason:
1. Strict alignment with required functionalities: Model 1 directly represents all required facts, including RAs as a subtype of research staff, lecturers as RAs who teach, and project involvement hours through `ProjectInvolvement`. Model 2 lacks a `ResearchAssistant` class and therefore attaches RA-specific facts to `ResearchStaff`, which weakens requirement alignment.
2. Associations and multiplicities: Model 1 gives accurate associations such as `ResearchAssistant --&gt; "1..*" Institute`, `ResearchAssistant --&gt; "0..*" ProjectInvolvement`, and `Lecturer --&gt; "0..*" Course`. Model 2 has similar broad associations but on `ResearchStaff`, not RA, and handles project hours only as text in the association label.
3. Rejected or checked issues: I did not penalize Model 1 for using two opposite unidirectional associations for dean, RA-institute, lecturer-course, or university-employee; these are semantically equivalent to bidirectional associations where not contradictory. I also did not penalize primitive type spelling differences such as `int` versus `String`/`Date`, or the PlantUML comments after Model 1 associations.
4. Overall judgment: Model 1 is clearly better because it preserves the key domain distinctions and relationship hierarchy from the requirement. Model 2 is a reasonable partial model, but its missing `ResearchAssistant` concept and less precise project involvement modeling cause significant semantic loss.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</si>
  <si>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</si>
  <si>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 functional coverage: Model 1 = 4, Model 2 = 5; Evidence: Model 1 covers the core structure: `University` has `totalEmployees`, faculties and institutes with names/address, `Faculty --&gt; Employee : has dean`, employee attributes, administrative vs research staff, projects, courses, and lecturer teaching. However, it models `ResearchStaff` with `fieldOfResearch` and assignments/projects, while the requirement specifically says research assistants are assigned to institutes, have fields of research, and may be involved in projects. Model 1 has no explicit `ResearchAssistant` class. Model 2 includes the same core university/faculty/institute structure and explicitly models `ResearchAssistant` as a subclass of `ResearchStaff`, with `fieldOfResearch`, institute assignment, project involvement, and `Lecturer` as a subclass of `ResearchAssistant`, matching “Some RAs teach courses… referred to as lecturers.”
2. Conceptual classes and attributes: Model 1 = 4, Model 2 = 5; Evidence: Model 1 includes `University.totalEmployees`, `Faculty.name`, `Institute.name/address`, `Employee.socialSecurityNumber/name/email`, `Project.name/startDate/endDate`, and `Course.id/name/weeklyDurationHours`. Its weakness is using `ResearchStaff` directly for RA-specific data: `ResearchStaff { fieldOfResearch : String }`, without a separate `ResearchAssistant`. Model 2 includes all required attributes and adds an explicit `ResearchAssistant { fieldOfResearch : String }`. It also includes `ProjectInvolvement { hours : int }`, which properly captures the hours per RA-project involvement. Model 2 adds `University.name`, which is not required but does not contradict the requirement.
3. Associations and multiplicities: Model 1 = 3, Model 2 = 4; Evidence: Model 1 has `University "1" *-- "many" Faculty` and `Faculty "1" *-- "many" Institute`, representing several faculties and various institutes, though `"many"` is less standard than `1..*` or `*`. It has `Faculty "1" --&gt; "1" Employee : has dean`, correctly requiring one dean per faculty, but does not explicitly associate employees with the university except via dean. `ResearchStaff "many" --&gt; "1..*" Institute : assigned to` captures at least one institute but applies to all research staff rather than specifically RAs. `ResearchStaff "many" --&gt; "0..*" Project : involved in (hours : int)` indicates involvement but attaches `hours` as an association label rather than a proper association class, making the per-project/per-RA hours less clear. Model 2 has `University *-- "1..*" Faculty`, `Faculty *-- "1..*" Institute`, `Faculty --&gt; "1" Employee : dean`, `ResearchAssistant --&gt; "1..*" Institute`, and `Lecturer --&gt; "0..*" Course`, all well aligned. It also models employees of the university with `University --&gt; "*" Employee` and `Employee --&gt; "1" University`. Its main association weakness is `ProjectInvolvement --&gt; "1" Project` and `ResearchAssistant --&gt; "0..*" ProjectInvolvement`, without an explicit reverse multiplicity from `ProjectInvolvement` to exactly one `ResearchAssistant`; navigationally it implies involvement belongs to an RA, but the exact cardinality is not fully shown.
4. Inheritance / specialization accuracy: Model 1 = 3, Model 2 = 5; Evidence: Model 1 models `Employee &lt;|-- AdministrativeStaff`, `Employee &lt;|-- ResearchStaff`, and `ResearchStaff &lt;|-- Lecturer`. This captures administrative vs research staff and lecturers as a type of research staff, but omits the required RA concept and effectively conflates research staff with research assistants. Model 2 models `Employee &lt;|-- ResearchStaff`, `Employee &lt;|-- AdministrativeStaff`, `ResearchStaff &lt;|-- ResearchAssistant`, and `ResearchAssistant &lt;|-- Lecturer`, which directly matches the distinction between research staff generally, RAs specifically, and lecturers as RAs who teach courses.
5. Strictness / avoiding unsupported or contradictory additions: Model 1 = 4, Model 2 = 4; Evidence: Model 1 mostly stays within the requirement, with no major unsupported domain concepts. Its notable semantic issue is not an addition but an overgeneralization: it assigns RA-specific responsibilities to `ResearchStaff`. Model 2 adds `University.name` and explicit bidirectional-style associations such as `Employee --&gt; Faculty : headedFaculty`, `Institute --&gt; ResearchAssistant`, and `Course --&gt; Lecturer`, but these are traceable opposites or harmless extra attribute/detail and do not contradict the requirement. `ProjectInvolvement` is a justified refinement for the required “certain number of hours” of RA-project involvement.
6. UML semantic clarity: Model 1 = 3, Model 2 = 4; Evidence: Model 1 is understandable, but `ResearchStaff "many" --&gt; "0..*" Project : involved in (hours : int)` is semantically weak because association attributes should normally be represented by an association class or equivalent class when the value belongs to a relationship instance. The multiplicity literal `"many"` is less precise than standard UML multiplicities, though it clearly intends many. Model 2 is semantically clearer through `ProjectInvolvement { hours : int }` between `ResearchAssistant` and `Project`, and uses explicit multiplicities like `1..*`, `0..*`, and `1`. The comments such as `'opposite dean` are ignored and not penalized.
Total: Model 1 = 21, Model 2 = 27
Choice: B
Reason:
1. Requirement alignment / functional coverage: Model 2 is stronger because it explicitly includes `ResearchAssistant` and places `fieldOfResearch`, institute assignments, project involvement, and lecturer specialization on that class. Model 1 uses `ResearchStaff` for these RA-specific facts, which loses the distinction required by the text.
2. Associations and relationship modeling: Model 2 better captures the RA-project hours requirement with `ProjectInvolvement { hours : int }`, whereas Model 1 only writes `involved in (hours : int)` on the association label. Model 2 also includes a university-employee association, supporting “dean is an employee of the university” and the known total number of employees more directly.
3. Rejected or checked issues: I did not penalize Model 2 for using opposite-direction associations such as `Faculty --&gt; Employee` and `Employee --&gt; Faculty`, or for PlantUML comments like `'opposite dean`. I also did not penalize primitive type choices such as `int` versus `double` for course hours or `String` versus `int` for course ID, since the requirement does not mandate exact primitive datatypes beyond uniqueness and identity. I did not reward Model 2 simply for being more detailed; its extra `ProjectInvolvement` class is credited only because it directly represents required hours per project involvement.
4. Overall judgment: Model 2 is better. Both diagrams cover the main university, faculty, institute, employee, project, and course concepts, but Model 2 more faithfully represents the required RA concept and the lecturer-as-RA specialization, and it models project involvement hours more cleanly. Model 1 is acceptable but materially weaker due to conflating research staff with research assistants.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</si>
  <si>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</si>
  <si>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core domain classes University, Faculty, Institute, Employee, ResearchStaff, AdministrativeStaff, ResearchAssistant, Lecturer, Project, Course, and also a ProjectInvolvement association class-like concept for “involved in projects for a certain number of hours.” This aligns well with the requirement’s distinction between research staff, administrative staff, RAs, lecturers, projects, and courses. Model 2 includes University, Faculty, Institute, Employee, AdministrativeStaff, ResearchStaff, Lecturer, Project, and Course, but it does not explicitly model ResearchAssistant; instead it places RA-specific concepts such as fieldOfResearch and institute/project assignment on ResearchStaff. Since the requirement specifically distinguishes research assistants from broader research staff, this is a noticeable conceptual misalignment.
2. Associations/Multiplicities between classes for domain reasoning: Model 1 = 5, Model 2 = 3; Evidence: Model 1 correctly models University composition to "1..*" Faculty, Faculty composition to "1..*" Institute, Faculty --&gt; "1" Employee as dean, University --&gt; "*" Employee and Employee --&gt; "1" University, ResearchAssistant --&gt; "1..*" Institute, ResearchAssistant --&gt; "0..*" ProjectInvolvement with ProjectInvolvement --&gt; "1" Project, and Lecturer --&gt; "0..*" Course. This captures the major required relationships, including at least one institute for each RA and project hours through ProjectInvolvement. Model 2 models University "1" *-- "many" Faculty and Faculty "1" *-- "many" Institute, Faculty "1" --&gt; "1" Employee as dean, ResearchStaff "many" --&gt; "1..*" Institute, ResearchStaff "many" --&gt; "0..*" Project with “hours : int” in the label, and Lecturer "many" --&gt; "0..*" Course. However, because ResearchAssistant is absent, RA-specific assignments are attached to ResearchStaff. Project involvement hours are not properly modeled as an association class or separate involvement entity. It also omits an explicit University-Employee association even though the dean is required to be an employee of the university and total employees are known. The use of “many” is understandable but less standard/precise than numeric UML multiplicities.
3. Model attributes with appropriate data types: Model 1 = 5, Model 2 = 4; Evidence: Model 1 has University.name and totalEmployees:int; Faculty.name; Institute.name and address; Employee.socialSecurityNumber:String, name:String, email:String; ResearchAssistant.fieldOfResearch:String; Project.name, startDate:Date, endDate:Date; ProjectInvolvement.hours:int; Course.id:int, name:String, weeklyDurationHours:double. These cover all stated attributes with reasonable types. Model 2 has University.totalEmployees:int but omits University.name, which is not explicitly required by the text but is not harmful to include in Model 1. It has Faculty.name, Institute.name/address, Employee.ssn/name/email, Project.name/startDate/endDate, Course.id:String/name/weeklyDurationHours:int. It places fieldOfResearch on ResearchStaff rather than ResearchAssistant, which is semantically weaker because the requirement says “The field of research of each RA is known.” It also represents project hours only inside an association label `involved in (hours : int)` rather than as a proper attribute on an association class or involvement class, so the attribute is less well modeled. Course ID as String is acceptable for a unique number/ID, and weeklyDurationHours:int is plausible.
4. Consistencies of Terminology with given context: Model 1 = 5, Model 2 = 4; Evidence: Model 1 uses terminology directly from the requirement: University, Faculty, Institute, Employee, ResearchStaff, AdministrativeStaff, ResearchAssistant, Lecturer, Project, Course, dean, fieldOfResearch, weeklyDurationHours, and ProjectInvolvement. Model 2 also uses most required terms: University, Faculty, Institute, Employee, AdministrativeStaff, ResearchStaff, Lecturer, Project, Course, dean, involved in, teaches. However, it does not use the key term ResearchAssistant and instead makes Lecturer inherit directly from ResearchStaff, while the requirement says RAs who teach courses are referred to as lecturers. It also uses ResearchStaff for RA-specific assignment to institutes and project involvement, which blurs the terminology.
5. Adherence of UML class diagram standards: Model 1 = 5, Model 2 = 3; Evidence: Model 1 is valid and clear PlantUML class-diagram notation: classes with typed attributes, inheritance via `&lt;|--`, compositions, associations, and multiplicities such as "1..*", "0..*", and "1". It uses opposite unidirectional associations and PlantUML comments such as `'opposite dean`, which are acceptable and not penalized. Model 2 is mostly readable PlantUML, with valid class definitions and inheritance. However, multiplicity literals like `"many"` are nonstandard compared with UML numeric forms such as `"*"` or `"0..*"`, and `ResearchStaff "many" --&gt; "0..*" Project : involved in (hours : int)` tries to encode an association attribute in the association label rather than with an association class or separate class. These are UML modeling/notation weaknesses, though the diagram remains interpretable.
Total: Model 1 = 25, Model 2 = 18
Choice: A
Reason:
1. Appropriate conceptual classes aligned with the domain: Model 1 is stronger because it explicitly models ResearchAssistant as distinct from ResearchStaff and Lecturer as a specialization of ResearchAssistant, matching “Some RAs teach courses. In this case, they are referred to as lecturers.” Model 2 omits ResearchAssistant and attaches RA-specific facts to ResearchStaff, which weakens the domain model.
2. Associations/Multiplicities between classes for domain reasoning: Model 1 better captures the required relationships, including RAs assigned to at least one institute and project involvement with hours via ProjectInvolvement. Model 2 captures faculties, institutes, dean, projects, and courses, but uses ResearchStaff where the requirement specifically discusses RAs, lacks a proper project-involvement entity for hours, and omits an explicit University-Employee relationship.
3. Rejected or checked issues: I did not penalize Model 1 for using opposite unidirectional associations such as Faculty --&gt; Employee and Employee --&gt; Faculty, because these are semantically acceptable. I also did not penalize Model 1 for PlantUML comments after associations or for using `int`/`double` primitive type spellings. Model 2’s Course.id:String was not treated as a major issue because IDs can reasonably be strings even when called a number/ID.
4. Overall judgment: Model 1 is clearly better. It covers all major conceptual classes, preserves the RA-versus-research-staff distinction, models lecturer correctly as a teaching RA, represents project hours with a proper involvement class, and uses clearer UML multiplicities and notation. Model 2 is understandable and captures many basics, but its omission of ResearchAssistant and weaker modeling of project involvement are significant against the stated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</si>
  <si>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</si>
  <si>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core concepts University, Faculty, Institute, Employee, AdministrativeStaff, ResearchStaff, Lecturer, Project, and Course. However, the requirement specifically distinguishes “research assistants (RA)” from broader research staff, while Model 1 uses ResearchStaff as the class carrying RA-specific semantics such as fieldOfResearch, institute assignment, and project involvement. Model 2 includes all core concepts and more precisely models ResearchAssistant as a subclass of ResearchStaff, with Lecturer as a subclass of ResearchAssistant, matching “Some RAs teach courses. In this case, they are referred to as lecturers.” Model 2 also introduces ProjectInvolvement, which is conceptually appropriate because project hours belong to the RA-project participation relationship.
2. Associations/Multiplicities between classes for domain reasoning: Model 1 = 3, Model 2 = 4; Evidence: Model 1 correctly models University "1" *-- "many" Faculty, Faculty "1" *-- "many" Institute, Faculty "1" --&gt; "1" Employee as dean, ResearchStaff "many" --&gt; "1..*" Institute as assigned to, ResearchStaff "many" --&gt; "0..*" Project as involved in, and Lecturer "many" --&gt; "0..*" Course as teaches. Weaknesses are that “many” is not standard UML multiplicity notation, the dean is only typed as Employee without explicitly connecting employees to the university, and project involvement hours are placed as an association label/annotation “involved in (hours : int)” rather than a proper association class, making the per-RA-per-project hours less well modeled. Model 2 correctly has University *-- "1..*" Faculty, Faculty *-- "1..*" Institute, Faculty --&gt; "1" Employee : dean, ResearchAssistant --&gt; "1..*" Institute, ResearchAssistant --&gt; "0..*" ProjectInvolvement, ProjectInvolvement --&gt; "1" Project, Lecturer --&gt; "0..*" Course, and University --&gt; "*" Employee / Employee --&gt; "1" University. It better supports domain reasoning for project hours through ProjectInvolvement. Minor weaknesses include Faculty --&gt; "1" Employee : dean without constraining the dean to be a university employee beyond the separate University-Employee association, and ProjectInvolvement lacks an explicit multiplicity back to exactly one ResearchAssistant on the line from ResearchAssistant, though the opposite role name implies it.
3. Model attributes with appropriate data types: Model 1 = 4, Model 2 = 5; Evidence: Model 1 includes University.totalEmployees:int, Faculty.name:String, Institute.name:String and address:String, Employee.socialSecurityNumber:String/name:String/email:String, ResearchStaff.fieldOfResearch:String, Project.name:String/startDate:Date/endDate:Date, and Course.id:String/name:String/weeklyDurationHours:int. These mostly match the requirement. However, fieldOfResearch is attached to ResearchStaff rather than specifically to ResearchAssistant, and the project involvement hours are not modeled as a proper attribute of an association/association class. Model 2 includes the same required attributes and places fieldOfResearch:String on ResearchAssistant. It also models ProjectInvolvement.hours:int, which accurately represents “involved in projects for a certain number of hours.” Course.id:int and weeklyDurationHours:double are reasonable types for a unique number and weekly duration. University.name:String is extra but not harmful.
4. Consistencies of Terminology with given context: Model 1 = 4, Model 2 = 5; Evidence: Model 1 uses terminology largely consistent with the requirement: University, Faculty, Institute, Employee, AdministrativeStaff, Lecturer, Project, Course, dean, assigned to, involved in, teaches. The main terminology issue is using ResearchStaff where the requirement specifically says Research assistants/RAs for institute assignment, field of research, project involvement, and lecturer specialization. Model 2 uses ResearchStaff and AdministrativeStaff for the employee distinction, and additionally uses ResearchAssistant for the RA-specific concept, with Lecturer as a specialization of ResearchAssistant. Relation names such as faculties, institutes, dean, assignedInstitutes, involvements, taughtCourses, and employees are consistent with the context.
5. Adherence of UML class diagram standards: Model 1 = 3, Model 2 = 4; Evidence: Model 1 is generally understandable PlantUML class syntax with classes, attributes, inheritance, composition, and associations. However, it uses "many" as a multiplicity literal in several places, such as University "1" *-- "many" Faculty and ResearchStaff "many" --&gt; "1..*" Institute, which is not standard UML multiplicity notation. It also attempts to model association data as text in the association label, “involved in (hours : int),” rather than using an association class or intermediate class. Model 2 uses valid class declarations, inheritance, compositions, associations, and standard multiplicities such as "1..*", "*", "0..*", and "1". Its opposite-direction associations and PlantUML comments are acceptable and not penalized. A minor UML weakness is that ProjectInvolvement is modeled as an ordinary class rather than formal association-class notation, but this is still understandable and semantically valid.
Total: Model 1 = 18, Model 2 = 23
Choice: B
Reason:
1. Appropriate conceptual classes aligned with the domain: Model 2 is stronger because it explicitly includes ResearchAssistant between ResearchStaff and Lecturer, matching the requirement’s distinction between research staff and RAs. Model 1 conflates RA-specific facts into ResearchStaff.
2. Associations/Multiplicities between classes for domain reasoning: Model 2 better models project participation through ProjectInvolvement with hours and includes a University-Employee relationship, supporting the statement that the dean is an employee of the university. Model 1 has the essential structural associations but models hours only in an association label and lacks an explicit university-employee association.
3. Rejected or checked issues: I did not penalize Model 2 for using opposite unidirectional associations such as Faculty --&gt; Employee and Employee --&gt; Faculty, nor for PlantUML comments after apostrophes. I also did not penalize primitive type aliases such as int or equivalent multiplicities such as "*" versus "0..*". Model 2’s extra University.name was not treated as a meaningful advantage because it is not required.
4. Overall judgment: Model 2 is better overall. It more accurately captures the RA/Lecturer hierarchy and the project-hours relationship, has more complete domain associations, and uses more standard multiplicity notation while preserving the required university, faculty, institute, employee, project, and course concepts.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</si>
  <si>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</si>
  <si>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separates core concepts cleanly: University, Faculty, Institute, Employee, ResearchStaff, AdministrativeStaff, ResearchAssistant, Lecturer, Project, ProjectInvolvement, and Course. The `ProjectInvolvement` class is especially cohesive because it models the association-specific `hours : int` between a `ResearchAssistant` and a `Project`, rather than forcing hours into either endpoint. Model 1 also keeps `fieldOfResearch : String` on `ResearchAssistant`, matching the requirement that “the field of research of each RA is known.” Model 2 has reasonable high-level separation with University, Faculty, Institute, Employee, AdministrativeStaff, ResearchStaff, Lecturer, Project, and Course, but it conflates RAs with `ResearchStaff`: `ResearchStaff` has `fieldOfResearch : String`, is assigned to institutes, and is involved in projects. This loses the explicit RA concept from the requirement and makes all research staff behave like RAs. Model 2 also models `ResearchStaff "many" --&gt; "0..*" Project : involved in (hours : int)`, which is weaker than a separate association class because the hours belong to a particular RA-project involvement, not to the Project or ResearchStaff class generally.
2. Complexity: Model 1 = 4, Model 2 = 4; Evidence: Model 1 has 11 classes, including a deeper inheritance chain `Employee &lt;|-- ResearchStaff &lt;|-- ResearchAssistant &lt;|-- Lecturer` and the intermediate `ProjectInvolvement`. This is somewhat more complex, but the added classes are traceable to requirement concepts: RA is distinct from research staff, lecturers are RAs who teach, and project hours are per involvement. Model 2 has 9 classes and a shallower inheritance tree `Employee &lt;|-- ResearchStaff &lt;|-- Lecturer`, making it simpler. However, this simplicity is partly achieved by omitting the explicit `ResearchAssistant` class and by placing RA-specific facts on `ResearchStaff`. Model 2’s lower class count is not automatically better because the requirement explicitly distinguishes research staff, RAs, and lecturers. Overall, Model 1 has more structural detail but justified complexity; Model 2 is simpler but semantically compressed.
3. Practicability: Model 1 = 5, Model 2 = 3; Evidence: Model 1 is practical for implementation and testing because it captures most domain constraints directly: `University *-- "1..*" Faculty`, `Faculty *-- "1..*" Institute`, `Faculty --&gt; "1" Employee : dean`, `University --&gt; "*" Employee`, `ResearchAssistant --&gt; "1..*" Institute`, `ResearchAssistant --&gt; "0..*" ProjectInvolvement`, `ProjectInvolvement --&gt; "1" Project`, and `Lecturer --&gt; "0..*" Course`. This supports unit tests such as “an RA must be assigned to at least one institute” and “project involvement records hours for a specific RA and project.” Model 2 is readable and simpler, but less practical for the stated domain because it lacks a separate `ResearchAssistant` class even though the requirement specifically says RAs are assigned to at least one institute, have a research field, may be involved in projects for hours, and some RAs become lecturers. Model 2 assigns these responsibilities to `ResearchStaff`, using `ResearchStaff "many" --&gt; "1..*" Institute` and `ResearchStaff "many" --&gt; "0..*" Project`, which overgeneralizes RA-specific behavior to all research staff. It also lacks an explicit association from University to Employee, despite the requirement that the dean is an employee of the university and that the total number of employees is known. Model 1 includes `Employee --&gt; "1" University : university` and `University --&gt; "*" Employee : employees`, making this more testable and explicit.
Total: Model 1 = 14, Model 2 = 10
Choice: A
Reason:
1. Cohesion and Decoupling: Model 1 better preserves cohesive domain roles. It has `ResearchAssistant` with `fieldOfResearch`, assignment to `Institute`, and project involvement, while `Lecturer` specializes `ResearchAssistant`. Model 2 places RA-specific data and behavior on `ResearchStaff`, including `fieldOfResearch`, institute assignment, and project involvement, which reduces cohesion and blurs the required distinction between research staff and research assistants.
2. Complexity: Model 1 is more detailed, with 11 classes and a deeper inheritance tree, but its extra complexity is justified by explicit requirement concepts such as `ResearchAssistant` and `ProjectInvolvement`. Model 2 is simpler with 9 classes, but the reduction comes at the cost of missing or weakening important domain distinctions.
3. Practicability: Model 1 is more directly implementable and testable against the requirement. It captures employee membership in the university, faculty dean, RA institute assignment with `1..*`, project hours through `ProjectInvolvement`, and lecturer-course teaching. Model 2 remains understandable but is less robust because it lacks explicit University-Employee membership, lacks explicit `ResearchAssistant`, and models project hours only as text on an association label rather than as a proper class or association-class-like structure.
4. Rejected or checked issues: I did not penalize Model 1 for using opposite unidirectional associations such as `Faculty --&gt; Employee` and `Employee --&gt; Faculty`; these are treated as semantically equivalent to a bidirectional association where they do not contradict multiplicities. I also ignored PlantUML comments like `'opposite dean`, did not penalize primitive aliases such as `int` versus `String`, and treated `*` and `0..*` as equivalent where applicable. I did not reward or penalize either model for visibility markers or formatting.
5. Overall judgment: Model 1 is better because it more faithfully models the required university structure, employee hierarchy, RA-specific responsibilities, lecturer specialization, and project involvement hours while maintaining practical, cohesive classes. Model 2 is readable and simpler, but it loses important domain semantics by collapsing ResearchAssistant into ResearchStaff and by omitting explicit university-employee membership.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</si>
  <si>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</si>
  <si>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has cohesive core entity classes such as University with totalEmployees, Faculty with name, Institute with name/address, Employee with socialSecurityNumber/name/email, Project with name/startDate/endDate, and Course with id/name/weeklyDurationHours. However, it uses ResearchStaff to carry fieldOfResearch and to be assigned to institutes/projects, which blurs the requirement’s distinction between general research staff and research assistants specifically. It also models project involvement as a direct association `ResearchStaff --&gt; Project : involved in (hours : int)`, making the “hours” property an association annotation rather than a proper cohesive association class. Model 2 separates Employee, ResearchStaff, AdministrativeStaff, ResearchAssistant, Lecturer, Project, ProjectInvolvement, Course, Faculty, Institute, and University. This is more cohesive: `ResearchAssistant` owns `fieldOfResearch`, has `assignedInstitutes`, and participates through `ProjectInvolvement` with `hours`, while `Project` keeps project date/name data. Model 2 also explicitly relates `University` and `Employee`, supporting the fact that the dean is an employee of the university and that total employees are known. Coupling in Model 2 is somewhat richer, but the added links correspond to stated domain relationships rather than arbitrary dependencies.
2. Complexity: Model 1 = 4, Model 2 = 4; Evidence: Model 1 has 9 classes: University, Faculty, Institute, Employee, AdministrativeStaff, ResearchStaff, Lecturer, Project, and Course. It has a shallow inheritance tree: Employee -&gt; ResearchStaff -&gt; Lecturer and Employee -&gt; AdministrativeStaff. It is simple and readable, but simplicity comes partly from collapsing ResearchAssistant into ResearchStaff and from not representing project involvement hours as a proper association class. Model 2 has 11 classes, adding ResearchAssistant and ProjectInvolvement, plus an explicit University-Employee association. Its inheritance depth is slightly deeper: Employee -&gt; ResearchStaff -&gt; ResearchAssistant -&gt; Lecturer. This added complexity is justified by the requirement because research assistants are specifically assigned to institutes, have fields of research, can be involved in projects for hours, and may become lecturers. ProjectInvolvement is a transparent workflow/domain refinement needed to attach `hours` to an RA-project relationship. Model 2 is more complex, but the complexity is appropriate and not excessive.
3. Practicability: Model 1 = 3, Model 2 = 5; Evidence: Model 1 is understandable and easy to implement at a basic level, with clear faculty-institute composition, employee specialization, projects, and courses. However, it is less practical for implementation/testing of the stated domain because the model cannot cleanly store per-RA-per-project hours as an object; `involved in (hours : int)` is not represented as a separate class or association class with clear multiplicities. It also applies RA-specific requirements to `ResearchStaff`, so tests for “research assistant assigned to at least one institute” and “RA field of research” would be ambiguous if other research staff exist. The requirement says “Some RAs teach courses. In this case, they are referred to as lecturers,” but Model 1 makes `Lecturer` extend `ResearchStaff`, not specifically ResearchAssistant. Model 2 is more directly implementable and testable: `ResearchAssistant` has `fieldOfResearch`, `ResearchAssistant --&gt; "1..*" Institute`, `ProjectInvolvement` has `hours` and links to `Project`, and `Lecturer` extends `ResearchAssistant`, matching “some RAs teach courses.” It also models courses with id/name/weeklyDurationHours and lecturer-course relationships. The dean relation is represented by `Faculty --&gt; "1" Employee : dean`, and university employment is represented by `University --&gt; "*" Employee` / `Employee --&gt; "1" University`, making the “employee of the university” fact more explicit.
Total: Model 1 = 10, Model 2 = 14
Choice: B
Reason:
1. Cohesion and Decoupling: Model 2 is stronger because it assigns responsibilities to the more precise domain classes. In Model 1, `ResearchStaff` carries `fieldOfResearch`, institute assignment, and project involvement, although the requirement specifically discusses research assistants. Model 2 introduces `ResearchAssistant` under `ResearchStaff`, puts `fieldOfResearch` there, and makes `Lecturer` a specialization of `ResearchAssistant`, which better reflects “Some RAs teach courses.”
2. Complexity: Model 1 is simpler with fewer classes, but Model 2’s additional classes are justified. `ProjectInvolvement` is especially useful because the requirement states that RAs are involved in projects “for a certain number of hours.” Model 1’s direct association to `Project` with `(hours : int)` is less structurally clear. Model 2’s deeper inheritance tree is acceptable because it captures Employee -&gt; ResearchStaff -&gt; ResearchAssistant -&gt; Lecturer.
3. Practicability: Model 2 is more practical for implementation, validation, and testing. It supports tests such as: every `ResearchAssistant` has at least one `Institute`; each `ProjectInvolvement` has `hours` and exactly one `Project`; a `Lecturer` is a kind of `ResearchAssistant`; and each `Employee` belongs to one `University`. Model 1 can cover many basic facts, but it is weaker for RA-specific constraints and project-hour tracking.
4. Rejected or checked issues: I did not penalize Model 2 for using two opposite unidirectional associations such as `Faculty --&gt; Employee` and `Employee --&gt; Faculty`, because these are semantically equivalent to a bidirectional association when not contradictory. I also ignored the PlantUML comments such as `'opposite dean`, did not penalize primitive type spelling differences such as `int` versus `double`, and treated `*` as equivalent to `0..*`. I did not reward Model 2 merely for the extra `University.name`, since the requirement does not state that the university name is known.
5. Overall judgment: Model 2 is better. Both models capture the main university/faculty/institute/employee/course/project structure, but Model 2 more accurately models research assistants, lecturers, university employment, and project involvement hours while keeping the added complexity traceable to explicit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</si>
  <si>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</si>
  <si>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functional coverage of required concepts: Model 1 = 5, Model 2 = 4; Evidence: Model 1 includes University with totalEmployees, Faculty with name, Institute with name and address, Employee with socialSecurityNumber/name/email, AdministrativeStaff, ResearchStaff, ResearchAssistant with fieldOfResearch, Lecturer, Project with name/startDate/endDate, ProjectInvolvement with hours, and Course with id/name/weeklyDurationHours. Model 2 includes the same main concepts except University lacks a name, and Institute’s address is represented via a separate Address class rather than an address attribute, which is acceptable conceptually. Model 2 also includes all staff/project/course concepts.
2. University–Faculty–Institute structure and multiplicities: Model 1 = 5, Model 2 = 4; Evidence: The requirement says a university consists of several faculties, and faculties are made up of various institutes. Model 1 models `University *-- "1..*" Faculty` and `Faculty *-- "1..*" Institute`, matching “several” and “various” as at least one. Model 2 models `University "1" *-- "0..*" Faculty` and `Faculty "1" *-- "0..*" Institute`, allowing zero faculties or zero institutes, which is weaker than the stated requirement.
3. Names and addresses for faculties/institutes/university: Model 1 = 5, Model 2 = 3; Evidence: Model 1 has `University { name : String }`, `Faculty { name : String }`, and `Institute { name : String address : String }`, satisfying all stated name/address facts. Model 2 has `Faculty { name : String }`, `Institute { name : String }`, and an `Address` class composed by Institute, but `University` has only `totalEmployees : int` and no name, even though the requirement says “A university consists...” and does not explicitly require university name; however Model 1’s inclusion is not harmful. More importantly, Model 2 satisfies institute address indirectly via `Institute "1" *-- "1" Address`.
4. Employee modeling and staff specialization: Model 1 = 5, Model 2 = 5; Evidence: Both models include `Employee` with `socialSecurityNumber`, `name`, and `email`. Both distinguish administrative and research staff through inheritance: Model 1 has `Employee &lt;|-- ResearchStaff` and `Employee &lt;|-- AdministrativeStaff`; Model 2 has `Employee &lt;|-- AdministrativeStaff` and `Employee &lt;|-- ResearchStaff`. Model 2 marks Employee abstract, which is not required but also not penalized because abstractness is optional here.
5. University employees and total employee count: Model 1 = 5, Model 2 = 3; Evidence: Both models include `totalEmployees : int` in University. Model 1 also explicitly associates employees with the university using `University --&gt; "*" Employee : employees` and `Employee --&gt; "1" University : university`, meaning each employee belongs to one university. Model 2 has no association between University and Employee, so the dean being an employee and the total employee count are less structurally grounded.
6. Faculty dean constraint: Model 1 = 5, Model 2 = 4; Evidence: The requirement says each faculty is headed by a dean, who is an employee of the university. Model 1 has `Faculty --&gt; "1" Employee : dean` plus the reciprocal `Employee --&gt; "0..1" Faculty : headedFaculty`, and also has University–Employee association, supporting that the dean is among university employees. Model 2 has `Faculty "1" --&gt; "1" Employee : dean`, which captures exactly one employee dean per faculty, but lacks the University–Employee association to ensure the dean is an employee of that university.
7. Research assistant institute assignment: Model 1 = 5, Model 2 = 5; Evidence: The requirement says RAs are assigned to at least one institute. Model 1 models `ResearchAssistant --&gt; "1..*" Institute : assignedInstitutes` and reciprocal `Institute --&gt; "*" ResearchAssistant`. Model 2 models `ResearchAssistant "1..*" -- "0..*" Institute : assigned to`, which also captures at least one institute per RA and zero or more RAs per institute.
8. Research assistant projects and involvement hours: Model 1 = 5, Model 2 = 5; Evidence: Both models use an association class-like intermediate class `ProjectInvolvement` with `hours : int`, connected to RAs and Projects. Model 1 has `ResearchAssistant --&gt; "0..*" ProjectInvolvement` and `ProjectInvolvement --&gt; "1" Project`; Model 2 has `ResearchAssistant "0..*" -- "0..*" ProjectInvolvement` and `Project "1" -- "0..*" ProjectInvolvement`. Both allow an RA to be involved in zero or more projects and store hours per involvement, while Project has `name`, `startDate`, and `endDate` in both models.
9. Lecturer/course teaching relationship: Model 1 = 5, Model 2 = 5; Evidence: The requirement says some RAs teach courses and in this case are lecturers. Both models represent `Lecturer` as a subclass of `ResearchAssistant`: `ResearchAssistant &lt;|-- Lecturer`. Both associate lecturers with courses: Model 1 has `Lecturer --&gt; "0..*" Course : taughtCourses` and reciprocal `Course --&gt; "*" Lecturer`; Model 2 has `Lecturer "0..*" -- "0..*" Course : teaches`. Both allow lecturers to teach courses and courses to have multiple lecturers. Neither explicitly forces every Lecturer to teach at least one course, but both capture the intended specialization adequately.
10. Course attributes and uniqueness of course ID: Model 1 = 4, Model 2 = 4; Evidence: Model 1 has `Course { id : int, name : String, weeklyDurationHours : double }`; Model 2 has `Course { id : String, name : String, weeklyDurationHours : int }`. Both include the required ID, name, and weekly duration. Neither model explicitly marks `id` as unique in UML with a constraint, so both lose some precision on uniqueness. Type differences for ID and duration are acceptable and not penalized.
11. Relationship types and composition/aggregation appropriateness: Model 1 = 5, Model 2 = 4; Evidence: Model 1 uses composition for University–Faculty and Faculty–Institute, which fits “consists of” and “made up of.” Model 2 also uses composition for University–Faculty and Faculty–Institute, and composition from Institute to Address via `Institute "1" *-- "1" Address`, which is reasonable. However, Model 2’s University–Faculty and Faculty–Institute multiplicities are weaker at `0..*`, while Model 1’s `1..*` better reflects “several” and “various.”
12. Avoidance of unsupported hallucinations or harmful additions: Model 1 = 5, Model 2 = 5; Evidence: Model 1 adds a `name` to University and reciprocal navigations such as `headedFaculty`, `researchAssistants`, `lecturers`, and `employees`, but these are traceable and not harmful. Model 2 adds an `Address` class with `street`, `city`, and `zipCode`, which is a reasonable refinement of the institute address requirement. Neither model introduces unrelated domain concepts or contradicts the stated domain.
Total: Model 1 = 59, Model 2 = 51
Choice: A
Reason:
1. Strict functional coverage of required concepts: Model 1 covers all required core concepts and attributes, including an explicit institute address and all employee, RA, project, lecturer, and course information. Model 2 covers most concepts but lacks an explicit University–Employee association and uses weaker containment multiplicities.
2. Associations and multiplicities: Model 1 better matches the requirement that a university has several faculties and each faculty has various institutes through `1..*` compositions. Model 2 uses `0..*`, allowing universities with no faculties and faculties with no institutes, which is less faithful.
3. Dean and employee consistency: Both models identify a dean as an Employee, but Model 1 also connects Employee to University, making the statement “dean, who is an employee of the university” structurally expressible. Model 2 does not connect employees to the university.
4. Rejected or checked issues: I did not penalize Model 1 for using opposite unidirectional associations instead of single bidirectional associations, because those are semantically equivalent here. I also did not penalize Model 2 for marking Employee abstract, using `String` rather than `int` for course ID, or modeling address as a separate class.
5. Overall judgment: Model 1 is better because it more completely and precisely captures the required domain, especially employee membership in the university, dean consistency, and the required nonzero faculty/institute structure. Model 2 is generally good, but its weaker multiplicities and missing University–Employee association make it less aligned with the requirement.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</si>
  <si>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</si>
  <si>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functionality coverage: Model 1 = 4, Model 2 = 5; Evidence: Both models cover the main domain concepts: University, Faculty, Institute, Employee, ResearchStaff, AdministrativeStaff, ResearchAssistant, Lecturer, Project, ProjectInvolvement, and Course. Model 1 includes `University.totalEmployees`, faculty/institute structure, dean, employee specializations, RA field of research, project involvement hours, lecturer teaching courses, and course attributes. However, Model 1 does not explicitly associate `Employee` with `University`, even though the requirement says the dean is an employee of the university and total university employees are known. Model 2 includes `University --&gt; "*" Employee : employees` and `Employee --&gt; "1" University : university`, making university employment explicit. Model 2 also covers all required concepts and attributes, including `totalEmployees`, faculty/institute hierarchy, dean, RA assignments, projects with dates, involvement hours, lecturers, and courses.
2. Conceptual classes and attributes: Model 1 = 5, Model 2 = 5; Evidence: Model 1 represents required attributes clearly: `Faculty.name`, `Institute.name`, `Address` with `street`, `city`, `zipCode`, `Employee.socialSecurityNumber`, `Employee.name`, `Employee.email`, `ResearchAssistant.fieldOfResearch`, `Project.name`, `Project.startDate`, `Project.endDate`, and `Course.id`, `Course.name`, `Course.weeklyDurationHours`. Model 2 similarly includes `Faculty.name`, `Institute.name`, `Institute.address`, `Employee.socialSecurityNumber`, `Employee.name`, `Employee.email`, `ResearchAssistant.fieldOfResearch`, `Project.name`, `Project.startDate`, `Project.endDate`, and `Course.id`, `Course.name`, `Course.weeklyDurationHours`. Model 1 uses a separate `Address` class while Model 2 uses `address : String`; both satisfy “address of each institute is known.” Model 2 adds `University.name`, which is not required but does not contradict the requirement.
3. Associations and multiplicities: Model 1 = 4, Model 2 = 5; Evidence: Model 1 models `University "1" *-- "0..*" Faculty`, but the requirement says a university consists of several faculties, which suggests at least `1..*`; Model 2 uses `University *-- "1..*" Faculty`, better matching “several faculties.” Model 1 models `Faculty "1" *-- "0..*" Institute`, while the requirement says faculties are made up of various institutes, again suggesting at least `1..*`; Model 2 uses `Faculty *-- "1..*" Institute`. Both models correctly show each faculty has one dean with `Faculty --&gt; "1" Employee : dean`. Both show RAs assigned to at least one institute: Model 1 has `ResearchAssistant "1..*" -- "0..*" Institute : assigned to`; Model 2 has `ResearchAssistant --&gt; "1..*" Institute : assignedInstitutes` plus the opposite `Institute --&gt; "*" ResearchAssistant`. Both model RA-project involvement through `ProjectInvolvement.hours` linked to `Project`; Model 1 links `ResearchAssistant "0..*" -- "0..*" ProjectInvolvement` and `Project "1" -- "0..*" ProjectInvolvement`, while Model 2 has `ResearchAssistant --&gt; "0..*" ProjectInvolvement` and `ProjectInvolvement --&gt; "1" Project`. Both allow lecturers to teach zero or more courses. Model 2 is stronger due to explicit university-employee association and more accurate minimum multiplicities for faculties and institutes.
4. Inheritance and specialization structure: Model 1 = 5, Model 2 = 5; Evidence: Both models distinguish `ResearchStaff` and `AdministrativeStaff` as subclasses of `Employee`: Model 1 has `Employee &lt;|-- AdministrativeStaff` and `Employee &lt;|-- ResearchStaff`; Model 2 has `Employee &lt;|-- ResearchStaff` and `Employee &lt;|-- AdministrativeStaff`. Both model `ResearchAssistant` as a subtype of `ResearchStaff`: `ResearchStaff &lt;|-- ResearchAssistant`. Both model `Lecturer` as a subtype of `ResearchAssistant`: `ResearchAssistant &lt;|-- Lecturer`, aligning with “Some RAs teach courses. In this case, they are referred to as lecturers.” Model 1 marks `Employee` abstract, while Model 2 does not; this is not scored as a difference because the requirement does not specify whether direct `Employee` instances are allowed.
5. Faithfulness without unsupported additions or contradictions: Model 1 = 5, Model 2 = 4; Evidence: Model 1 adds only a structured `Address` class and `ProjectInvolvement`, both directly traceable to required information. Model 2 adds `University.name`, which is not stated in the requirement, and explicit employee-university membership, which is a reasonable inference from “employee of the university” and “total number of employees is known.” These additions do not seriously contradict the requirement. Model 2’s `Employee --&gt; "1" University : university` is somewhat stronger than explicitly stated but aligns with the domain. Neither model introduces major hallucinated domain concepts.
6. UML semantic clarity: Model 1 = 5, Model 2 = 5; Evidence: Both models use valid UML class diagram constructs with understandable classes, attributes, inheritance, and associations. Model 1 uses compositions for university-faculty, faculty-institute, and institute-address, and an association class-like `ProjectInvolvement` concept for hours. Model 2 uses compositions for university-faculty and faculty-institute and explicit bidirectional-style associations via opposite unidirectional lines, such as `ResearchAssistant --&gt; "1..*" Institute` and `Institute --&gt; "*" ResearchAssistant`; this is semantically acceptable and not penalized. PlantUML comments such as `'opposite dean` are ignored.
Total: Model 1 = 28, Model 2 = 29
Choice: B
Reason:
1. Requirement alignment and functionality coverage: Model 2 is slightly better because it explicitly models university employment through `University --&gt; "*" Employee : employees` and `Employee --&gt; "1" University : university`, which supports the requirement that the dean is an employee of the university and that total employees are known. Model 1 has employee classes and dean association but no direct `University`-`Employee` association.
2. Associations and multiplicities: Model 2 better captures “several faculties” and “various institutes” with `1..*` multiplicities from `University` to `Faculty` and from `Faculty` to `Institute`. Model 1 uses `0..*` in both places, allowing a university with no faculties and a faculty with no institutes, which is weaker against the wording.
3. Rejected or checked issues: I did not penalize Model 2 for using opposite unidirectional associations instead of single bidirectional associations, nor for PlantUML comments like `'opposite dean`. I also did not penalize primitive type differences such as `int` versus `double` or `String`, and did not reward or penalize Model 1 for making `Employee` abstract.
4. Overall judgment: Both models are strong and cover nearly all required concepts. Model 1 is slightly cleaner in avoiding extra attributes and has a more structured address representation. However, Model 2 more accurately represents key multiplicities and explicitly connects employees to the university, so it is marginally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</si>
  <si>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</si>
  <si>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all core domain concepts: University, Faculty, Institute, Employee, ResearchStaff, AdministrativeStaff, ResearchAssistant, Lecturer, Project, ProjectInvolvement, and Course. It also models ProjectInvolvement as an association class-like concept to capture RA project hours, which is appropriate. Model 2 also includes most required concepts: University, Faculty, Institute, Employee, AdministrativeStaff, ResearchStaff, ResearchAssistant, Lecturer, Project, ProjectInvolvement, Course, and an Address class. Address is a reasonable refinement of institute address, but Model 2 omits the university name even though “a university consists...” does not explicitly require the university name; this is minor. More importantly, it does not directly associate University with Employee, despite the requirement that the dean is an employee of the university and the total number of employees is known, weakening the employee-university concept.
2. Associations/Multiplicities between classes for domain reasoning: Model 1 = 4, Model 2 = 3; Evidence: Model 1 correctly models University composition to “1..*” Faculty and Faculty composition to “1..*” Institute, matching “several faculties” and “various institutes.” It models Faculty --&gt; “1” Employee : dean, University --&gt; “*” Employee, ResearchAssistant --&gt; “1..*” Institute, ProjectInvolvement linked to Project, and Lecturer to Course. However, ProjectInvolvement has a link to ResearchAssistant and Project but lacks an explicit multiplicity from ProjectInvolvement back to exactly one ResearchAssistant in a single association line; still, the navigable association ResearchAssistant --&gt; “0..*” ProjectInvolvement strongly implies RA involvements. Also, the dean association allows any Employee as dean, which matches “dean ... is an employee,” though it does not constrain the dean to belong to the same university. Model 2 correctly models Faculty --&gt; “1” Employee : dean, ResearchAssistant “1..*” -- “0..*” Institute, Project “1” -- “0..*” ProjectInvolvement, and Lecturer “0..*” -- “0..*” Course. However, it uses University “1” *-- “0..*” Faculty and Faculty “1” *-- “0..*” Institute, which conflicts with “several faculties” and “various institutes” better represented as at least one. It also omits any University-Employee association, so it cannot express that the dean is an employee of the university or relate totalEmployees to actual employees. The RA-ProjectInvolvement association has “0..*” on both sides, which allows a ProjectInvolvement to be associated with multiple RAs or none, whereas each involvement should belong to one RA and one project.
3. Model attributes with appropriate data types: Model 1 = 5, Model 2 = 4; Evidence: Model 1 includes University.totalEmployees:int, Faculty.name:String, Institute.name:String and address:String, Employee.socialSecurityNumber:String, name:String, email:String, ResearchAssistant.fieldOfResearch:String, Project.name:String, startDate:Date, endDate:Date, ProjectInvolvement.hours:int, and Course.id:int, name:String, weeklyDurationHours:double. These cover all required attributes with reasonable data types. Model 2 includes most required attributes: University.totalEmployees:int, Faculty.name:String, Employee socialSecurityNumber/name/email, RA.fieldOfResearch, Project name/startDate/endDate, ProjectInvolvement.hours, and Course id/name/weeklyDurationHours. It models address as Address with street/city/zipCode, which is acceptable. However, Institute only has name and relies on Address association for address; that is semantically acceptable. The main attribute weakness is Course.weeklyDurationHours:int, which may be too restrictive compared with possible fractional weekly hours, though still plausible, and University has no name while Model 1 includes it. Overall Model 2 is still mostly complete.
4. Consistencies of Terminology with given context: Model 1 = 5, Model 2 = 5; Evidence: Model 1 uses terminology closely aligned with the requirement: University, Faculty, Institute, Employee, ResearchStaff, AdministrativeStaff, ResearchAssistant, Lecturer, Project, ProjectInvolvement, Course, dean, fieldOfResearch, weeklyDurationHours. Model 2 also uses consistent terminology: University, Faculty, Institute, Address, Employee, AdministrativeStaff, ResearchStaff, ResearchAssistant, Lecturer, Project, Course, ProjectInvolvement, dean, assigned to, teaches. Both use “Lecturer” for RAs who teach courses and distinguish research and administrative staff as required.
5. Adherence of UML class diagram standards: Model 1 = 5, Model 2 = 5; Evidence: Model 1 uses valid PlantUML class declarations, attributes with types, generalization arrows such as Employee &lt;|-- ResearchStaff, composition such as University *-- Faculty, and associations with multiplicities. The single-quote comments after association labels are valid PlantUML comments and are ignored. Model 2 also uses valid PlantUML notation, including abstract class Employee, class declarations, compositions with multiplicities, associations, and inheritance. Both are understandable UML class diagrams with no major syntax or notation problems.
Total: Model 1 = 24, Model 2 = 21
Choice: A
Reason:
1. Appropriate conceptual classes aligned with the domain: Model 1 covers the required domain concepts very completely, including employees related to the university, research/admin staff, RAs, lecturers, courses, projects, and project involvement hours. Model 2 also covers most concepts and has a reasonable Address class, but its lack of a University-Employee relationship weakens the representation of “employee of the university.”
2. Associations/Multiplicities between classes for domain reasoning: Model 1 is stronger because it uses at-least-one multiplicities for faculties and institutes, assigns RAs to “1..*” institutes, links employees to the university, and models dean and teaching relationships. Model 2 has several weaker multiplicities: University to Faculty and Faculty to Institute are “0..*” despite “several/various,” ProjectInvolvement can be linked to “0..*” RAs, and the University-Employee association is missing.
3. Rejected or checked issues: I did not penalize Model 1 for using opposite-direction associations such as Faculty --&gt; Employee and Employee --&gt; Faculty, because opposite unidirectional associations are semantically acceptable under the instructions. I also did not penalize Model 1 for PlantUML comments after associations, or either model for primitive type spelling such as int versus Integer. I did not reward or penalize Model 2 for marking Employee abstract because the requirement does not specify whether Employee may be directly instantiated.
4. Overall judgment: Model 1 is better overall. Both diagrams are valid and largely domain-aligned, but Model 1 more accurately captures the required cardinalities and the university-employee relationship, while Model 2 has several association and multiplicity weaknesses that affect domain reasoning.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</si>
  <si>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</si>
  <si>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key domain classes University, Faculty, Institute, Employee, AdministrativeStaff, ResearchStaff, ResearchAssistant, Lecturer, Project, Course, and ProjectInvolvement. It also models Address as a separate class, which is a reasonable refinement of the institute address concept. However, it does not explicitly model the university’s employees as belonging to University, despite the requirement saying the dean is an employee of the university and the total number of employees is known. Model 2 includes the same core domain classes and also explicitly connects University and Employee through employees/university associations, which better captures employees of the university. Model 2 uses Institute.address : String rather than a separate Address class, which is still aligned with the requirement that the address of each institute is known.
2. Associations/Multiplicities between classes for domain reasoning: Model 1 = 3, Model 2 = 4; Evidence: Model 1 correctly models University "1" *-- "0..*" Faculty and Faculty "1" *-- "0..*" Institute, though “several faculties” and “various institutes” suggest at least one rather than 0..*. It models Faculty "1" --&gt; "1" Employee : dean, RA assignment to institutes via ResearchAssistant "1..*" -- "0..*" Institute, project involvement through ProjectInvolvement, and Lecturer teaching Course. However, Model 1 lacks a University–Employee association, so it does not show that employees, including deans, are employees of the university. It also models ResearchAssistant "0..*" -- "0..*" ProjectInvolvement without constraining each ProjectInvolvement to exactly one RA; this weakens the association-class semantics for hours per RA/project involvement. Model 2 correctly models University *-- "1..*" Faculty, Faculty *-- "1..*" Institute, Faculty --&gt; "1" Employee : dean, ResearchAssistant --&gt; "1..*" Institute, ProjectInvolvement --&gt; "1" Project, Lecturer --&gt; "0..*" Course, and explicitly University --&gt; "*" Employee plus Employee --&gt; "1" University. Its bidirectional/opposite unidirectional associations are semantically acceptable. A minor issue is that the reverse Institute --&gt; "*" ResearchAssistant is equivalent to 0..*, and the Course/Lecturer reverse is also broad; also ProjectInvolvement has a direct link to Project and RA but the multiplicity from ProjectInvolvement back to exactly one ResearchAssistant is only implicit through the unidirectional line from ResearchAssistant to involvements.
3. Model attributes with appropriate data types: Model 1 = 4, Model 2 = 4; Evidence: Model 1 captures University.totalEmployees : int, Faculty.name : String, Institute.name : String, Employee.socialSecurityNumber/name/email as String, ResearchAssistant.fieldOfResearch : String, Project.name/startDate/endDate, Course.id/name/weeklyDurationHours, and ProjectInvolvement.hours : int. It models institute address through Address with street, city, zipCode, but does not include a direct address attribute on Institute; the composition Institute "1" *-- "1" Address makes the address known. Model 2 captures University.totalEmployees : int, Faculty.name, Institute.name and address : String, Employee.socialSecurityNumber/name/email, RA fieldOfResearch, Project dates/name, Course id/name/weeklyDurationHours, and ProjectInvolvement.hours. Model 2 adds University.name, which is not required but not harmful. Course.id : int in Model 2 and id : String in Model 1 are both plausible for a unique course number/ID; weeklyDurationHours : double in Model 2 is also plausible, while Model 1’s int may be slightly restrictive if fractional weekly hours are possible. Both mostly cover the required attributes with appropriate types.
4. Consistencies of Terminology with given context: Model 1 = 5, Model 2 = 5; Evidence: Model 1 uses terminology directly from the requirement: University, Faculty, Institute, Employee, AdministrativeStaff, ResearchStaff, ResearchAssistant, Lecturer, Project, Course, dean, fieldOfResearch, weeklyDurationHours, and ProjectInvolvement for the “involved in projects for hours” concept. Model 2 likewise uses the same domain terms: University, Faculty, Institute, Employee, ResearchStaff, AdministrativeStaff, ResearchAssistant, Lecturer, Project, ProjectInvolvement, Course, dean, assignedInstitutes, taughtCourses, and weeklyDurationHours. Both are fully consistent with the context.
5. Adherence of UML class diagram standards: Model 1 = 5, Model 2 = 5; Evidence: Model 1 uses valid PlantUML class definitions, attributes with types, inheritance with &lt;|--, composition with *--, and associations with multiplicities and labels. Model 2 also uses valid PlantUML class definitions, attributes, inheritance, composition, and associations with multiplicities and labels. The single-quote comments such as 'opposite headedFaculty are valid PlantUML comments and are ignored. The use of opposite unidirectional associations in Model 2 is acceptable and not penalized.
Total: Model 1 = 21, Model 2 = 23
Choice: B
Reason:
1. Appropriate conceptual classes aligned with the domain: Both models include the core domain classes, including the employee specializations, RA, Lecturer, Project, Course, and ProjectInvolvement. Model 2 is slightly stronger because it explicitly represents University employees via University --&gt; Employee and Employee --&gt; University, while Model 1 only stores totalEmployees and connects Faculty dean to Employee without showing the wider university employment relationship.
2. Associations/Multiplicities between classes for domain reasoning: Model 2 better captures the organization and employment structure: University has faculties, faculties have institutes, faculties have one dean, RAs are assigned to at least one institute, and employees belong to the university. Model 1 has most major relationships but omits University–Employee and uses weaker multiplicities in places, especially ResearchAssistant to ProjectInvolvement and 0..* faculties/institutes despite the wording “several” and “various.”
3. Rejected or checked issues: I did not penalize Model 2 for using pairs of opposite unidirectional associations instead of single bidirectional associations, because those are semantically equivalent here. I also did not penalize Model 2 for PlantUML single-quote comments, nor did I penalize primitive type aliases such as int/double. I did not reward or penalize Model 1 for marking Employee abstract, since the requirement does not state whether direct Employee instances are allowed.
4. Overall judgment: Model 2 is better overall. Both diagrams are strong and similar, but Model 2 more completely models the university’s employees and uses better minimum multiplicities for faculties and institutes. Model 1 is still good, but its missing University–Employee relationship and weaker ProjectInvolvement association make it less complete for domain reasoning.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</si>
  <si>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</si>
  <si>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cohesive domain classes: University stores name and totalEmployees; Faculty stores name; Institute stores name and address; Employee stores socialSecurityNumber, name, and email; ResearchAssistant stores fieldOfResearch; ProjectInvolvement stores hours, appropriately separating the many-to-many RA/project relationship with an association class-like entity. It also models employee specializations via Employee &lt;|-- ResearchStaff / AdministrativeStaff and ResearchStaff &lt;|-- ResearchAssistant &lt;|-- Lecturer. Coupling is mostly domain-driven, though Model 1 has explicit opposite associations such as Faculty --&gt; Employee and Employee --&gt; Faculty, and ResearchAssistant --&gt; Institute plus Institute --&gt; ResearchAssistant; these are semantically acceptable and not penalized as duplicate bidirectional modeling. Model 2 is also cohesive: University has totalEmployees; Faculty and Institute have names; Address is separated into street/city/zipCode; Employee contains shared employee attributes; ProjectInvolvement contains hours. Its associations are mostly direct and domain-focused. Model 2 decouples address into a separate Address class, which can be useful, but for the stated requirement “address of each institute is known,” Model 1’s address attribute is also cohesive and sufficient. Both designs maintain reasonably low coupling and clear class responsibilities.
2. Complexity: Model 1 = 4, Model 2 = 4; Evidence: Model 1 has 12 classes: University, Faculty, Institute, Employee, ResearchStaff, AdministrativeStaff, ResearchAssistant, Lecturer, Project, ProjectInvolvement, Course, and the specialization hierarchy. It has a moderate inheritance depth: Employee -&gt; ResearchStaff -&gt; ResearchAssistant -&gt; Lecturer, which matches the domain distinction between employees, research staff, RAs, and lecturers. It uses ProjectInvolvement for RA project hours, a justified intermediate concept. Model 2 has 13 classes because it adds Address, while otherwise using nearly the same class set and inheritance depth: Employee -&gt; ResearchStaff -&gt; ResearchAssistant -&gt; Lecturer. Model 2’s Address class is not excessive, but it is a slightly more detailed representation of a requirement that could also be an attribute. Both models avoid turning every noun into a class except for Model 2’s Address refinement, which remains reasonable. Average attributes/methods are simple in both; neither model defines unnecessary methods. Complexity is balanced in both.
3. Practicability: Model 1 = 4, Model 2 = 3; Evidence: Model 1 is practical and directly implementable. It includes University.name and University.totalEmployees, matching “A university consists...” and “total number of employees is known.” It models University *-- 1..* Faculty and Faculty *-- 1..* Institute, reflecting “several faculties” and “various institutes” better than optional zero counts. Institute has address : String. Faculty has exactly one dean via Faculty --&gt; "1" Employee : dean, and Employee is tied back to University. RA assignment is ResearchAssistant --&gt; "1..*" Institute, satisfying “assigned to at least one institute.” Projects are represented with name/startDate/endDate and ProjectInvolvement.hours, supporting RA involvement for a certain number of hours. Lecturers teach courses, and Course has id, name, weeklyDurationHours. Model 2 is also readable and implementable, with ProjectInvolvement and Course/Project modeled well. However, it omits University.name even though the requirement implies the university entity and explicitly states names for faculties/institutes only; this is not a hard defect, but Model 1 includes it harmlessly. More importantly, Model 2 lacks any association between University and Employee, so the statement that the dean “is an employee of the university” and that the university’s total employees are known is weaker: Faculty --&gt; Employee : dean says the dean is an Employee, but does not connect employees to the University. Model 2 also uses University *-- "0..*" Faculty and Faculty *-- "0..*" Institute, which is weaker than the requirement’s “several faculties” and “various institutes.” Model 1 uses 1..* for both. Model 2’s Institute has no address attribute but has Institute *-- Address, which satisfies the address requirement through a separate class. Model 2 models ResearchAssistant "1..*" -- "0..*" Institute, satisfying at least one institute, and Lecturer -- Course, satisfying lecturers teach courses. Overall, Model 1 provides more precise multiplicities and a clearer university-employee relationship, making it more practical for implementation and validation.
Total: Model 1 = 12, Model 2 = 11
Choice: A
Reason:
1. Cohesion and Decoupling: Both models are strong. Model 1 keeps Institute.address as an attribute, while Model 2 creates an Address class with street/city/zipCode; both are cohesive interpretations of “address of each institute is known.” Both use Employee specialization into AdministrativeStaff and ResearchStaff, then ResearchAssistant and Lecturer. Both use ProjectInvolvement.hours to avoid putting hours directly on Project or ResearchAssistant, which is a good decoupling choice for the RA-project relationship.
2. Complexity: Both models have similar moderate complexity and similar inheritance depth. Model 1 has 12 classes; Model 2 has 13 due to Address. This difference is small and not inherently negative. Both include necessary conceptual classes such as Project, Course, and ProjectInvolvement, and neither adds excessive method-level or implementation detail.
3. Practicability: Model 1 is slightly better. It models University *-- 1..* Faculty and Faculty *-- 1..* Institute, which better matches “several faculties” and “various institutes” than Model 2’s 0..* multiplicities. Model 1 also explicitly associates University with Employee, while Model 2 has no University-Employee relationship; this makes Model 1 better for enforcing that the dean is an employee of the university and for interpreting totalEmployees. Model 1 also includes all key data: employee SSN/name/email, RA fieldOfResearch, project dates/name, course ID/name/weekly duration, and institute address.
4. Rejected or checked issues: I did not penalize Model 1 for using opposite unidirectional associations such as Faculty --&gt; Employee and Employee --&gt; Faculty, or ResearchAssistant --&gt; Institute and Institute --&gt; ResearchAssistant; these are treated as semantically equivalent to bidirectional associations. I also did not penalize primitive spelling differences such as int vs String for IDs or weeklyDurationHours as int/double, since both are plausible. I did not reward or penalize Model 2 for making Employee abstract, because the requirement does not state whether direct Employee instances are allowed.
5. Overall judgment: Model 1 is better by a small but meaningful margin because it more accurately captures required multiplicities and the university-employee context, while maintaining comparable cohesion and complexity to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</si>
  <si>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</si>
  <si>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4; Evidence: Model 1 has cohesive domain classes: University contains only totalEmployees, Faculty has name, Institute has name, Employee has socialSecurityNumber/name/email, ResearchAssistant has fieldOfResearch, Project has project dates, Course has course details, and ProjectInvolvement isolates the RA-project hours association. It also models Address as a separate class composed by Institute, which is cohesive if address structure matters. Coupling is mostly appropriate through domain associations such as University *-- Faculty, Faculty *-- Institute, Faculty --&gt; Employee : dean, RA--Institute, RA--ProjectInvolvement--Project, and Lecturer--Course. However, it does not explicitly associate University with Employee except indirectly through dean and institutes/projects, even though the dean is an employee of the university and total employees are known. Model 2 is also cohesive: University has name and totalEmployees, Faculty/Institute/Employee/RA/Project/Course are clear, and ProjectInvolvement separates hours from Project and RA. It includes explicit University--Employee / Employee--University associations, which strengthens the “employees of the university” concept. Its Institute stores address as a String rather than a separate Address class, which is simpler and still acceptable because the requirement only says the address is known. Opposite unidirectional associations such as Faculty --&gt; Employee and Employee --&gt; Faculty, RA --&gt; Institute and Institute --&gt; RA, Lecturer --&gt; Course and Course --&gt; Lecturer are treated as semantically equivalent to bidirectional associations and are not penalized.
2. Complexity: Model 1 = 4, Model 2 = 4; Evidence: Model 1 uses 12 classes: University, Faculty, Institute, Address, Employee, AdministrativeStaff, ResearchStaff, ResearchAssistant, Lecturer, Project, Course, ProjectInvolvement. This is moderately detailed and justified: ProjectInvolvement is needed to hold hours for an RA-project assignment, and Address is a reasonable structured refinement of institute address. The inheritance depth Employee -&gt; ResearchStaff -&gt; ResearchAssistant -&gt; Lecturer is somewhat deep but directly follows the requirement distinction between employees, research/administrative staff, RAs, and lecturers. Average methods are zero, so behavioral complexity is not an issue. Model 2 uses 11 classes, omitting Address as a separate class and using Institute.address : String. It has the same inheritance depth Employee -&gt; ResearchStaff -&gt; ResearchAssistant -&gt; Lecturer and the same ProjectInvolvement association class concept. It adds explicit University-Employee and reciprocal associations, which increases relationship count but improves traceability to the university employee requirement. Neither model turns every noun into an unnecessary class; both keep complexity balanced.
3. Practicability: Model 1 = 4, Model 2 = 4; Evidence: Model 1 is readable and readily implementable. The composition hierarchy University "1" *-- "0..*" Faculty and Faculty "1" *-- "0..*" Institute clearly represents the university structure. It captures dean as Faculty "1" --&gt; "1" Employee : dean, employee specialization into AdministrativeStaff and ResearchStaff, RA fieldOfResearch, RA assignment to at least one Institute via ResearchAssistant "1..*" -- "0..*" Institute, project involvement with hours, and Lecturer teaching Course. A practical weakness is that Institute composition uses Faculty "1" *-- "0..*" Institute, while the requirement says faculties are made up of various institutes, suggesting at least one institute per faculty; similarly University has "0..*" Faculty although the requirement says several faculties. Model 1 also lacks an explicit University-to-Employee relation, so validating all employees of the university is less direct. Model 2 is also readable and practical. It uses University *-- "1..*" Faculty and Faculty *-- "1..*" Institute, better matching “several faculties” and “various institutes.” It explicitly models University --&gt; "*" Employee and Employee --&gt; "1" University, supporting validation that the dean is an employee of the university and making totalEmployees more testable. It also captures RA assignment to "1..*" Institute, project hours through ProjectInvolvement, and Lecturer taughtCourses. Its Faculty --&gt; "1" Employee : dean plus Employee --&gt; "0..1" Faculty : headedFaculty is practical and precise. Minor weakness: University --&gt; "*" Employee allows zero employees from the university side, which is not fully aligned with having deans/employees, but Employee --&gt; "1" University is clear for individual employees. Institute.address : String is less structured than Model 1’s Address class but sufficient for the stated requirement.
Total: Model 1 = 12, Model 2 = 12
Choice: C
Reason:
1. Cohesion and Decoupling: Both models have high cohesion and appropriate domain decoupling. Model 1’s separate Address class is a cohesive refinement, while Model 2’s explicit University-Employee association improves the employee ownership concept. Both correctly isolate ProjectInvolvement to represent hours for RA participation in projects.
2. Complexity: Both models have balanced complexity. Model 1 has one extra Address class; Model 2 has extra explicit reciprocal associations and a University-Employee relation. The shared inheritance hierarchy and ProjectInvolvement design are appropriate for the requirement.
3. Practicability: Model 2 is slightly stronger on multiplicities for faculties/institutes and explicit university employees, while Model 1 is slightly stronger if a structured address is desired. Both support implementation and testing of the main facts: faculty/institute structure, dean, employee specialization, RA assignments, projects with hours, lecturer courses, and course/project attributes.
4. Rejected or checked issues: I did not penalize Model 2 for using two opposite unidirectional associations instead of one bidirectional association, for PlantUML comments such as `'opposite dean`, for primitive type spellings like int/double/String, or for using "*" instead of "0..*". I also did not reward or penalize Model 1 for making Employee abstract because the requirement does not specify whether direct Employee instances are allowed.
5. Overall judgment: The meaningful quality difference is small. Model 2 better represents minimum multiplicities for faculties and institutes and explicitly connects employees to the university; Model 1 provides a more structured Address class and otherwise covers the same core domain. The independent criterion scores are equal, so the result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</si>
  <si>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</si>
  <si>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required functionality and avoidance of hallucinated additions: Model 1 = 4, Model 2 = 4; Evidence: Model 1 covers the core requirement with University, Faculty, Institute, Employee, AdministrativeStaff, ResearchStaff, Lecturer, Project, and Course, and adds no major unrelated concepts. Its main semantic weakness is that the requirement specifically says “Research assistants (RA)” but Model 1 uses `ResearchStaff` with `fieldOfResearch` and project/course relations, effectively treating all research staff as RAs. Model 2 also covers the core concepts and more explicitly includes `ResearchAssistant`, with `ResearchAssistant &lt;|-- Lecturer`, matching “Some RAs teach courses... referred to as lecturers.” It adds `Address` and `ProjectInvolvement`, but these are traceable refinements for institute address and project hours, not hallucinated unrelated additions. Model 2 omits `address` as a direct Institute attribute but models it via `Institute "1" *-- "1" Address`.
2. Conceptual classes and attributes: Model 1 = 4, Model 2 = 5; Evidence: Model 1 includes `University.totalEmployees`, `Faculty.name`, `Institute.name` and `Institute.address`, `Employee.socialSecurityNumber`, `Employee.name`, `Employee.email`, `ResearchStaff.fieldOfResearch`, `Project.name/startDate/endDate`, and `Course.id/name/weeklyDurationHours`. However, it lacks a distinct `ResearchAssistant` class even though the requirement specifically distinguishes RAs from general research staff. Model 2 includes all main attributes through `University.totalEmployees`, `Faculty.name`, `Institute.name`, `Address.street/city/zipCode`, `Employee.socialSecurityNumber/name/email`, `ResearchAssistant.fieldOfResearch`, `Project.name/startDate/endDate`, `Course.id/name/weeklyDurationHours`, and `ProjectInvolvement.hours`. It more accurately separates `ResearchStaff` from `ResearchAssistant`.
3. University, faculties, institutes, names, and institute address structure: Model 1 = 4, Model 2 = 4; Evidence: Model 1 models `University "1" *-- "many" Faculty` and `Faculty "1" *-- "many" Institute`, with `Faculty.name`, `Institute.name`, and `Institute.address`. This matches “A university consists of several faculties, which are made up of various institutes,” though the literal multiplicity `many` is informal rather than a precise UML multiplicity such as `1..*`. Model 2 models `University "1" *-- "0..*" Faculty` and `Faculty "1" *-- "0..*" Institute`, with `Faculty.name`, `Institute.name`, and `Institute "1" *-- "1" Address`. It captures the address through a separate class, but its `0..*` multiplicities allow a university with no faculties and a faculty with no institutes, which is weaker than “several” and “various.”
4. Faculty dean as an employee of the university: Model 1 = 4, Model 2 = 4; Evidence: Model 1 has `Faculty "1" --&gt; "1" Employee : has dean`, meaning each faculty has exactly one dean, and the dean is an `Employee`. Model 2 has `Faculty "1" --&gt; "1" Employee : dean`, also exactly one dean per faculty and dean is an `Employee`. In both models, employees are not otherwise associated directly with `University`, so “employee of the university” is only indirectly represented by the shared `Employee` class and `University.totalEmployees`, not by a membership/employment association between `University` and `Employee`.
5. Employees, total number, and staff distinction: Model 1 = 4, Model 2 = 4; Evidence: Model 1 includes `University.totalEmployees`, `Employee.socialSecurityNumber/name/email`, and inheritance `Employee &lt;|-- AdministrativeStaff` and `Employee &lt;|-- ResearchStaff`, satisfying the distinction between research and administrative staff. Model 2 likewise includes `University.totalEmployees`, `Employee.socialSecurityNumber/name/email`, and `Employee &lt;|-- AdministrativeStaff`, `Employee &lt;|-- ResearchStaff`. Model 2 additionally marks `Employee` abstract, which is acceptable but not required and not scored positively or negatively. Neither model explicitly associates all employees with the university.
6. Research assistants, institute assignment, and field of research: Model 1 = 3, Model 2 = 5; Evidence: Model 1 models `ResearchStaff` with `fieldOfResearch` and `ResearchStaff "many" --&gt; "1..*" Institute : assigned to`, which enforces assignment to at least one institute, but it conflates RAs with all research staff because there is no `ResearchAssistant` class. Model 2 explicitly models `ResearchAssistant { fieldOfResearch : String }`, with `ResearchStaff &lt;|-- ResearchAssistant`, and `ResearchAssistant "1..*" -- "0..*" Institute : assigned to`, capturing that each RA is assigned to at least one institute. The opposite multiplicity in Model 2 indicates each institute can have zero or more RAs, which is reasonable and not contradictory.
7. Projects and RA involvement with hours, project name/start/end dates: Model 1 = 3, Model 2 = 5; Evidence: Model 1 has `Project.name/startDate/endDate` and `ResearchStaff "many" --&gt; "0..*" Project : involved in (hours : int)`. This captures project involvement but places `hours` as an association label annotation rather than a proper association class or attribute, and again attaches it to `ResearchStaff` rather than specifically to `ResearchAssistant`. Model 2 has `Project.name/startDate/endDate` and an explicit association class-like entity `ProjectInvolvement { hours : int }`, connected by `ResearchAssistant "0..*" -- "0..*" ProjectInvolvement` and `Project "1" -- "0..*" ProjectInvolvement`, which better represents hours per RA-project involvement.
8. Lecturers and course teaching: Model 1 = 4, Model 2 = 5; Evidence: Model 1 has `ResearchStaff &lt;|-- Lecturer` and `Lecturer "many" --&gt; "0..*" Course : teaches`, with `Course.id/name/weeklyDurationHours`. This captures lecturers teaching courses, but because `Lecturer` inherits directly from `ResearchStaff`, it does not precisely show that lecturers are RAs. Model 2 has `ResearchAssistant &lt;|-- Lecturer` and `Lecturer "0..*" -- "0..*" Course : teaches`, with the required course attributes, directly matching “Some RAs teach courses. In this case, they are referred to as lecturers.”
9. Associations, multiplicities, and relationship types: Model 1 = 3, Model 2 = 4; Evidence: Model 1 uses composition for University-Faculty and Faculty-Institute, exact one dean per faculty, inheritance for staff types, and at least one institute for each research staff/RA-like entity. Weaknesses include informal `many` multiplicities and the `ResearchStaff "many" --&gt; "0..*" Project` association not clearly modeling per-pair hours. Model 2 uses composition for University-Faculty, Faculty-Institute, and Institute-Address, exact one dean per faculty, inheritance including `ResearchAssistant &lt;|-- Lecturer`, and a separate `ProjectInvolvement` with `hours`. Its weaknesses are `0..*` for faculties/institutes despite “several/various,” and somewhat ambiguous multiplicity placement on `ResearchAssistant "1..*" -- "0..*" Institute`, although it does communicate that each RA is linked to at least one institute.
10. Clarity of class names and semantic readability: Model 1 = 4, Model 2 = 5; Evidence: Model 1 class names are clear for most required concepts: `University`, `Faculty`, `Institute`, `Employee`, `AdministrativeStaff`, `ResearchStaff`, `Lecturer`, `Project`, and `Course`. The main naming/semantic clarity issue is that `ResearchStaff` is used where the requirement specifically discusses `ResearchAssistant`. Model 2 uses clear required terms and refinements: `ResearchAssistant` explicitly appears, `Lecturer` specializes it, `ProjectInvolvement` clearly stores involvement hours, and `Address` clearly represents the institute address.
Total: Model 1 = 37, Model 2 = 45
Choice: B
Reason:
1. Strict alignment with required functionality and avoidance of hallucinated additions: Both models stay close to the requirement. Model 1 is concise and includes all major required areas, while Model 2 adds only traceable refinements such as `Address` and `ProjectInvolvement`, not unrelated hallucinations.
2. Research assistants and lecturers: Model 2 is stronger because it explicitly models `ResearchAssistant` as a subclass of `ResearchStaff` and `Lecturer` as a subclass of `ResearchAssistant`. Model 1 instead has `Lecturer` inherit directly from `ResearchStaff` and gives `fieldOfResearch`, institute assignment, and project involvement to `ResearchStaff`, which weakens the RA-specific requirement.
3. Project involvement hours: Model 2 better captures hours through `ProjectInvolvement { hours : int }` connected to both `ResearchAssistant` and `Project`. Model 1 includes `involved in (hours : int)` on the association to `Project`, which is less precise as UML class diagram semantics and again applies to `ResearchStaff` rather than RAs.
4. Rejected or checked issues: I did not penalize Model 2 for marking `Employee` as abstract, because the requirement does not state whether direct employee instances are allowed. I also did not penalize primitive type spellings such as `int`, nor did I treat separate navigability/association styles as inherently worse. Model 2’s separate `Address` and `ProjectInvolvement` classes are not treated as hallucinations because they directly refine required concepts.
5. Overall judgment: Model 2 is better. It has slightly weaker multiplicities for “several faculties” and “various institutes” because it uses `0..*`, but it more accurately models the RA/Lecturer hierarchy and the per-project involvement hours. These are central domain requirements, so Model 2 has the stronger overall UML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</si>
  <si>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</si>
  <si>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functionality coverage: Model 1 = 5, Model 2 = 3; Evidence: Model 1 covers the university structure with `University "1" *-- "0..*" Faculty` and `Faculty "1" *-- "0..*" Institute`, faculty/institute names via `Faculty.name` and `Institute.name`, institute address via separate `Address`, dean via `Faculty "1" --&gt; "1" Employee : dean`, employee attributes, staff distinction, RA-specific `fieldOfResearch`, project dates/name, project involvement hours through `ProjectInvolvement.hours`, lecturer specialization, and course attributes. Model 2 covers many basics: `University.totalEmployees`, `Faculty.name`, `Institute.name/address`, `Faculty --&gt; Employee : has dean`, employee attributes, projects, courses, and lecturer teaching. However, it does not explicitly model `ResearchAssistant`; it places `fieldOfResearch` and institute/project assignment on `ResearchStaff`, while the requirement specifically says research assistants are assigned to institutes, have a field of research, can be involved in projects, and some RAs are lecturers.
2. Conceptual classes and attributes: Model 1 = 5, Model 2 = 3; Evidence: Model 1 includes the central concepts `University`, `Faculty`, `Institute`, `Address`, `Employee`, `AdministrativeStaff`, `ResearchStaff`, `ResearchAssistant`, `Lecturer`, `Project`, `Course`, and `ProjectInvolvement`, with appropriate attributes such as `totalEmployees`, `socialSecurityNumber`, `email`, `fieldOfResearch`, `Project.startDate/endDate`, and `Course.id/weeklyDurationHours`. Model 2 includes `University`, `Faculty`, `Institute`, `Employee`, `AdministrativeStaff`, `ResearchStaff`, `Lecturer`, `Project`, and `Course`, with most attributes, but omits a distinct `ResearchAssistant` class and therefore conflates RA-specific properties with `ResearchStaff`. Model 2 represents address as `Institute.address : String`, which is acceptable for the requirement that the address is known, though less structured than Model 1’s `Address` class.
3. Associations and multiplicities: Model 1 = 4, Model 2 = 3; Evidence: Model 1 correctly models composition/containment from university to faculties and faculties to institutes, and dean as exactly one `Employee` per `Faculty`. It also models project involvement with an association class-like `ProjectInvolvement` holding `hours`, connected to `ResearchAssistant` and `Project`. However, the association `ResearchAssistant "1..*" -- "0..*" Institute : assigned to` appears to put `1..*` at the ResearchAssistant end and `0..*` at the Institute end, which in UML reading means each institute may have at least one RA and each RA may be assigned to zero or more institutes, opposite of the requirement that each RA is assigned to at least one institute. Model 2 similarly has `ResearchStaff "many" --&gt; "1..*" Institute : assigned to`, which correctly suggests each research staff member is assigned to one or more institutes, but applies this to `ResearchStaff` rather than `ResearchAssistant`. Model 2 uses `ResearchStaff "many" --&gt; "0..*" Project : involved in (hours : int)`, which captures project involvement but only as a labeled association with an attribute in the label rather than a proper association class, and again applies it to research staff generally rather than RAs. Both use “many” multiplicities; this is understandable but less precise than standard UML literals.
4. Inheritance and specialization accuracy: Model 1 = 5, Model 2 = 3; Evidence: Model 1 has `Employee &lt;|-- AdministrativeStaff`, `Employee &lt;|-- ResearchStaff`, `ResearchStaff &lt;|-- ResearchAssistant`, and `ResearchAssistant &lt;|-- Lecturer`, which reflects the requirement that employees are divided into research and administrative staff, and that lecturers are RAs who teach courses. Model 2 has `Employee &lt;|-- AdministrativeStaff`, `Employee &lt;|-- ResearchStaff`, and `ResearchStaff &lt;|-- Lecturer`, but lacks `ResearchAssistant`; this makes every `Lecturer` a kind of `ResearchStaff`, not specifically a kind of RA, and loses the requirement’s explicit distinction that “some RAs teach courses” and are then referred to as lecturers.
5. Constraint fidelity and avoidance of unsupported additions: Model 1 = 4, Model 2 = 3; Evidence: Model 1 mostly stays within the requirement and uses traceable refinements such as `Address` and `ProjectInvolvement`, both directly related to stated facts. It does add a separate `ResearchStaff` superclass and `ResearchAssistant` subclass, which is consistent with the stated distinction between research staff and administrative staff and the later RA-specific requirements. Its main fidelity issue is the likely reversed RA–Institute multiplicity. Model 2 also stays mostly within the domain, but weakens stated constraints by applying RA-specific institute assignment, field of research, and project involvement to all `ResearchStaff`, and by modeling lecturers as direct subclasses of `ResearchStaff`. Its association label `involved in (hours : int)` attempts to include hours but is semantically weaker than a modeled association class or involvement entity.
6. Clarity of class names and domain readability: Model 1 = 5, Model 2 = 4; Evidence: Model 1 uses clear domain terms from the requirement: `University`, `Faculty`, `Institute`, `Employee`, `AdministrativeStaff`, `ResearchStaff`, `ResearchAssistant`, `Lecturer`, `Project`, `Course`, and `ProjectInvolvement`. Model 2 also uses clear names for most required concepts, but the absence of `ResearchAssistant` reduces domain readability because important RA-specific rules must be inferred from `ResearchStaff`.
Total: Model 1 = 28, Model 2 = 19
Choice: A
Reason:
1. Requirement alignment and functionality coverage: Model 1 more completely represents the stated domain. It includes a distinct `ResearchAssistant` with `fieldOfResearch`, project participation with `ProjectInvolvement.hours`, and `Lecturer` as a specialization of `ResearchAssistant`. Model 2 omits `ResearchAssistant` and assigns RA-specific facts to `ResearchStaff`, which changes the meaning of the requirement.
2. Associations and multiplicities: Model 1 has stronger modeling of project hours through `ProjectInvolvement`, while Model 2 only places `(hours : int)` in an association label. Model 1 does have a notable weakness in the RA-to-Institute multiplicity placement, since the displayed `ResearchAssistant "1..*" -- "0..*" Institute` appears to allow an RA to have zero institutes and require institutes to have at least one RA. Model 2’s institute assignment multiplicity is closer structurally, but it is attached to `ResearchStaff` rather than `ResearchAssistant`.
3. Rejected or checked issues: I did not penalize Model 1 for using a separate `Address` class instead of a string, because the requirement only says the institute address is known and either representation can satisfy that. I also did not penalize primitive spelling such as `int`, nor the use of composition for containment, nor the presence or absence of abstract marking except where it affects domain meaning.
4. Overall judgment: Model 1 is better because it preserves the central domain distinction between research staff, research assistants, and lecturers, and it more accurately models project involvement hours. Although Model 1 has a multiplicity issue on RA institute assignment, Model 2 has a larger conceptual omission by not modeling research assistants at all and by generalizing RA-specific requirements to research staff.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</si>
  <si>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</si>
  <si>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includes the core concepts University, Faculty, Institute, Employee, AdministrativeStaff, ResearchStaff, Lecturer, Project, and Course. However, the requirement specifically distinguishes “research assistants (RA)” and says some RAs are lecturers; Model 1 models ResearchStaff directly with fieldOfResearch and assignment/project/course roles, so it conflates research staff with research assistants. Model 2 includes University, Faculty, Institute, Employee, AdministrativeStaff, ResearchStaff, ResearchAssistant, Lecturer, Project, Course, plus Address and ProjectInvolvement. This better captures the RA concept explicitly and models Lecturer as a subtype of ResearchAssistant, which matches “Some RAs teach courses…referred to as lecturers.”
2. Associations/Multiplicities between classes for domain reasoning: Model 1 = 3, Model 2 = 4; Evidence: Model 1 correctly models University "1" *-- "many" Faculty, Faculty "1" *-- "many" Institute, Faculty "1" --&gt; "1" Employee as dean, inheritance Employee &lt;|-- AdministrativeStaff and Employee &lt;|-- ResearchStaff, ResearchStaff &lt;|-- Lecturer, and Lecturer to Course. It also models assignment to institutes with ResearchStaff "many" --&gt; "1..*" Institute, capturing at least one institute on the institute end. However, it applies RA-specific associations to ResearchStaff instead of ResearchAssistant, and project involvement hours are written as an association label “involved in (hours : int)” rather than a proper association class, which weakens domain reasoning about hours per RA-project involvement. It also omits a direct association from University to Employee, despite “dean…is an employee of the university” and “total number of employees is known.” Model 2 correctly models University-Faculty, Faculty-Institute, Faculty dean Employee, Employee specialization into AdministrativeStaff and ResearchStaff, ResearchStaff &lt;|-- ResearchAssistant, ResearchAssistant &lt;|-- Lecturer, ResearchAssistant "1..*" -- "0..*" Institute, Lecturer-Course, and uses ProjectInvolvement with hours between ResearchAssistant and Project. This is stronger for project hours. Minor issues remain: University-Faculty and Faculty-Institute use 0..* even though the text says “several faculties” and “various institutes,” implying at least one/multiple; and there is still no explicit University-Employee association.
3. Model attributes with appropriate data types: Model 1 = 4, Model 2 = 5; Evidence: Model 1 includes University.totalEmployees:int, Faculty.name:String, Institute.name:String and address:String, Employee.socialSecurityNumber:String, name:String, email:String, ResearchStaff.fieldOfResearch:String, Project.name:String/startDate:Date/endDate:Date, and Course.id:String/name:String/weeklyDurationHours:int. These cover most required attributes. The main weakness is that fieldOfResearch belongs to RAs in the requirement, but Model 1 places it on ResearchStaff due to the missing explicit RA class; project involvement hours are not modeled as a true attribute of a class/association class, only embedded in an association label. Model 2 includes University.totalEmployees:int, Faculty.name:String, Institute.name:String, Address.street/city/zipCode, Employee.socialSecurityNumber/name/email, ResearchAssistant.fieldOfResearch:String, Project.name/startDate/endDate, Course.id/name/weeklyDurationHours, and ProjectInvolvement.hours:int. This captures the required attributes with appropriate types and places fieldOfResearch and hours more precisely. Modeling address as a separate Address class rather than a String attribute is acceptable and semantically clear.
4. Consistencies of Terminology with given context: Model 1 = 4, Model 2 = 5; Evidence: Model 1 uses mostly requirement-consistent terms: University, Faculty, Institute, Employee, AdministrativeStaff, ResearchStaff, Lecturer, Project, Course, dean, assigned to, teaches. However, the requirement’s key term “research assistants” is not represented; instead, ResearchStaff is used for RA-specific facts such as fieldOfResearch, institute assignment, and project involvement. Model 2 uses all key terms or direct equivalents: University, Faculty, Institute, Employee, AdministrativeStaff, ResearchStaff, ResearchAssistant, Lecturer, Project, Course, Address, ProjectInvolvement, dean, assigned to, teaches. Its terminology aligns more closely with the context, especially by distinguishing ResearchAssistant from broader ResearchStaff.
5. Adherence of UML class diagram standards: Model 1 = 4, Model 2 = 5; Evidence: Model 1 is understandable PlantUML with classes, attributes, compositions, inheritance, and associations. It uses multiplicity literal “many,” as in University "1" *-- "many" Faculty and ResearchStaff "many" --&gt; "1..*" Institute, which is nonstandard compared with UML multiplicities such as 1..*, though still understandable. It also represents “hours : int” inside an association label rather than as a UML association class or association-end/property, which is not a strong UML class diagram representation. Model 2 uses valid class definitions, abstract class Employee, attributes, compositions, inheritance, associations, and standard multiplicities such as "0..*", "1", and "1..*". ProjectInvolvement is modeled as a separate class with hours:int, which is UML-comprehensible. No major UML notation issues are present.
Total: Model 1 = 19, Model 2 = 24
Choice: B
Reason:
1. Appropriate conceptual classes aligned with the domain: Model 2 is better because it explicitly includes ResearchAssistant and makes Lecturer a subtype of ResearchAssistant, matching the requirement that some RAs teach courses. Model 1 lacks ResearchAssistant and assigns RA-specific responsibilities to ResearchStaff.
2. Associations/Multiplicities between classes for domain reasoning: Model 2 is stronger because it uses ProjectInvolvement with hours to represent RA-project involvement and connects ResearchAssistant to Institute and Lecturer to Course. Model 1 captures many core relationships, but project hours are only in an association label and RA-specific associations are attached to ResearchStaff.
3. Model attributes with appropriate data types: Model 2 is better because fieldOfResearch is on ResearchAssistant and hours is a real attribute of ProjectInvolvement. Model 1 has most required attributes but places fieldOfResearch on ResearchStaff and does not properly model project hours as an attribute-bearing association concept.
4. Consistencies of Terminology with given context: Model 2 more faithfully uses the requirement’s terminology, especially ResearchAssistant. Model 1 is mostly consistent but omits that key term and uses ResearchStaff where the requirement specifically discusses RAs.
5. Adherence of UML class diagram standards: Model 2 has cleaner standard multiplicities and a better UML representation of project involvement. Model 1 remains understandable, but uses “many” as a multiplicity and embeds “hours : int” in an association label.
6. Rejected or checked issues: I did not penalize Model 2 for marking Employee abstract, since the requirement does not specify whether Employee may have direct instances. I also did not penalize either model for using int instead of Integer, or for using composition rather than ordinary association where the containment wording supports it. I did not reward Model 2 merely for being more detailed; its extra classes Address and ProjectInvolvement improve traceability to stated facts.
7. Overall judgment: Model 2 is better overall. Both models capture the university/faculty/institute/employee/project/course structure, but Model 2 more accurately represents the ResearchAssistant concept, lecturer specialization, and hours per project involvement, while also using cleaner UML notation.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</si>
  <si>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</si>
  <si>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the key domain concepts: University, Faculty, Institute, Employee, AdministrativeStaff, ResearchStaff, ResearchAssistant, Lecturer, Project, Course, plus Address and ProjectInvolvement as useful supporting classes. This closely matches the requirement’s distinction between research/administrative staff, RAs, lecturers, projects, and courses. Model 2 includes University, Faculty, Institute, Employee, AdministrativeStaff, ResearchStaff, Lecturer, Project, and Course, but it does not explicitly model ResearchAssistant. It places fieldOfResearch and institute/project assignment on ResearchStaff, even though the requirement specifically says research assistants have a field of research and are assigned to institutes / involved in projects. This is a noticeable conceptual misalignment.
2. Associations/Multiplicities between classes for domain reasoning: Model 1 = 4, Model 2 = 3; Evidence: Model 1 correctly models University composition to Faculty, Faculty composition to Institute, Faculty to Employee as dean, Employee generalization to AdministrativeStaff and ResearchStaff, ResearchStaff to ResearchAssistant, ResearchAssistant to Lecturer, Lecturer to Course, and ProjectInvolvement connecting ResearchAssistant and Project with hours. It also captures that each RA is assigned to at least one Institute via `ResearchAssistant "1..*" -- "0..*" Institute`, though the multiplicities are reversed from typical UML reading: this line implies each ResearchAssistant is associated with 0..* Institutes and each Institute with 1..* ResearchAssistants if interpreted strictly by endpoint multiplicity placement. The intended label “assigned to” helps, but the multiplicity placement is semantically questionable. Faculty-to-Institute and University-to-Faculty use `0..*`, while the requirement says several faculties and various institutes, suggesting at least one/multiple; this is a minor domain looseness. Model 2 correctly models University-Faculty, Faculty-Institute, dean, inheritance, assignment to institutes, projects, and teaching courses, but uses nonstandard multiplicity literal `"many"` and models ResearchStaff rather than ResearchAssistant as assigned to institutes and projects. Its project involvement is `ResearchStaff "many" --&gt; "0..*" Project : involved in (hours : int)`, which does not properly model hours per RA-project association as a UML association class or separate class. Lecturer-to-Course is present, but again with `"many"` at the Lecturer end and `0..*` Course, which does not clearly capture that a lecturer may teach courses when acting as lecturer.
3. Model attributes with appropriate data types: Model 1 = 4, Model 2 = 4; Evidence: Model 1 includes `University.totalEmployees : int`, `Faculty.name : String`, `Institute.name : String`, employee `socialSecurityNumber`, `name`, `email`, `ResearchAssistant.fieldOfResearch`, project `name`, `startDate`, `endDate`, course `id`, `name`, `weeklyDurationHours`, and `ProjectInvolvement.hours`. It also models Address with `street`, `city`, and `zipCode`; however, the requirement only says the institute address is known, and Model 1 does not include a single complete address field or full address details such as country/house number, though this is acceptable as a decomposition. Model 2 includes the major required attributes: `totalEmployees`, faculty/institute names, institute `address : String`, employee SSN/name/email, project dates/name, course id/name/weeklyDurationHours. However, it puts `fieldOfResearch : String` on ResearchStaff rather than ResearchAssistant, which weakens domain accuracy. It also lacks a proper attribute/class for project involvement hours; `involved in (hours : int)` is written as an association label rather than a modeled association attribute, so the number of hours is not cleanly represented in UML class semantics.
4. Consistencies of Terminology with given context: Model 1 = 5, Model 2 = 4; Evidence: Model 1 uses terminology closely matching the requirement: Faculty, Institute, Employee, AdministrativeStaff, ResearchStaff, ResearchAssistant, Lecturer, Project, Course, dean, assigned to, teaches, fieldOfResearch, weeklyDurationHours. Model 2 also uses most required terms, including University, Faculty, Institute, Employee, AdministrativeStaff, ResearchStaff, Lecturer, Project, Course, and dean. However, it omits the explicit term ResearchAssistant and uses ResearchStaff for concepts that the requirement specifically assigns to RAs, such as `fieldOfResearch` and assignment to institutes/projects. This creates terminology drift from the given context.
5. Adherence of UML class diagram standards: Model 1 = 5, Model 2 = 3; Evidence: Model 1 is valid and understandable PlantUML/UML class notation: classes, attributes with types, inheritance, compositions, associations, labels, and multiplicities are represented in standard form. Model 2 is mostly understandable, but it uses `"many"` as a multiplicity literal in associations such as `University "1" *-- "many" Faculty`, `Faculty "1" *-- "many" Institute`, and `ResearchStaff "many" --&gt; "1..*" Institute`; UML multiplicities should be expressed as forms like `*`, `0..*`, `1..*`, or numeric ranges. It also places `(hours : int)` inside an association label rather than modeling it as an association class or association-end property, so the project-hours attribute is not represented in standard UML class-diagram form.
Total: Model 1 = 23, Model 2 = 18
Choice: A
Reason:
1. Appropriate conceptual classes aligned with the domain: Model 1 is stronger because it explicitly includes ResearchAssistant as a subclass of ResearchStaff and Lecturer as a subclass of ResearchAssistant, matching “Some RAs teach courses. In this case, they are referred to as lecturers.” Model 2 skips ResearchAssistant and makes Lecturer inherit directly from ResearchStaff, losing an important domain concept.
2. Associations/Multiplicities between classes for domain reasoning: Model 1 better captures the RA-project relationship through ProjectInvolvement with `hours`, and it distinguishes lecturers teaching courses. Model 2 has the main relationships but attaches RA-specific relationships to ResearchStaff and does not properly model hours as an association attribute/class.
3. Model attributes with appropriate data types: Both models cover most required attributes, but Model 1 places `fieldOfResearch` and project involvement `hours` in more appropriate places. Model 2’s `address : String` is acceptable, but its `fieldOfResearch` on ResearchStaff and association-label hours are weaker.
4. Consistencies of Terminology with given context: Model 1 follows the requirement terms more closely, especially ResearchAssistant and Lecturer. Model 2 uses ResearchStaff where the requirement specifically discusses RAs.
5. Rejected or checked issues: I did not penalize primitive spelling such as `int`, nor did I reward or penalize visibility markers. I also did not penalize Model 1 merely for having extra supporting classes such as Address or ProjectInvolvement, because they transparently refine required concepts.
6. Overall judgment: Model 1 is clearly better. It captures the key specialization chain Employee → ResearchStaff → ResearchAssistant → Lecturer and models per-project involvement hours more cleanly. Model 2 is understandable and covers much of the domain, but it loses the ResearchAssistant concept and has weaker UML notation for multiplicities and project hours.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</si>
  <si>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</si>
  <si>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4; Evidence: Model 1 keeps core concepts mostly cohesive: University has totalEmployees, Faculty has name, Institute has name/address, Employee has ssn/name/email, Project and Course have their required data. However, it places fieldOfResearch on ResearchStaff, while the requirement specifically says research assistants have a field of research; it also models project involvement as an association label with “hours : int” rather than a cohesive association class, which weakens separation of the per-RA/per-project hours fact. Model 2 is more cohesive for the RA/project domain: ResearchAssistant owns fieldOfResearch, Lecturer specializes ResearchAssistant, and ProjectInvolvement contains hours as its own class between ResearchAssistant and Project. Model 2 also separates Address as a class associated by Institute "1" *-- "1" Address, which is acceptable and cohesive, though slightly more coupled than a simple Institute.address attribute. Both models have a dean association Faculty "1" --&gt; "1" Employee and employee specializations for AdministrativeStaff and ResearchStaff.
2. Complexity: Model 1 = 4, Model 2 = 4; Evidence: Model 1 has 10 classes: University, Faculty, Institute, Employee, AdministrativeStaff, ResearchStaff, Lecturer, Project, Course, and no association class for involvement. It has a moderate inheritance depth Employee -&gt; ResearchStaff -&gt; Lecturer. Its simplicity is good, but it merges “research staff” and the requirement’s “research assistants” into ResearchStaff, which reduces conceptual precision. Model 2 has 12 classes, adding Address and ProjectInvolvement and distinguishing ResearchAssistant from ResearchStaff. The inheritance depth Employee -&gt; ResearchStaff -&gt; ResearchAssistant -&gt; Lecturer is deeper but traceable to the requirement’s distinction between research staff, RAs, and lecturers. ProjectInvolvement is a justified refinement because hours belong to involvement between an RA and a project. Address as a separate class is extra detail but not excessive. Overall both are balanced: Model 1 is simpler but less precise; Model 2 is more detailed but the added classes mostly support stated facts.
3. Practicability: Model 1 = 3, Model 2 = 4; Evidence: Model 1 is readable and implementable, with straightforward entities and attributes. It represents university-faculty-institute composition, dean, employees, staff categories, projects, and courses. However, practical implementation/testing of project hours is weaker because “ResearchStaff --&gt; Project : involved in (hours : int)” is not a proper association class or modeled entity, making it unclear how to store different hours per staff/project pair. It also states ResearchStaff "many" --&gt; "1..*" Institute, implying all research staff are assigned to institutes, whereas the requirement specifically states RAs are assigned to at least one institute. Model 2 is more practical for implementation: ProjectInvolvement with hours can be tested and persisted as a separate relationship record; ResearchAssistant "1..*" -- "0..*" Institute directly captures RA assignment; Lecturer as a subtype of ResearchAssistant supports “some RAs teach courses.” Model 2 omits address as an attribute on Institute but represents it via Institute "1" *-- "1" Address with street/city/zipCode, so the address is still known. Model 2’s main weakness is that Course.id is not explicitly constrained as unique, but Model 1 also only has id : String and no uniqueness constraint.
Total: Model 1 = 10, Model 2 = 12
Choice: B
Reason:
1. Cohesion and Decoupling: Model 2 better aligns responsibilities with domain concepts. It puts fieldOfResearch on ResearchAssistant and models ProjectInvolvement.hours as a separate relationship object. Model 1 keeps fieldOfResearch on ResearchStaff and uses an association label “involved in (hours : int),” which is less cohesive for per-project involvement data.
2. Complexity: The models are close. Model 1 is leaner with 10 classes, but Model 2’s added ResearchAssistant and ProjectInvolvement classes are justified by the requirement. Address is an extra refinement but still directly related to the known address of each institute. Therefore complexity is comparable rather than a major differentiator.
3. Practicability: Model 2 is easier to implement and test for the important RA/project/course requirements. Its ProjectInvolvement class supports multiple project assignments with independent hour values, and its ResearchAssistant-to-Institute multiplicity directly expresses “assigned to at least one institute.” Model 1 is understandable but less precise around RA-specific constraints and involvement hours.
4. Rejected or checked issues: I did not penalize Model 1 for using “many” instead of another multiplicity spelling, nor Model 2 for using an abstract Employee, because abstractness is not specified. I also did not penalize Model 2 for using Address as a class instead of an Institute attribute, since both can represent that the address is known. Neither model explicitly enforces Course.id uniqueness, so this does not distinguish them.
5. Overall judgment: Model 2 is better because it more faithfully and practically models research assistants, lecturers, institute assignments, and project involvement hours while keeping complexity reasonable.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</si>
  <si>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</si>
  <si>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separates cohesive concepts well: `University`, `Faculty`, `Institute`, `Employee`, `AdministrativeStaff`, `ResearchStaff`, `ResearchAssistant`, `Lecturer`, `Project`, `Course`, and `ProjectInvolvement`. The `ProjectInvolvement` association class/entity cleanly captures the requirement that RAs are involved in projects “for a certain number of hours,” avoiding putting project-specific hours directly on either `ResearchAssistant` or `Project`. It also models `Address` separately and composes it into `Institute`, which is acceptable because the requirement says the address of each institute is known. However, Model 1 has a weakness in `ResearchAssistant "1..*" -- "0..*" Institute`: the multiplicity near `ResearchAssistant` implies each institute is associated with at least one RA, while the requirement only says each RA is assigned to at least one institute. Model 2 has cohesive core classes and simpler structure: `Institute` has `address : String`, and `Project`, `Course`, `Faculty`, `University`, and `Employee` are clear. However, it merges the RA concept into `ResearchStaff` by placing `fieldOfResearch : String` on `ResearchStaff` and associating `ResearchStaff` to institutes/projects, even though the requirement specifically says research assistants are assigned to institutes, have a field of research, and can be involved in projects. This reduces conceptual cohesion because all research staff are treated as if they have RA-specific properties and responsibilities. Model 2 also lacks an explicit `ResearchAssistant` class, making the lecturer specialization less faithful: `ResearchStaff &lt;|-- Lecturer`.
2. Complexity: Model 1 = 4, Model 2 = 4; Evidence: Model 1 has more classes, including `Address` and `ProjectInvolvement`, and an inheritance chain `Employee &lt;|-- ResearchStaff &lt;|-- ResearchAssistant &lt;|-- Lecturer`. This is moderately more complex, but the added `ProjectInvolvement` class directly supports the stated “hours” on RA-project participation, and `ResearchAssistant` is a required domain concept. `Address` is a reasonable refinement, though not strictly necessary because the requirement only says the address is known. Model 2 has fewer classes and a shallower hierarchy: `Employee &lt;|-- ResearchStaff &lt;|-- Lecturer`, with no `ResearchAssistant` and no association class for project hours. This simplicity improves readability, but it partly comes from omitting or collapsing required domain concepts. Model 2 also uses association text `involved in (hours : int)` rather than a proper modeled class/attribute for hours, which is less structurally precise. Overall, Model 1’s extra complexity is mostly justified by requirement coverage, while Model 2 is simpler but somewhat under-modeled.
3. Practicability: Model 1 = 4, Model 2 = 3; Evidence: Model 1 is more practical for implementation and testing of the stated domain because most required facts are represented as classes, attributes, or associations: `University.totalEmployees`, `Faculty.name`, `Institute.name`, `Employee.socialSecurityNumber/name/email`, `ResearchAssistant.fieldOfResearch`, `Project.name/startDate/endDate`, `Course.id/name/weeklyDurationHours`, and `ProjectInvolvement.hours`. The association `Lecturer "0..*" -- "0..*" Course : teaches` captures that lecturers teach courses. The dean relationship `Faculty "1" --&gt; "1" Employee : dean` captures that each faculty is headed by one university employee, though it does not explicitly associate employees with the university as a whole. Model 1’s main practical issue is the likely reversed/over-strong multiplicity on `ResearchAssistant`–`Institute`: the model should ensure each RA has at least one institute, not necessarily that each institute has at least one RA. Model 2 is readable and compact, with direct attributes for most entities, including `Institute.address : String`. However, it is less practical for enforcing and testing important requirements: there is no explicit `ResearchAssistant`; RA-specific `fieldOfResearch` is on `ResearchStaff`; institute assignment and project involvement are modeled for `ResearchStaff`, not RAs; and project involvement hours are only written in the association label `involved in (hours : int)` rather than as a concrete association class or attribute. Its multiplicities such as `ResearchStaff "many" --&gt; "1..*" Institute` also suggest each institute has many research staff, while the requirement only requires each RA to be assigned to at least one institute.
Total: Model 1 = 12, Model 2 = 10
Choice: A
Reason:
1. Cohesion and Decoupling: Model 1 better separates domain concepts. In particular, `ResearchAssistant` is distinct from `ResearchStaff`, `Lecturer` specializes `ResearchAssistant`, and `ProjectInvolvement.hours` captures hours for a specific RA-project participation. Model 2 collapses the RA role into `ResearchStaff`, putting `fieldOfResearch` and institute/project associations on all research staff, which is less cohesive with the requirement.
2. Complexity: Both models are reasonably balanced. Model 1 is larger, but its added classes such as `ResearchAssistant` and `ProjectInvolvement` are traceable to requirement facts. Model 2 is simpler, but that simplicity comes partly from omitting the explicit RA concept and under-modeling project involvement hours.
3. Practicability: Model 1 is more directly implementable and testable against the requirement because it represents most important business facts as explicit UML elements. Model 2 is readable but weaker for validation because RA-specific constraints cannot be cleanly enforced without a `ResearchAssistant` class, and project hours are not modeled as a proper attribute of a participation/assignment entity.
4. Rejected or checked issues: I did not penalize Model 2 for using `many` instead of `*`/`0..*` in itself, nor Model 1 for using a separate `Address` class instead of a string address. I also did not penalize visibility markers or lack of `abstract` on `Employee` in Model 2.
5. Overall judgment: Model 1 is better because it covers the required university structure, employee specializations, RA-specific properties, lecturer role, courses, projects, and project participation hours more faithfully. Its main flaw is the institute-assignment multiplicity, but Model 2 has more significant semantic omissions and overgeneralizations around research assistants.
```</t>
  </si>
  <si>
    <t>候选对</t>
  </si>
  <si>
    <t>方向</t>
  </si>
  <si>
    <t>子指标编号</t>
  </si>
  <si>
    <t>子指标名称</t>
  </si>
  <si>
    <t>Model 1实际候选</t>
  </si>
  <si>
    <t>Model 1分数</t>
  </si>
  <si>
    <t>Model 2实际候选</t>
  </si>
  <si>
    <t>Model 2分数</t>
  </si>
  <si>
    <t>分数差(M1-M2)</t>
  </si>
  <si>
    <t>位置Choice</t>
  </si>
  <si>
    <t>人工结果</t>
  </si>
  <si>
    <t>与人工一致</t>
  </si>
  <si>
    <t>原five Choice</t>
  </si>
  <si>
    <t>源行</t>
  </si>
  <si>
    <t>Appropriate conceptual classes aligned with the domain</t>
  </si>
  <si>
    <t>Associations/Multiplicities between classes for domain reasoning</t>
  </si>
  <si>
    <t>Model attributes with appropriate data types</t>
  </si>
  <si>
    <t>Consistencies of Terminology with given context</t>
  </si>
  <si>
    <t>Adherence of UML class diagram standards</t>
  </si>
  <si>
    <t>l2r Model1候选</t>
  </si>
  <si>
    <t>l2r M1分</t>
  </si>
  <si>
    <t>l2r Model2候选</t>
  </si>
  <si>
    <t>l2r M2分</t>
  </si>
  <si>
    <t>l2r实际结果</t>
  </si>
  <si>
    <t>r2l Model1候选</t>
  </si>
  <si>
    <t>r2l M1分</t>
  </si>
  <si>
    <t>r2l Model2候选</t>
  </si>
  <si>
    <t>r2l M2分</t>
  </si>
  <si>
    <t>r2l实际结果</t>
  </si>
  <si>
    <t>方向一致</t>
  </si>
  <si>
    <t>最终Judge结果</t>
  </si>
  <si>
    <t>l2r明细行</t>
  </si>
  <si>
    <t>r2l明细行</t>
  </si>
  <si>
    <t>最终平局来源</t>
  </si>
  <si>
    <t>five 指标五个子指标的分数解析与方向合并汇总</t>
  </si>
  <si>
    <t>每条five输出分别提取Model 1/2的五项1–5分；先按l2r/r2l映射回真实候选，再对同一子指标合并方向：一致则保留，不一致则记D(平局)。</t>
  </si>
  <si>
    <t>表1  五个子指标的顺序一致性、与人工一致性及最终结果分布</t>
  </si>
  <si>
    <t>编号</t>
  </si>
  <si>
    <t>子指标</t>
  </si>
  <si>
    <t>总候选对</t>
  </si>
  <si>
    <t>方向一致数</t>
  </si>
  <si>
    <t>方向一致率</t>
  </si>
  <si>
    <t>最终Judge N</t>
  </si>
  <si>
    <t>与人工一致数</t>
  </si>
  <si>
    <t>C_m,h</t>
  </si>
  <si>
    <t>随机一致率Pe</t>
  </si>
  <si>
    <t>Cohen's κ</t>
  </si>
  <si>
    <t>A数</t>
  </si>
  <si>
    <t>B数</t>
  </si>
  <si>
    <t>C数</t>
  </si>
  <si>
    <t>D(平局)数</t>
  </si>
  <si>
    <t>平局率</t>
  </si>
  <si>
    <t>双向评分平局数</t>
  </si>
  <si>
    <t>方向冲突转平局数</t>
  </si>
  <si>
    <t>解析质量检查</t>
  </si>
  <si>
    <t>five方向记录数</t>
  </si>
  <si>
    <t>应解析子指标分数对</t>
  </si>
  <si>
    <t>成功解析子指标分数对</t>
  </si>
  <si>
    <t>解析失败数</t>
  </si>
  <si>
    <t>五项总分推导Choice与原five Choice一致</t>
  </si>
  <si>
    <t>五项总分推导Choice与原five Choice不一致的记录（仅用于校验，不覆盖原判定）</t>
  </si>
  <si>
    <t>Model1总分</t>
  </si>
  <si>
    <t>Model2总分</t>
  </si>
  <si>
    <t>总分Choice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</si>
</sst>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6">
    <font>
      <sz val="11"/>
      <color theme="1"/>
      <name val="DengXian"/>
      <charset val="134"/>
    </font>
    <font>
      <b/>
      <sz val="16"/>
      <color rgb="FFFFFFFF"/>
      <name val="DengXian"/>
      <charset val="134"/>
    </font>
    <font>
      <sz val="10"/>
      <color theme="1"/>
      <name val="DengXian"/>
      <charset val="134"/>
    </font>
    <font>
      <b/>
      <sz val="11"/>
      <color rgb="FF17365D"/>
      <name val="DengXian"/>
      <charset val="134"/>
    </font>
    <font>
      <b/>
      <sz val="10"/>
      <color rgb="FFFFFFFF"/>
      <name val="DengXian"/>
      <charset val="134"/>
    </font>
    <font>
      <sz val="10"/>
      <name val="Calibri"/>
      <charset val="134"/>
    </font>
    <font>
      <sz val="10"/>
      <name val="宋体-简"/>
      <charset val="134"/>
    </font>
    <font>
      <sz val="11"/>
      <color theme="1"/>
      <name val="宋体"/>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s>
  <fills count="37">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4472C4"/>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6"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7" borderId="4" applyNumberFormat="0" applyAlignment="0" applyProtection="0">
      <alignment vertical="center"/>
    </xf>
    <xf numFmtId="0" fontId="17" fillId="8" borderId="5" applyNumberFormat="0" applyAlignment="0" applyProtection="0">
      <alignment vertical="center"/>
    </xf>
    <xf numFmtId="0" fontId="18" fillId="8" borderId="4" applyNumberFormat="0" applyAlignment="0" applyProtection="0">
      <alignment vertical="center"/>
    </xf>
    <xf numFmtId="0" fontId="19" fillId="9"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7" fillId="18" borderId="0" applyNumberFormat="0" applyBorder="0" applyAlignment="0" applyProtection="0">
      <alignment vertical="center"/>
    </xf>
    <xf numFmtId="0" fontId="7"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7" fillId="22" borderId="0" applyNumberFormat="0" applyBorder="0" applyAlignment="0" applyProtection="0">
      <alignment vertical="center"/>
    </xf>
    <xf numFmtId="0" fontId="7"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7" fillId="26" borderId="0" applyNumberFormat="0" applyBorder="0" applyAlignment="0" applyProtection="0">
      <alignment vertical="center"/>
    </xf>
    <xf numFmtId="0" fontId="7"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7" fillId="34" borderId="0" applyNumberFormat="0" applyBorder="0" applyAlignment="0" applyProtection="0">
      <alignment vertical="center"/>
    </xf>
    <xf numFmtId="0" fontId="7" fillId="35" borderId="0" applyNumberFormat="0" applyBorder="0" applyAlignment="0" applyProtection="0">
      <alignment vertical="center"/>
    </xf>
    <xf numFmtId="0" fontId="25" fillId="36" borderId="0" applyNumberFormat="0" applyBorder="0" applyAlignment="0" applyProtection="0">
      <alignment vertical="center"/>
    </xf>
  </cellStyleXfs>
  <cellXfs count="15">
    <xf numFmtId="0" fontId="0" fillId="0" borderId="0" xfId="0"/>
    <xf numFmtId="0" fontId="1" fillId="2" borderId="0" xfId="0" applyNumberFormat="1" applyFont="1" applyFill="1" applyBorder="1" applyAlignment="1">
      <alignment horizontal="center" vertical="center"/>
    </xf>
    <xf numFmtId="0" fontId="2" fillId="0" borderId="0" xfId="0" applyNumberFormat="1" applyFont="1" applyFill="1" applyBorder="1" applyAlignment="1">
      <alignment vertical="center"/>
    </xf>
    <xf numFmtId="0" fontId="2" fillId="3" borderId="0" xfId="0" applyNumberFormat="1" applyFont="1" applyFill="1" applyBorder="1" applyAlignment="1">
      <alignment horizontal="left" vertical="center" wrapText="1"/>
    </xf>
    <xf numFmtId="0" fontId="3" fillId="0" borderId="0" xfId="0" applyNumberFormat="1" applyFont="1" applyFill="1" applyBorder="1" applyAlignment="1">
      <alignment vertical="center"/>
    </xf>
    <xf numFmtId="0" fontId="4" fillId="4" borderId="0" xfId="0" applyNumberFormat="1" applyFont="1" applyFill="1" applyBorder="1" applyAlignment="1">
      <alignment horizontal="center" vertical="center" wrapText="1"/>
    </xf>
    <xf numFmtId="0" fontId="2" fillId="0" borderId="0" xfId="0" applyNumberFormat="1" applyFont="1" applyFill="1" applyBorder="1" applyAlignment="1">
      <alignment vertical="center" wrapText="1"/>
    </xf>
    <xf numFmtId="10" fontId="2" fillId="0" borderId="0" xfId="0" applyNumberFormat="1" applyFont="1" applyFill="1" applyBorder="1" applyAlignment="1">
      <alignment vertical="center"/>
    </xf>
    <xf numFmtId="0" fontId="2" fillId="5" borderId="0" xfId="0" applyNumberFormat="1" applyFont="1" applyFill="1" applyBorder="1" applyAlignment="1">
      <alignment vertical="center"/>
    </xf>
    <xf numFmtId="10" fontId="2" fillId="5" borderId="0" xfId="0" applyNumberFormat="1" applyFont="1" applyFill="1" applyBorder="1" applyAlignment="1">
      <alignment vertical="center"/>
    </xf>
    <xf numFmtId="176" fontId="2" fillId="0" borderId="0" xfId="0" applyNumberFormat="1" applyFont="1" applyFill="1" applyBorder="1" applyAlignment="1">
      <alignment vertical="center"/>
    </xf>
    <xf numFmtId="0" fontId="5" fillId="0" borderId="0" xfId="0" applyFont="1" applyAlignment="1">
      <alignment vertical="center"/>
    </xf>
    <xf numFmtId="0" fontId="6" fillId="0" borderId="0" xfId="0" applyFont="1" applyAlignment="1">
      <alignment vertical="center"/>
    </xf>
    <xf numFmtId="0" fontId="0" fillId="0" borderId="0" xfId="0" applyNumberFormat="1" applyFont="1" applyFill="1" applyBorder="1" applyAlignment="1"/>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2">
    <dxf>
      <font>
        <color rgb="FF375623"/>
      </font>
      <fill>
        <patternFill patternType="solid">
          <bgColor rgb="FFE2F0D9"/>
        </patternFill>
      </fill>
    </dxf>
    <dxf>
      <font>
        <color rgb="FF9C0006"/>
      </font>
      <fill>
        <patternFill patternType="solid">
          <bgColor rgb="FFFCE4D6"/>
        </patternFill>
      </fill>
    </dxf>
    <dxf>
      <fill>
        <patternFill patternType="solid">
          <bgColor rgb="FFE2F0D9"/>
        </patternFill>
      </fill>
    </dxf>
    <dxf>
      <fill>
        <patternFill patternType="solid">
          <bgColor rgb="FFFCE4D6"/>
        </patternFill>
      </fill>
    </dxf>
    <dxf>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1"/>
      <tableStyleElement type="headerRow" dxfId="10"/>
      <tableStyleElement type="totalRow" dxfId="9"/>
      <tableStyleElement type="firstColumn" dxfId="8"/>
      <tableStyleElement type="lastColumn" dxfId="7"/>
      <tableStyleElement type="firstRowStripe" dxfId="6"/>
      <tableStyleElement type="firstColumnStripe" dxfId="5"/>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17"/>
  <sheetViews>
    <sheetView workbookViewId="0">
      <selection activeCell="A24" sqref="A24"/>
    </sheetView>
  </sheetViews>
  <sheetFormatPr defaultColWidth="9.64601769911504" defaultRowHeight="13.85"/>
  <cols>
    <col min="1" max="1" width="29.8938053097345" customWidth="1"/>
    <col min="2" max="2" width="60" customWidth="1"/>
    <col min="3" max="3" width="7.10619469026549" customWidth="1"/>
    <col min="4" max="4" width="10.5663716814159" customWidth="1"/>
    <col min="5" max="5" width="4.10619469026549" customWidth="1"/>
    <col min="6" max="6" width="80" customWidth="1"/>
    <col min="7" max="8" width="9.56637168141593" customWidth="1"/>
    <col min="9" max="9" width="11.1061946902655" customWidth="1"/>
    <col min="10" max="11" width="6.56637168141593" customWidth="1"/>
    <col min="12" max="12" width="16.8141592920354" customWidth="1"/>
  </cols>
  <sheetData>
    <row r="1" ht="13" customHeight="1" spans="1:13">
      <c r="A1" s="11" t="s">
        <v>0</v>
      </c>
      <c r="B1" s="11" t="s">
        <v>1</v>
      </c>
      <c r="C1" s="11" t="s">
        <v>2</v>
      </c>
      <c r="D1" s="11" t="s">
        <v>3</v>
      </c>
      <c r="E1" s="11" t="s">
        <v>4</v>
      </c>
      <c r="F1" s="12" t="s">
        <v>5</v>
      </c>
      <c r="G1" s="11" t="s">
        <v>6</v>
      </c>
      <c r="H1" s="11" t="s">
        <v>7</v>
      </c>
      <c r="I1" s="12" t="s">
        <v>8</v>
      </c>
      <c r="J1" s="12" t="s">
        <v>9</v>
      </c>
      <c r="K1" s="11" t="s">
        <v>10</v>
      </c>
      <c r="L1" s="11" t="s">
        <v>11</v>
      </c>
      <c r="M1" t="s">
        <v>12</v>
      </c>
    </row>
    <row r="2" ht="18" customHeight="1" spans="1:13">
      <c r="A2" t="s">
        <v>13</v>
      </c>
      <c r="B2" s="13" t="s">
        <v>14</v>
      </c>
      <c r="C2" t="s">
        <v>15</v>
      </c>
      <c r="D2" t="s">
        <v>16</v>
      </c>
      <c r="E2" t="s">
        <v>17</v>
      </c>
      <c r="F2" s="13" t="s">
        <v>18</v>
      </c>
      <c r="G2" t="s">
        <v>19</v>
      </c>
      <c r="H2" t="s">
        <v>20</v>
      </c>
      <c r="I2" t="s">
        <v>21</v>
      </c>
      <c r="J2" t="s">
        <v>22</v>
      </c>
      <c r="K2" t="str">
        <f t="shared" ref="K2:K65" si="0">IF(OR(J2="",C2="",E2=""),"",IF(J2="C","D(平局)",IF(J2=IF(E2="l2r","A","B"),LEFT(C2,1),RIGHT(C2,1))))</f>
        <v>A</v>
      </c>
      <c r="L2" t="s">
        <v>22</v>
      </c>
      <c r="M2">
        <f>IF(OR(K2="",L2=""),"",--(K2=L2))</f>
        <v>1</v>
      </c>
    </row>
    <row r="3" ht="18" customHeight="1" spans="1:13">
      <c r="A3" t="s">
        <v>13</v>
      </c>
      <c r="B3" s="13" t="s">
        <v>14</v>
      </c>
      <c r="C3" t="s">
        <v>15</v>
      </c>
      <c r="D3" t="s">
        <v>16</v>
      </c>
      <c r="E3" t="s">
        <v>23</v>
      </c>
      <c r="F3" s="13" t="s">
        <v>24</v>
      </c>
      <c r="G3" t="s">
        <v>19</v>
      </c>
      <c r="H3" t="s">
        <v>20</v>
      </c>
      <c r="I3" t="s">
        <v>25</v>
      </c>
      <c r="J3" t="s">
        <v>26</v>
      </c>
      <c r="K3" t="str">
        <f t="shared" si="0"/>
        <v>D(平局)</v>
      </c>
      <c r="L3" t="s">
        <v>22</v>
      </c>
      <c r="M3">
        <f t="shared" ref="M3:M66" si="1">IF(OR(K3="",L3=""),"",--(K3=L3))</f>
        <v>0</v>
      </c>
    </row>
    <row r="4" ht="18" customHeight="1" spans="1:13">
      <c r="A4" t="s">
        <v>13</v>
      </c>
      <c r="B4" s="13" t="s">
        <v>14</v>
      </c>
      <c r="C4" t="s">
        <v>15</v>
      </c>
      <c r="D4" t="s">
        <v>27</v>
      </c>
      <c r="E4" t="s">
        <v>17</v>
      </c>
      <c r="F4" s="13" t="s">
        <v>28</v>
      </c>
      <c r="G4" t="s">
        <v>19</v>
      </c>
      <c r="H4" t="s">
        <v>20</v>
      </c>
      <c r="I4" t="s">
        <v>29</v>
      </c>
      <c r="J4" t="s">
        <v>22</v>
      </c>
      <c r="K4" t="str">
        <f t="shared" si="0"/>
        <v>A</v>
      </c>
      <c r="L4" t="s">
        <v>22</v>
      </c>
      <c r="M4">
        <f t="shared" si="1"/>
        <v>1</v>
      </c>
    </row>
    <row r="5" ht="18" customHeight="1" spans="1:13">
      <c r="A5" t="s">
        <v>13</v>
      </c>
      <c r="B5" s="13" t="s">
        <v>14</v>
      </c>
      <c r="C5" t="s">
        <v>15</v>
      </c>
      <c r="D5" t="s">
        <v>27</v>
      </c>
      <c r="E5" t="s">
        <v>23</v>
      </c>
      <c r="F5" s="13" t="s">
        <v>30</v>
      </c>
      <c r="G5" t="s">
        <v>19</v>
      </c>
      <c r="H5" t="s">
        <v>20</v>
      </c>
      <c r="I5" t="s">
        <v>31</v>
      </c>
      <c r="J5" t="s">
        <v>32</v>
      </c>
      <c r="K5" t="str">
        <f t="shared" si="0"/>
        <v>A</v>
      </c>
      <c r="L5" t="s">
        <v>22</v>
      </c>
      <c r="M5">
        <f t="shared" si="1"/>
        <v>1</v>
      </c>
    </row>
    <row r="6" ht="18" customHeight="1" spans="1:13">
      <c r="A6" t="s">
        <v>13</v>
      </c>
      <c r="B6" s="13" t="s">
        <v>14</v>
      </c>
      <c r="C6" t="s">
        <v>15</v>
      </c>
      <c r="D6" t="s">
        <v>33</v>
      </c>
      <c r="E6" t="s">
        <v>17</v>
      </c>
      <c r="F6" s="13" t="s">
        <v>34</v>
      </c>
      <c r="G6" t="s">
        <v>19</v>
      </c>
      <c r="H6" t="s">
        <v>20</v>
      </c>
      <c r="I6" t="s">
        <v>35</v>
      </c>
      <c r="J6" t="s">
        <v>22</v>
      </c>
      <c r="K6" t="str">
        <f t="shared" si="0"/>
        <v>A</v>
      </c>
      <c r="L6" t="s">
        <v>22</v>
      </c>
      <c r="M6">
        <f t="shared" si="1"/>
        <v>1</v>
      </c>
    </row>
    <row r="7" ht="18" customHeight="1" spans="1:13">
      <c r="A7" t="s">
        <v>13</v>
      </c>
      <c r="B7" s="13" t="s">
        <v>14</v>
      </c>
      <c r="C7" t="s">
        <v>15</v>
      </c>
      <c r="D7" t="s">
        <v>33</v>
      </c>
      <c r="E7" t="s">
        <v>23</v>
      </c>
      <c r="F7" s="13" t="s">
        <v>36</v>
      </c>
      <c r="G7" t="s">
        <v>19</v>
      </c>
      <c r="H7" t="s">
        <v>20</v>
      </c>
      <c r="I7" t="s">
        <v>37</v>
      </c>
      <c r="J7" t="s">
        <v>32</v>
      </c>
      <c r="K7" t="str">
        <f t="shared" si="0"/>
        <v>A</v>
      </c>
      <c r="L7" t="s">
        <v>22</v>
      </c>
      <c r="M7">
        <f t="shared" si="1"/>
        <v>1</v>
      </c>
    </row>
    <row r="8" ht="18" customHeight="1" spans="1:13">
      <c r="A8" t="s">
        <v>13</v>
      </c>
      <c r="B8" s="13" t="s">
        <v>14</v>
      </c>
      <c r="C8" t="s">
        <v>38</v>
      </c>
      <c r="D8" t="s">
        <v>16</v>
      </c>
      <c r="E8" t="s">
        <v>17</v>
      </c>
      <c r="F8" s="13" t="s">
        <v>39</v>
      </c>
      <c r="G8" t="s">
        <v>19</v>
      </c>
      <c r="H8" t="s">
        <v>20</v>
      </c>
      <c r="I8" t="s">
        <v>40</v>
      </c>
      <c r="J8" t="s">
        <v>22</v>
      </c>
      <c r="K8" t="str">
        <f t="shared" si="0"/>
        <v>A</v>
      </c>
      <c r="L8" t="s">
        <v>22</v>
      </c>
      <c r="M8">
        <f t="shared" si="1"/>
        <v>1</v>
      </c>
    </row>
    <row r="9" ht="18" customHeight="1" spans="1:13">
      <c r="A9" t="s">
        <v>13</v>
      </c>
      <c r="B9" s="13" t="s">
        <v>14</v>
      </c>
      <c r="C9" t="s">
        <v>38</v>
      </c>
      <c r="D9" t="s">
        <v>16</v>
      </c>
      <c r="E9" t="s">
        <v>23</v>
      </c>
      <c r="F9" s="13" t="s">
        <v>41</v>
      </c>
      <c r="G9" t="s">
        <v>19</v>
      </c>
      <c r="H9" t="s">
        <v>20</v>
      </c>
      <c r="I9" t="s">
        <v>42</v>
      </c>
      <c r="J9" t="s">
        <v>32</v>
      </c>
      <c r="K9" t="str">
        <f t="shared" si="0"/>
        <v>A</v>
      </c>
      <c r="L9" t="s">
        <v>22</v>
      </c>
      <c r="M9">
        <f t="shared" si="1"/>
        <v>1</v>
      </c>
    </row>
    <row r="10" ht="18" customHeight="1" spans="1:13">
      <c r="A10" t="s">
        <v>13</v>
      </c>
      <c r="B10" s="13" t="s">
        <v>14</v>
      </c>
      <c r="C10" t="s">
        <v>38</v>
      </c>
      <c r="D10" t="s">
        <v>27</v>
      </c>
      <c r="E10" t="s">
        <v>17</v>
      </c>
      <c r="F10" s="13" t="s">
        <v>43</v>
      </c>
      <c r="G10" t="s">
        <v>19</v>
      </c>
      <c r="H10" t="s">
        <v>20</v>
      </c>
      <c r="I10" t="s">
        <v>44</v>
      </c>
      <c r="J10" t="s">
        <v>22</v>
      </c>
      <c r="K10" t="str">
        <f t="shared" si="0"/>
        <v>A</v>
      </c>
      <c r="L10" t="s">
        <v>22</v>
      </c>
      <c r="M10">
        <f t="shared" si="1"/>
        <v>1</v>
      </c>
    </row>
    <row r="11" ht="18" customHeight="1" spans="1:13">
      <c r="A11" t="s">
        <v>13</v>
      </c>
      <c r="B11" s="13" t="s">
        <v>14</v>
      </c>
      <c r="C11" t="s">
        <v>38</v>
      </c>
      <c r="D11" t="s">
        <v>27</v>
      </c>
      <c r="E11" t="s">
        <v>23</v>
      </c>
      <c r="F11" s="13" t="s">
        <v>45</v>
      </c>
      <c r="G11" t="s">
        <v>19</v>
      </c>
      <c r="H11" t="s">
        <v>20</v>
      </c>
      <c r="I11" t="s">
        <v>46</v>
      </c>
      <c r="J11" t="s">
        <v>32</v>
      </c>
      <c r="K11" t="str">
        <f t="shared" si="0"/>
        <v>A</v>
      </c>
      <c r="L11" t="s">
        <v>22</v>
      </c>
      <c r="M11">
        <f t="shared" si="1"/>
        <v>1</v>
      </c>
    </row>
    <row r="12" ht="18" customHeight="1" spans="1:13">
      <c r="A12" t="s">
        <v>13</v>
      </c>
      <c r="B12" s="13" t="s">
        <v>14</v>
      </c>
      <c r="C12" t="s">
        <v>38</v>
      </c>
      <c r="D12" t="s">
        <v>33</v>
      </c>
      <c r="E12" t="s">
        <v>17</v>
      </c>
      <c r="F12" s="13" t="s">
        <v>47</v>
      </c>
      <c r="G12" t="s">
        <v>19</v>
      </c>
      <c r="H12" t="s">
        <v>20</v>
      </c>
      <c r="I12" t="s">
        <v>48</v>
      </c>
      <c r="J12" t="s">
        <v>22</v>
      </c>
      <c r="K12" t="str">
        <f t="shared" si="0"/>
        <v>A</v>
      </c>
      <c r="L12" t="s">
        <v>22</v>
      </c>
      <c r="M12">
        <f t="shared" si="1"/>
        <v>1</v>
      </c>
    </row>
    <row r="13" ht="18" customHeight="1" spans="1:13">
      <c r="A13" t="s">
        <v>13</v>
      </c>
      <c r="B13" s="13" t="s">
        <v>14</v>
      </c>
      <c r="C13" t="s">
        <v>38</v>
      </c>
      <c r="D13" t="s">
        <v>33</v>
      </c>
      <c r="E13" t="s">
        <v>23</v>
      </c>
      <c r="F13" s="13" t="s">
        <v>49</v>
      </c>
      <c r="G13" t="s">
        <v>19</v>
      </c>
      <c r="H13" t="s">
        <v>20</v>
      </c>
      <c r="I13" t="s">
        <v>50</v>
      </c>
      <c r="J13" t="s">
        <v>32</v>
      </c>
      <c r="K13" t="str">
        <f t="shared" si="0"/>
        <v>A</v>
      </c>
      <c r="L13" t="s">
        <v>22</v>
      </c>
      <c r="M13">
        <f t="shared" si="1"/>
        <v>1</v>
      </c>
    </row>
    <row r="14" ht="18" customHeight="1" spans="1:13">
      <c r="A14" t="s">
        <v>13</v>
      </c>
      <c r="B14" s="13" t="s">
        <v>14</v>
      </c>
      <c r="C14" t="s">
        <v>51</v>
      </c>
      <c r="D14" t="s">
        <v>16</v>
      </c>
      <c r="E14" t="s">
        <v>17</v>
      </c>
      <c r="F14" s="13" t="s">
        <v>52</v>
      </c>
      <c r="G14" t="s">
        <v>19</v>
      </c>
      <c r="H14" t="s">
        <v>20</v>
      </c>
      <c r="I14" t="s">
        <v>53</v>
      </c>
      <c r="J14" t="s">
        <v>22</v>
      </c>
      <c r="K14" t="str">
        <f t="shared" si="0"/>
        <v>B</v>
      </c>
      <c r="L14" t="s">
        <v>32</v>
      </c>
      <c r="M14">
        <f t="shared" si="1"/>
        <v>1</v>
      </c>
    </row>
    <row r="15" ht="18" customHeight="1" spans="1:13">
      <c r="A15" t="s">
        <v>13</v>
      </c>
      <c r="B15" s="13" t="s">
        <v>14</v>
      </c>
      <c r="C15" t="s">
        <v>51</v>
      </c>
      <c r="D15" t="s">
        <v>16</v>
      </c>
      <c r="E15" t="s">
        <v>23</v>
      </c>
      <c r="F15" s="13" t="s">
        <v>54</v>
      </c>
      <c r="G15" t="s">
        <v>19</v>
      </c>
      <c r="H15" t="s">
        <v>20</v>
      </c>
      <c r="I15" t="s">
        <v>55</v>
      </c>
      <c r="J15" t="s">
        <v>32</v>
      </c>
      <c r="K15" t="str">
        <f t="shared" si="0"/>
        <v>B</v>
      </c>
      <c r="L15" t="s">
        <v>32</v>
      </c>
      <c r="M15">
        <f t="shared" si="1"/>
        <v>1</v>
      </c>
    </row>
    <row r="16" ht="18" customHeight="1" spans="1:13">
      <c r="A16" t="s">
        <v>13</v>
      </c>
      <c r="B16" s="13" t="s">
        <v>14</v>
      </c>
      <c r="C16" t="s">
        <v>51</v>
      </c>
      <c r="D16" t="s">
        <v>27</v>
      </c>
      <c r="E16" t="s">
        <v>17</v>
      </c>
      <c r="F16" s="13" t="s">
        <v>56</v>
      </c>
      <c r="G16" t="s">
        <v>19</v>
      </c>
      <c r="H16" t="s">
        <v>20</v>
      </c>
      <c r="I16" t="s">
        <v>57</v>
      </c>
      <c r="J16" t="s">
        <v>22</v>
      </c>
      <c r="K16" t="str">
        <f t="shared" si="0"/>
        <v>B</v>
      </c>
      <c r="L16" t="s">
        <v>32</v>
      </c>
      <c r="M16">
        <f t="shared" si="1"/>
        <v>1</v>
      </c>
    </row>
    <row r="17" ht="18" customHeight="1" spans="1:13">
      <c r="A17" t="s">
        <v>13</v>
      </c>
      <c r="B17" s="13" t="s">
        <v>14</v>
      </c>
      <c r="C17" t="s">
        <v>51</v>
      </c>
      <c r="D17" t="s">
        <v>27</v>
      </c>
      <c r="E17" t="s">
        <v>23</v>
      </c>
      <c r="F17" s="13" t="s">
        <v>58</v>
      </c>
      <c r="G17" t="s">
        <v>19</v>
      </c>
      <c r="H17" t="s">
        <v>20</v>
      </c>
      <c r="I17" t="s">
        <v>59</v>
      </c>
      <c r="J17" t="s">
        <v>32</v>
      </c>
      <c r="K17" t="str">
        <f t="shared" si="0"/>
        <v>B</v>
      </c>
      <c r="L17" t="s">
        <v>32</v>
      </c>
      <c r="M17">
        <f t="shared" si="1"/>
        <v>1</v>
      </c>
    </row>
    <row r="18" ht="18" customHeight="1" spans="1:13">
      <c r="A18" t="s">
        <v>13</v>
      </c>
      <c r="B18" s="13" t="s">
        <v>14</v>
      </c>
      <c r="C18" t="s">
        <v>51</v>
      </c>
      <c r="D18" t="s">
        <v>33</v>
      </c>
      <c r="E18" t="s">
        <v>17</v>
      </c>
      <c r="F18" s="13" t="s">
        <v>60</v>
      </c>
      <c r="G18" t="s">
        <v>19</v>
      </c>
      <c r="H18" t="s">
        <v>20</v>
      </c>
      <c r="I18" t="s">
        <v>61</v>
      </c>
      <c r="J18" t="s">
        <v>22</v>
      </c>
      <c r="K18" t="str">
        <f t="shared" si="0"/>
        <v>B</v>
      </c>
      <c r="L18" t="s">
        <v>32</v>
      </c>
      <c r="M18">
        <f t="shared" si="1"/>
        <v>1</v>
      </c>
    </row>
    <row r="19" ht="18" customHeight="1" spans="1:13">
      <c r="A19" t="s">
        <v>13</v>
      </c>
      <c r="B19" s="13" t="s">
        <v>14</v>
      </c>
      <c r="C19" t="s">
        <v>51</v>
      </c>
      <c r="D19" t="s">
        <v>33</v>
      </c>
      <c r="E19" t="s">
        <v>23</v>
      </c>
      <c r="F19" s="13" t="s">
        <v>62</v>
      </c>
      <c r="G19" t="s">
        <v>19</v>
      </c>
      <c r="H19" t="s">
        <v>20</v>
      </c>
      <c r="I19" t="s">
        <v>63</v>
      </c>
      <c r="J19" t="s">
        <v>32</v>
      </c>
      <c r="K19" t="str">
        <f t="shared" si="0"/>
        <v>B</v>
      </c>
      <c r="L19" t="s">
        <v>32</v>
      </c>
      <c r="M19">
        <f t="shared" si="1"/>
        <v>1</v>
      </c>
    </row>
    <row r="20" ht="18" customHeight="1" spans="1:13">
      <c r="A20" t="s">
        <v>64</v>
      </c>
      <c r="B20" s="13" t="s">
        <v>65</v>
      </c>
      <c r="C20" t="s">
        <v>15</v>
      </c>
      <c r="D20" t="s">
        <v>16</v>
      </c>
      <c r="E20" t="s">
        <v>17</v>
      </c>
      <c r="F20" s="13" t="s">
        <v>66</v>
      </c>
      <c r="G20" t="s">
        <v>19</v>
      </c>
      <c r="H20" t="s">
        <v>20</v>
      </c>
      <c r="I20" t="s">
        <v>67</v>
      </c>
      <c r="J20" t="s">
        <v>22</v>
      </c>
      <c r="K20" t="str">
        <f t="shared" si="0"/>
        <v>A</v>
      </c>
      <c r="L20" t="s">
        <v>22</v>
      </c>
      <c r="M20">
        <f t="shared" si="1"/>
        <v>1</v>
      </c>
    </row>
    <row r="21" ht="18" customHeight="1" spans="1:13">
      <c r="A21" t="s">
        <v>64</v>
      </c>
      <c r="B21" s="13" t="s">
        <v>65</v>
      </c>
      <c r="C21" t="s">
        <v>15</v>
      </c>
      <c r="D21" t="s">
        <v>16</v>
      </c>
      <c r="E21" t="s">
        <v>23</v>
      </c>
      <c r="F21" s="13" t="s">
        <v>68</v>
      </c>
      <c r="G21" t="s">
        <v>19</v>
      </c>
      <c r="H21" t="s">
        <v>20</v>
      </c>
      <c r="I21" t="s">
        <v>69</v>
      </c>
      <c r="J21" t="s">
        <v>22</v>
      </c>
      <c r="K21" t="str">
        <f t="shared" si="0"/>
        <v>B</v>
      </c>
      <c r="L21" t="s">
        <v>22</v>
      </c>
      <c r="M21">
        <f t="shared" si="1"/>
        <v>0</v>
      </c>
    </row>
    <row r="22" ht="18" customHeight="1" spans="1:13">
      <c r="A22" t="s">
        <v>64</v>
      </c>
      <c r="B22" s="13" t="s">
        <v>65</v>
      </c>
      <c r="C22" t="s">
        <v>15</v>
      </c>
      <c r="D22" t="s">
        <v>27</v>
      </c>
      <c r="E22" t="s">
        <v>17</v>
      </c>
      <c r="F22" s="13" t="s">
        <v>70</v>
      </c>
      <c r="G22" t="s">
        <v>19</v>
      </c>
      <c r="H22" t="s">
        <v>20</v>
      </c>
      <c r="I22" t="s">
        <v>71</v>
      </c>
      <c r="J22" t="s">
        <v>22</v>
      </c>
      <c r="K22" t="str">
        <f t="shared" si="0"/>
        <v>A</v>
      </c>
      <c r="L22" t="s">
        <v>22</v>
      </c>
      <c r="M22">
        <f t="shared" si="1"/>
        <v>1</v>
      </c>
    </row>
    <row r="23" ht="18" customHeight="1" spans="1:13">
      <c r="A23" t="s">
        <v>64</v>
      </c>
      <c r="B23" s="13" t="s">
        <v>65</v>
      </c>
      <c r="C23" t="s">
        <v>15</v>
      </c>
      <c r="D23" t="s">
        <v>27</v>
      </c>
      <c r="E23" t="s">
        <v>23</v>
      </c>
      <c r="F23" s="13" t="s">
        <v>72</v>
      </c>
      <c r="G23" t="s">
        <v>19</v>
      </c>
      <c r="H23" t="s">
        <v>20</v>
      </c>
      <c r="I23" t="s">
        <v>73</v>
      </c>
      <c r="J23" t="s">
        <v>26</v>
      </c>
      <c r="K23" t="str">
        <f t="shared" si="0"/>
        <v>D(平局)</v>
      </c>
      <c r="L23" t="s">
        <v>22</v>
      </c>
      <c r="M23">
        <f t="shared" si="1"/>
        <v>0</v>
      </c>
    </row>
    <row r="24" ht="18" customHeight="1" spans="1:13">
      <c r="A24" t="s">
        <v>64</v>
      </c>
      <c r="B24" s="13" t="s">
        <v>65</v>
      </c>
      <c r="C24" t="s">
        <v>15</v>
      </c>
      <c r="D24" t="s">
        <v>33</v>
      </c>
      <c r="E24" t="s">
        <v>17</v>
      </c>
      <c r="F24" s="13" t="s">
        <v>74</v>
      </c>
      <c r="G24" t="s">
        <v>19</v>
      </c>
      <c r="H24" t="s">
        <v>20</v>
      </c>
      <c r="I24" t="s">
        <v>75</v>
      </c>
      <c r="J24" t="s">
        <v>22</v>
      </c>
      <c r="K24" t="str">
        <f t="shared" si="0"/>
        <v>A</v>
      </c>
      <c r="L24" t="s">
        <v>22</v>
      </c>
      <c r="M24">
        <f t="shared" si="1"/>
        <v>1</v>
      </c>
    </row>
    <row r="25" ht="18" customHeight="1" spans="1:13">
      <c r="A25" t="s">
        <v>64</v>
      </c>
      <c r="B25" s="13" t="s">
        <v>65</v>
      </c>
      <c r="C25" t="s">
        <v>15</v>
      </c>
      <c r="D25" t="s">
        <v>33</v>
      </c>
      <c r="E25" t="s">
        <v>23</v>
      </c>
      <c r="F25" s="13" t="s">
        <v>76</v>
      </c>
      <c r="G25" t="s">
        <v>19</v>
      </c>
      <c r="H25" t="s">
        <v>20</v>
      </c>
      <c r="I25" t="s">
        <v>77</v>
      </c>
      <c r="J25" t="s">
        <v>26</v>
      </c>
      <c r="K25" t="str">
        <f t="shared" si="0"/>
        <v>D(平局)</v>
      </c>
      <c r="L25" t="s">
        <v>22</v>
      </c>
      <c r="M25">
        <f t="shared" si="1"/>
        <v>0</v>
      </c>
    </row>
    <row r="26" ht="18" customHeight="1" spans="1:13">
      <c r="A26" t="s">
        <v>64</v>
      </c>
      <c r="B26" s="13" t="s">
        <v>65</v>
      </c>
      <c r="C26" t="s">
        <v>38</v>
      </c>
      <c r="D26" t="s">
        <v>16</v>
      </c>
      <c r="E26" t="s">
        <v>17</v>
      </c>
      <c r="F26" s="13" t="s">
        <v>78</v>
      </c>
      <c r="G26" t="s">
        <v>19</v>
      </c>
      <c r="H26" t="s">
        <v>20</v>
      </c>
      <c r="I26" t="s">
        <v>79</v>
      </c>
      <c r="J26" t="s">
        <v>22</v>
      </c>
      <c r="K26" t="str">
        <f t="shared" si="0"/>
        <v>A</v>
      </c>
      <c r="L26" t="s">
        <v>22</v>
      </c>
      <c r="M26">
        <f t="shared" si="1"/>
        <v>1</v>
      </c>
    </row>
    <row r="27" ht="18" customHeight="1" spans="1:13">
      <c r="A27" t="s">
        <v>64</v>
      </c>
      <c r="B27" s="13" t="s">
        <v>65</v>
      </c>
      <c r="C27" t="s">
        <v>38</v>
      </c>
      <c r="D27" t="s">
        <v>16</v>
      </c>
      <c r="E27" t="s">
        <v>23</v>
      </c>
      <c r="F27" s="13" t="s">
        <v>80</v>
      </c>
      <c r="G27" t="s">
        <v>19</v>
      </c>
      <c r="H27" t="s">
        <v>20</v>
      </c>
      <c r="I27" t="s">
        <v>81</v>
      </c>
      <c r="J27" t="s">
        <v>32</v>
      </c>
      <c r="K27" t="str">
        <f t="shared" si="0"/>
        <v>A</v>
      </c>
      <c r="L27" t="s">
        <v>22</v>
      </c>
      <c r="M27">
        <f t="shared" si="1"/>
        <v>1</v>
      </c>
    </row>
    <row r="28" ht="18" customHeight="1" spans="1:13">
      <c r="A28" t="s">
        <v>64</v>
      </c>
      <c r="B28" s="13" t="s">
        <v>65</v>
      </c>
      <c r="C28" t="s">
        <v>38</v>
      </c>
      <c r="D28" t="s">
        <v>27</v>
      </c>
      <c r="E28" t="s">
        <v>17</v>
      </c>
      <c r="F28" s="13" t="s">
        <v>82</v>
      </c>
      <c r="G28" t="s">
        <v>19</v>
      </c>
      <c r="H28" t="s">
        <v>20</v>
      </c>
      <c r="I28" t="s">
        <v>83</v>
      </c>
      <c r="J28" t="s">
        <v>22</v>
      </c>
      <c r="K28" t="str">
        <f t="shared" si="0"/>
        <v>A</v>
      </c>
      <c r="L28" t="s">
        <v>22</v>
      </c>
      <c r="M28">
        <f t="shared" si="1"/>
        <v>1</v>
      </c>
    </row>
    <row r="29" ht="18" customHeight="1" spans="1:13">
      <c r="A29" t="s">
        <v>64</v>
      </c>
      <c r="B29" s="13" t="s">
        <v>65</v>
      </c>
      <c r="C29" t="s">
        <v>38</v>
      </c>
      <c r="D29" t="s">
        <v>27</v>
      </c>
      <c r="E29" t="s">
        <v>23</v>
      </c>
      <c r="F29" s="13" t="s">
        <v>84</v>
      </c>
      <c r="G29" t="s">
        <v>19</v>
      </c>
      <c r="H29" t="s">
        <v>20</v>
      </c>
      <c r="I29" t="s">
        <v>85</v>
      </c>
      <c r="J29" t="s">
        <v>32</v>
      </c>
      <c r="K29" t="str">
        <f t="shared" si="0"/>
        <v>A</v>
      </c>
      <c r="L29" t="s">
        <v>22</v>
      </c>
      <c r="M29">
        <f t="shared" si="1"/>
        <v>1</v>
      </c>
    </row>
    <row r="30" ht="18" customHeight="1" spans="1:13">
      <c r="A30" t="s">
        <v>64</v>
      </c>
      <c r="B30" s="13" t="s">
        <v>65</v>
      </c>
      <c r="C30" t="s">
        <v>38</v>
      </c>
      <c r="D30" t="s">
        <v>33</v>
      </c>
      <c r="E30" t="s">
        <v>17</v>
      </c>
      <c r="F30" s="13" t="s">
        <v>86</v>
      </c>
      <c r="G30" t="s">
        <v>19</v>
      </c>
      <c r="H30" t="s">
        <v>20</v>
      </c>
      <c r="I30" t="s">
        <v>87</v>
      </c>
      <c r="J30" t="s">
        <v>22</v>
      </c>
      <c r="K30" t="str">
        <f t="shared" si="0"/>
        <v>A</v>
      </c>
      <c r="L30" t="s">
        <v>22</v>
      </c>
      <c r="M30">
        <f t="shared" si="1"/>
        <v>1</v>
      </c>
    </row>
    <row r="31" ht="18" customHeight="1" spans="1:13">
      <c r="A31" t="s">
        <v>64</v>
      </c>
      <c r="B31" s="13" t="s">
        <v>65</v>
      </c>
      <c r="C31" t="s">
        <v>38</v>
      </c>
      <c r="D31" t="s">
        <v>33</v>
      </c>
      <c r="E31" t="s">
        <v>23</v>
      </c>
      <c r="F31" s="13" t="s">
        <v>88</v>
      </c>
      <c r="G31" t="s">
        <v>19</v>
      </c>
      <c r="H31" t="s">
        <v>20</v>
      </c>
      <c r="I31" t="s">
        <v>89</v>
      </c>
      <c r="J31" t="s">
        <v>32</v>
      </c>
      <c r="K31" t="str">
        <f t="shared" si="0"/>
        <v>A</v>
      </c>
      <c r="L31" t="s">
        <v>22</v>
      </c>
      <c r="M31">
        <f t="shared" si="1"/>
        <v>1</v>
      </c>
    </row>
    <row r="32" ht="18" customHeight="1" spans="1:13">
      <c r="A32" t="s">
        <v>64</v>
      </c>
      <c r="B32" s="13" t="s">
        <v>65</v>
      </c>
      <c r="C32" t="s">
        <v>51</v>
      </c>
      <c r="D32" t="s">
        <v>16</v>
      </c>
      <c r="E32" t="s">
        <v>17</v>
      </c>
      <c r="F32" s="13" t="s">
        <v>90</v>
      </c>
      <c r="G32" t="s">
        <v>19</v>
      </c>
      <c r="H32" t="s">
        <v>20</v>
      </c>
      <c r="I32" t="s">
        <v>91</v>
      </c>
      <c r="J32" t="s">
        <v>22</v>
      </c>
      <c r="K32" t="str">
        <f t="shared" si="0"/>
        <v>B</v>
      </c>
      <c r="L32" t="s">
        <v>32</v>
      </c>
      <c r="M32">
        <f t="shared" si="1"/>
        <v>1</v>
      </c>
    </row>
    <row r="33" ht="18" customHeight="1" spans="1:13">
      <c r="A33" t="s">
        <v>64</v>
      </c>
      <c r="B33" s="13" t="s">
        <v>65</v>
      </c>
      <c r="C33" t="s">
        <v>51</v>
      </c>
      <c r="D33" t="s">
        <v>16</v>
      </c>
      <c r="E33" t="s">
        <v>23</v>
      </c>
      <c r="F33" s="13" t="s">
        <v>92</v>
      </c>
      <c r="G33" t="s">
        <v>19</v>
      </c>
      <c r="H33" t="s">
        <v>20</v>
      </c>
      <c r="I33" t="s">
        <v>93</v>
      </c>
      <c r="J33" t="s">
        <v>32</v>
      </c>
      <c r="K33" t="str">
        <f t="shared" si="0"/>
        <v>B</v>
      </c>
      <c r="L33" t="s">
        <v>32</v>
      </c>
      <c r="M33">
        <f t="shared" si="1"/>
        <v>1</v>
      </c>
    </row>
    <row r="34" ht="18" customHeight="1" spans="1:13">
      <c r="A34" t="s">
        <v>64</v>
      </c>
      <c r="B34" s="13" t="s">
        <v>65</v>
      </c>
      <c r="C34" t="s">
        <v>51</v>
      </c>
      <c r="D34" t="s">
        <v>27</v>
      </c>
      <c r="E34" t="s">
        <v>17</v>
      </c>
      <c r="F34" s="13" t="s">
        <v>94</v>
      </c>
      <c r="G34" t="s">
        <v>19</v>
      </c>
      <c r="H34" t="s">
        <v>20</v>
      </c>
      <c r="I34" t="s">
        <v>95</v>
      </c>
      <c r="J34" t="s">
        <v>22</v>
      </c>
      <c r="K34" t="str">
        <f t="shared" si="0"/>
        <v>B</v>
      </c>
      <c r="L34" t="s">
        <v>32</v>
      </c>
      <c r="M34">
        <f t="shared" si="1"/>
        <v>1</v>
      </c>
    </row>
    <row r="35" ht="18" customHeight="1" spans="1:13">
      <c r="A35" t="s">
        <v>64</v>
      </c>
      <c r="B35" s="13" t="s">
        <v>65</v>
      </c>
      <c r="C35" t="s">
        <v>51</v>
      </c>
      <c r="D35" t="s">
        <v>27</v>
      </c>
      <c r="E35" t="s">
        <v>23</v>
      </c>
      <c r="F35" s="13" t="s">
        <v>96</v>
      </c>
      <c r="G35" t="s">
        <v>19</v>
      </c>
      <c r="H35" t="s">
        <v>20</v>
      </c>
      <c r="I35" t="s">
        <v>97</v>
      </c>
      <c r="J35" t="s">
        <v>32</v>
      </c>
      <c r="K35" t="str">
        <f t="shared" si="0"/>
        <v>B</v>
      </c>
      <c r="L35" t="s">
        <v>32</v>
      </c>
      <c r="M35">
        <f t="shared" si="1"/>
        <v>1</v>
      </c>
    </row>
    <row r="36" ht="18" customHeight="1" spans="1:13">
      <c r="A36" t="s">
        <v>64</v>
      </c>
      <c r="B36" s="13" t="s">
        <v>65</v>
      </c>
      <c r="C36" t="s">
        <v>51</v>
      </c>
      <c r="D36" t="s">
        <v>33</v>
      </c>
      <c r="E36" t="s">
        <v>17</v>
      </c>
      <c r="F36" s="13" t="s">
        <v>98</v>
      </c>
      <c r="G36" t="s">
        <v>19</v>
      </c>
      <c r="H36" t="s">
        <v>20</v>
      </c>
      <c r="I36" t="s">
        <v>99</v>
      </c>
      <c r="J36" t="s">
        <v>22</v>
      </c>
      <c r="K36" t="str">
        <f t="shared" si="0"/>
        <v>B</v>
      </c>
      <c r="L36" t="s">
        <v>32</v>
      </c>
      <c r="M36">
        <f t="shared" si="1"/>
        <v>1</v>
      </c>
    </row>
    <row r="37" ht="18" customHeight="1" spans="1:13">
      <c r="A37" t="s">
        <v>64</v>
      </c>
      <c r="B37" s="13" t="s">
        <v>65</v>
      </c>
      <c r="C37" t="s">
        <v>51</v>
      </c>
      <c r="D37" t="s">
        <v>33</v>
      </c>
      <c r="E37" t="s">
        <v>23</v>
      </c>
      <c r="F37" s="13" t="s">
        <v>100</v>
      </c>
      <c r="G37" t="s">
        <v>19</v>
      </c>
      <c r="H37" t="s">
        <v>20</v>
      </c>
      <c r="I37" t="s">
        <v>101</v>
      </c>
      <c r="J37" t="s">
        <v>32</v>
      </c>
      <c r="K37" t="str">
        <f t="shared" si="0"/>
        <v>B</v>
      </c>
      <c r="L37" t="s">
        <v>32</v>
      </c>
      <c r="M37">
        <f t="shared" si="1"/>
        <v>1</v>
      </c>
    </row>
    <row r="38" ht="18" customHeight="1" spans="1:13">
      <c r="A38" t="s">
        <v>102</v>
      </c>
      <c r="B38" s="13" t="s">
        <v>103</v>
      </c>
      <c r="C38" t="s">
        <v>15</v>
      </c>
      <c r="D38" t="s">
        <v>16</v>
      </c>
      <c r="E38" t="s">
        <v>17</v>
      </c>
      <c r="F38" s="13" t="s">
        <v>104</v>
      </c>
      <c r="G38" t="s">
        <v>19</v>
      </c>
      <c r="H38" t="s">
        <v>20</v>
      </c>
      <c r="I38" t="s">
        <v>105</v>
      </c>
      <c r="J38" t="s">
        <v>22</v>
      </c>
      <c r="K38" t="str">
        <f t="shared" si="0"/>
        <v>A</v>
      </c>
      <c r="L38" t="s">
        <v>106</v>
      </c>
      <c r="M38">
        <f t="shared" si="1"/>
        <v>0</v>
      </c>
    </row>
    <row r="39" ht="18" customHeight="1" spans="1:13">
      <c r="A39" t="s">
        <v>102</v>
      </c>
      <c r="B39" s="13" t="s">
        <v>103</v>
      </c>
      <c r="C39" t="s">
        <v>15</v>
      </c>
      <c r="D39" t="s">
        <v>16</v>
      </c>
      <c r="E39" t="s">
        <v>23</v>
      </c>
      <c r="F39" s="13" t="s">
        <v>107</v>
      </c>
      <c r="G39" t="s">
        <v>19</v>
      </c>
      <c r="H39" t="s">
        <v>20</v>
      </c>
      <c r="I39" t="s">
        <v>108</v>
      </c>
      <c r="J39" t="s">
        <v>32</v>
      </c>
      <c r="K39" t="str">
        <f t="shared" si="0"/>
        <v>A</v>
      </c>
      <c r="L39" t="s">
        <v>106</v>
      </c>
      <c r="M39">
        <f t="shared" si="1"/>
        <v>0</v>
      </c>
    </row>
    <row r="40" ht="18" customHeight="1" spans="1:13">
      <c r="A40" t="s">
        <v>102</v>
      </c>
      <c r="B40" s="13" t="s">
        <v>103</v>
      </c>
      <c r="C40" t="s">
        <v>15</v>
      </c>
      <c r="D40" t="s">
        <v>27</v>
      </c>
      <c r="E40" t="s">
        <v>17</v>
      </c>
      <c r="F40" s="13" t="s">
        <v>109</v>
      </c>
      <c r="G40" t="s">
        <v>19</v>
      </c>
      <c r="H40" t="s">
        <v>20</v>
      </c>
      <c r="I40" t="s">
        <v>110</v>
      </c>
      <c r="J40" t="s">
        <v>22</v>
      </c>
      <c r="K40" t="str">
        <f t="shared" si="0"/>
        <v>A</v>
      </c>
      <c r="L40" t="s">
        <v>106</v>
      </c>
      <c r="M40">
        <f t="shared" si="1"/>
        <v>0</v>
      </c>
    </row>
    <row r="41" ht="18" customHeight="1" spans="1:13">
      <c r="A41" t="s">
        <v>102</v>
      </c>
      <c r="B41" s="13" t="s">
        <v>103</v>
      </c>
      <c r="C41" t="s">
        <v>15</v>
      </c>
      <c r="D41" t="s">
        <v>27</v>
      </c>
      <c r="E41" t="s">
        <v>23</v>
      </c>
      <c r="F41" s="13" t="s">
        <v>111</v>
      </c>
      <c r="G41" t="s">
        <v>19</v>
      </c>
      <c r="H41" t="s">
        <v>20</v>
      </c>
      <c r="I41" t="s">
        <v>112</v>
      </c>
      <c r="J41" t="s">
        <v>32</v>
      </c>
      <c r="K41" t="str">
        <f t="shared" si="0"/>
        <v>A</v>
      </c>
      <c r="L41" t="s">
        <v>106</v>
      </c>
      <c r="M41">
        <f t="shared" si="1"/>
        <v>0</v>
      </c>
    </row>
    <row r="42" ht="18" customHeight="1" spans="1:13">
      <c r="A42" t="s">
        <v>102</v>
      </c>
      <c r="B42" s="13" t="s">
        <v>103</v>
      </c>
      <c r="C42" t="s">
        <v>15</v>
      </c>
      <c r="D42" t="s">
        <v>33</v>
      </c>
      <c r="E42" t="s">
        <v>17</v>
      </c>
      <c r="F42" s="13" t="s">
        <v>113</v>
      </c>
      <c r="G42" t="s">
        <v>19</v>
      </c>
      <c r="H42" t="s">
        <v>20</v>
      </c>
      <c r="I42" t="s">
        <v>114</v>
      </c>
      <c r="J42" t="s">
        <v>22</v>
      </c>
      <c r="K42" t="str">
        <f t="shared" si="0"/>
        <v>A</v>
      </c>
      <c r="L42" t="s">
        <v>106</v>
      </c>
      <c r="M42">
        <f t="shared" si="1"/>
        <v>0</v>
      </c>
    </row>
    <row r="43" ht="18" customHeight="1" spans="1:13">
      <c r="A43" t="s">
        <v>102</v>
      </c>
      <c r="B43" s="13" t="s">
        <v>103</v>
      </c>
      <c r="C43" t="s">
        <v>15</v>
      </c>
      <c r="D43" t="s">
        <v>33</v>
      </c>
      <c r="E43" t="s">
        <v>23</v>
      </c>
      <c r="F43" s="13" t="s">
        <v>115</v>
      </c>
      <c r="G43" t="s">
        <v>19</v>
      </c>
      <c r="H43" t="s">
        <v>20</v>
      </c>
      <c r="I43" t="s">
        <v>116</v>
      </c>
      <c r="J43" t="s">
        <v>26</v>
      </c>
      <c r="K43" t="str">
        <f t="shared" si="0"/>
        <v>D(平局)</v>
      </c>
      <c r="L43" t="s">
        <v>106</v>
      </c>
      <c r="M43">
        <f t="shared" si="1"/>
        <v>1</v>
      </c>
    </row>
    <row r="44" ht="18" customHeight="1" spans="1:13">
      <c r="A44" t="s">
        <v>102</v>
      </c>
      <c r="B44" s="13" t="s">
        <v>103</v>
      </c>
      <c r="C44" t="s">
        <v>38</v>
      </c>
      <c r="D44" t="s">
        <v>16</v>
      </c>
      <c r="E44" t="s">
        <v>17</v>
      </c>
      <c r="F44" s="13" t="s">
        <v>117</v>
      </c>
      <c r="G44" t="s">
        <v>19</v>
      </c>
      <c r="H44" t="s">
        <v>20</v>
      </c>
      <c r="I44" t="s">
        <v>118</v>
      </c>
      <c r="J44" t="s">
        <v>22</v>
      </c>
      <c r="K44" t="str">
        <f t="shared" si="0"/>
        <v>A</v>
      </c>
      <c r="L44" t="s">
        <v>22</v>
      </c>
      <c r="M44">
        <f t="shared" si="1"/>
        <v>1</v>
      </c>
    </row>
    <row r="45" ht="18" customHeight="1" spans="1:13">
      <c r="A45" t="s">
        <v>102</v>
      </c>
      <c r="B45" s="13" t="s">
        <v>103</v>
      </c>
      <c r="C45" t="s">
        <v>38</v>
      </c>
      <c r="D45" t="s">
        <v>16</v>
      </c>
      <c r="E45" t="s">
        <v>23</v>
      </c>
      <c r="F45" s="13" t="s">
        <v>119</v>
      </c>
      <c r="G45" t="s">
        <v>19</v>
      </c>
      <c r="H45" t="s">
        <v>20</v>
      </c>
      <c r="I45" t="s">
        <v>120</v>
      </c>
      <c r="J45" t="s">
        <v>32</v>
      </c>
      <c r="K45" t="str">
        <f t="shared" si="0"/>
        <v>A</v>
      </c>
      <c r="L45" t="s">
        <v>22</v>
      </c>
      <c r="M45">
        <f t="shared" si="1"/>
        <v>1</v>
      </c>
    </row>
    <row r="46" ht="18" customHeight="1" spans="1:13">
      <c r="A46" t="s">
        <v>102</v>
      </c>
      <c r="B46" s="13" t="s">
        <v>103</v>
      </c>
      <c r="C46" t="s">
        <v>38</v>
      </c>
      <c r="D46" t="s">
        <v>27</v>
      </c>
      <c r="E46" t="s">
        <v>17</v>
      </c>
      <c r="F46" s="13" t="s">
        <v>121</v>
      </c>
      <c r="G46" t="s">
        <v>19</v>
      </c>
      <c r="H46" t="s">
        <v>20</v>
      </c>
      <c r="I46" t="s">
        <v>122</v>
      </c>
      <c r="J46" t="s">
        <v>22</v>
      </c>
      <c r="K46" t="str">
        <f t="shared" si="0"/>
        <v>A</v>
      </c>
      <c r="L46" t="s">
        <v>22</v>
      </c>
      <c r="M46">
        <f t="shared" si="1"/>
        <v>1</v>
      </c>
    </row>
    <row r="47" ht="18" customHeight="1" spans="1:13">
      <c r="A47" t="s">
        <v>102</v>
      </c>
      <c r="B47" s="13" t="s">
        <v>103</v>
      </c>
      <c r="C47" t="s">
        <v>38</v>
      </c>
      <c r="D47" t="s">
        <v>27</v>
      </c>
      <c r="E47" t="s">
        <v>23</v>
      </c>
      <c r="F47" s="13" t="s">
        <v>123</v>
      </c>
      <c r="G47" t="s">
        <v>19</v>
      </c>
      <c r="H47" t="s">
        <v>20</v>
      </c>
      <c r="I47" t="s">
        <v>124</v>
      </c>
      <c r="J47" t="s">
        <v>32</v>
      </c>
      <c r="K47" t="str">
        <f t="shared" si="0"/>
        <v>A</v>
      </c>
      <c r="L47" t="s">
        <v>22</v>
      </c>
      <c r="M47">
        <f t="shared" si="1"/>
        <v>1</v>
      </c>
    </row>
    <row r="48" ht="18" customHeight="1" spans="1:13">
      <c r="A48" t="s">
        <v>102</v>
      </c>
      <c r="B48" s="13" t="s">
        <v>103</v>
      </c>
      <c r="C48" t="s">
        <v>38</v>
      </c>
      <c r="D48" t="s">
        <v>33</v>
      </c>
      <c r="E48" t="s">
        <v>17</v>
      </c>
      <c r="F48" s="13" t="s">
        <v>125</v>
      </c>
      <c r="G48" t="s">
        <v>19</v>
      </c>
      <c r="H48" t="s">
        <v>20</v>
      </c>
      <c r="I48" t="s">
        <v>126</v>
      </c>
      <c r="J48" t="s">
        <v>22</v>
      </c>
      <c r="K48" t="str">
        <f t="shared" si="0"/>
        <v>A</v>
      </c>
      <c r="L48" t="s">
        <v>22</v>
      </c>
      <c r="M48">
        <f t="shared" si="1"/>
        <v>1</v>
      </c>
    </row>
    <row r="49" ht="18" customHeight="1" spans="1:13">
      <c r="A49" t="s">
        <v>102</v>
      </c>
      <c r="B49" s="13" t="s">
        <v>103</v>
      </c>
      <c r="C49" t="s">
        <v>38</v>
      </c>
      <c r="D49" t="s">
        <v>33</v>
      </c>
      <c r="E49" t="s">
        <v>23</v>
      </c>
      <c r="F49" s="13" t="s">
        <v>127</v>
      </c>
      <c r="G49" t="s">
        <v>19</v>
      </c>
      <c r="H49" t="s">
        <v>20</v>
      </c>
      <c r="I49" t="s">
        <v>128</v>
      </c>
      <c r="J49" t="s">
        <v>32</v>
      </c>
      <c r="K49" t="str">
        <f t="shared" si="0"/>
        <v>A</v>
      </c>
      <c r="L49" t="s">
        <v>22</v>
      </c>
      <c r="M49">
        <f t="shared" si="1"/>
        <v>1</v>
      </c>
    </row>
    <row r="50" ht="18" customHeight="1" spans="1:13">
      <c r="A50" t="s">
        <v>102</v>
      </c>
      <c r="B50" s="13" t="s">
        <v>103</v>
      </c>
      <c r="C50" t="s">
        <v>51</v>
      </c>
      <c r="D50" t="s">
        <v>16</v>
      </c>
      <c r="E50" t="s">
        <v>17</v>
      </c>
      <c r="F50" s="13" t="s">
        <v>129</v>
      </c>
      <c r="G50" t="s">
        <v>19</v>
      </c>
      <c r="H50" t="s">
        <v>20</v>
      </c>
      <c r="I50" t="s">
        <v>130</v>
      </c>
      <c r="J50" t="s">
        <v>22</v>
      </c>
      <c r="K50" t="str">
        <f t="shared" si="0"/>
        <v>B</v>
      </c>
      <c r="L50" t="s">
        <v>32</v>
      </c>
      <c r="M50">
        <f t="shared" si="1"/>
        <v>1</v>
      </c>
    </row>
    <row r="51" ht="18" customHeight="1" spans="1:13">
      <c r="A51" t="s">
        <v>102</v>
      </c>
      <c r="B51" s="13" t="s">
        <v>103</v>
      </c>
      <c r="C51" t="s">
        <v>51</v>
      </c>
      <c r="D51" t="s">
        <v>16</v>
      </c>
      <c r="E51" t="s">
        <v>23</v>
      </c>
      <c r="F51" s="13" t="s">
        <v>131</v>
      </c>
      <c r="G51" t="s">
        <v>19</v>
      </c>
      <c r="H51" t="s">
        <v>20</v>
      </c>
      <c r="I51" t="s">
        <v>132</v>
      </c>
      <c r="J51" t="s">
        <v>32</v>
      </c>
      <c r="K51" t="str">
        <f t="shared" si="0"/>
        <v>B</v>
      </c>
      <c r="L51" t="s">
        <v>32</v>
      </c>
      <c r="M51">
        <f t="shared" si="1"/>
        <v>1</v>
      </c>
    </row>
    <row r="52" ht="18" customHeight="1" spans="1:13">
      <c r="A52" t="s">
        <v>102</v>
      </c>
      <c r="B52" s="13" t="s">
        <v>103</v>
      </c>
      <c r="C52" t="s">
        <v>51</v>
      </c>
      <c r="D52" t="s">
        <v>27</v>
      </c>
      <c r="E52" t="s">
        <v>17</v>
      </c>
      <c r="F52" s="13" t="s">
        <v>133</v>
      </c>
      <c r="G52" t="s">
        <v>19</v>
      </c>
      <c r="H52" t="s">
        <v>20</v>
      </c>
      <c r="I52" t="s">
        <v>134</v>
      </c>
      <c r="J52" t="s">
        <v>22</v>
      </c>
      <c r="K52" t="str">
        <f t="shared" si="0"/>
        <v>B</v>
      </c>
      <c r="L52" t="s">
        <v>32</v>
      </c>
      <c r="M52">
        <f t="shared" si="1"/>
        <v>1</v>
      </c>
    </row>
    <row r="53" ht="18" customHeight="1" spans="1:13">
      <c r="A53" t="s">
        <v>102</v>
      </c>
      <c r="B53" s="13" t="s">
        <v>103</v>
      </c>
      <c r="C53" t="s">
        <v>51</v>
      </c>
      <c r="D53" t="s">
        <v>27</v>
      </c>
      <c r="E53" t="s">
        <v>23</v>
      </c>
      <c r="F53" s="13" t="s">
        <v>135</v>
      </c>
      <c r="G53" t="s">
        <v>19</v>
      </c>
      <c r="H53" t="s">
        <v>20</v>
      </c>
      <c r="I53" t="s">
        <v>136</v>
      </c>
      <c r="J53" t="s">
        <v>32</v>
      </c>
      <c r="K53" t="str">
        <f t="shared" si="0"/>
        <v>B</v>
      </c>
      <c r="L53" t="s">
        <v>32</v>
      </c>
      <c r="M53">
        <f t="shared" si="1"/>
        <v>1</v>
      </c>
    </row>
    <row r="54" ht="18" customHeight="1" spans="1:13">
      <c r="A54" t="s">
        <v>102</v>
      </c>
      <c r="B54" s="13" t="s">
        <v>103</v>
      </c>
      <c r="C54" t="s">
        <v>51</v>
      </c>
      <c r="D54" t="s">
        <v>33</v>
      </c>
      <c r="E54" t="s">
        <v>17</v>
      </c>
      <c r="F54" s="13" t="s">
        <v>137</v>
      </c>
      <c r="G54" t="s">
        <v>19</v>
      </c>
      <c r="H54" t="s">
        <v>20</v>
      </c>
      <c r="I54" t="s">
        <v>138</v>
      </c>
      <c r="J54" t="s">
        <v>22</v>
      </c>
      <c r="K54" t="str">
        <f t="shared" si="0"/>
        <v>B</v>
      </c>
      <c r="L54" t="s">
        <v>32</v>
      </c>
      <c r="M54">
        <f t="shared" si="1"/>
        <v>1</v>
      </c>
    </row>
    <row r="55" ht="18" customHeight="1" spans="1:13">
      <c r="A55" t="s">
        <v>102</v>
      </c>
      <c r="B55" s="13" t="s">
        <v>103</v>
      </c>
      <c r="C55" t="s">
        <v>51</v>
      </c>
      <c r="D55" t="s">
        <v>33</v>
      </c>
      <c r="E55" t="s">
        <v>23</v>
      </c>
      <c r="F55" s="13" t="s">
        <v>139</v>
      </c>
      <c r="G55" t="s">
        <v>19</v>
      </c>
      <c r="H55" t="s">
        <v>20</v>
      </c>
      <c r="I55" t="s">
        <v>140</v>
      </c>
      <c r="J55" t="s">
        <v>32</v>
      </c>
      <c r="K55" t="str">
        <f t="shared" si="0"/>
        <v>B</v>
      </c>
      <c r="L55" t="s">
        <v>32</v>
      </c>
      <c r="M55">
        <f t="shared" si="1"/>
        <v>1</v>
      </c>
    </row>
    <row r="56" ht="18" customHeight="1" spans="1:13">
      <c r="A56" t="s">
        <v>141</v>
      </c>
      <c r="B56" s="13" t="s">
        <v>142</v>
      </c>
      <c r="C56" t="s">
        <v>15</v>
      </c>
      <c r="D56" t="s">
        <v>16</v>
      </c>
      <c r="E56" t="s">
        <v>17</v>
      </c>
      <c r="F56" s="13" t="s">
        <v>143</v>
      </c>
      <c r="G56" t="s">
        <v>19</v>
      </c>
      <c r="H56" t="s">
        <v>20</v>
      </c>
      <c r="I56" t="s">
        <v>144</v>
      </c>
      <c r="J56" t="s">
        <v>26</v>
      </c>
      <c r="K56" t="str">
        <f t="shared" si="0"/>
        <v>D(平局)</v>
      </c>
      <c r="L56" t="s">
        <v>106</v>
      </c>
      <c r="M56">
        <f t="shared" si="1"/>
        <v>1</v>
      </c>
    </row>
    <row r="57" ht="18" customHeight="1" spans="1:13">
      <c r="A57" t="s">
        <v>141</v>
      </c>
      <c r="B57" s="13" t="s">
        <v>142</v>
      </c>
      <c r="C57" t="s">
        <v>15</v>
      </c>
      <c r="D57" t="s">
        <v>16</v>
      </c>
      <c r="E57" t="s">
        <v>23</v>
      </c>
      <c r="F57" s="13" t="s">
        <v>145</v>
      </c>
      <c r="G57" t="s">
        <v>19</v>
      </c>
      <c r="H57" t="s">
        <v>20</v>
      </c>
      <c r="I57" t="s">
        <v>146</v>
      </c>
      <c r="J57" t="s">
        <v>26</v>
      </c>
      <c r="K57" t="str">
        <f t="shared" si="0"/>
        <v>D(平局)</v>
      </c>
      <c r="L57" t="s">
        <v>106</v>
      </c>
      <c r="M57">
        <f t="shared" si="1"/>
        <v>1</v>
      </c>
    </row>
    <row r="58" ht="18" customHeight="1" spans="1:13">
      <c r="A58" t="s">
        <v>141</v>
      </c>
      <c r="B58" s="13" t="s">
        <v>142</v>
      </c>
      <c r="C58" t="s">
        <v>15</v>
      </c>
      <c r="D58" t="s">
        <v>27</v>
      </c>
      <c r="E58" t="s">
        <v>17</v>
      </c>
      <c r="F58" s="13" t="s">
        <v>147</v>
      </c>
      <c r="G58" t="s">
        <v>19</v>
      </c>
      <c r="H58" t="s">
        <v>20</v>
      </c>
      <c r="I58" t="s">
        <v>148</v>
      </c>
      <c r="J58" t="s">
        <v>26</v>
      </c>
      <c r="K58" t="str">
        <f t="shared" si="0"/>
        <v>D(平局)</v>
      </c>
      <c r="L58" t="s">
        <v>106</v>
      </c>
      <c r="M58">
        <f t="shared" si="1"/>
        <v>1</v>
      </c>
    </row>
    <row r="59" ht="18" customHeight="1" spans="1:13">
      <c r="A59" t="s">
        <v>141</v>
      </c>
      <c r="B59" s="13" t="s">
        <v>142</v>
      </c>
      <c r="C59" t="s">
        <v>15</v>
      </c>
      <c r="D59" t="s">
        <v>27</v>
      </c>
      <c r="E59" t="s">
        <v>23</v>
      </c>
      <c r="F59" s="13" t="s">
        <v>149</v>
      </c>
      <c r="G59" t="s">
        <v>19</v>
      </c>
      <c r="H59" t="s">
        <v>20</v>
      </c>
      <c r="I59" t="s">
        <v>150</v>
      </c>
      <c r="J59" t="s">
        <v>26</v>
      </c>
      <c r="K59" t="str">
        <f t="shared" si="0"/>
        <v>D(平局)</v>
      </c>
      <c r="L59" t="s">
        <v>106</v>
      </c>
      <c r="M59">
        <f t="shared" si="1"/>
        <v>1</v>
      </c>
    </row>
    <row r="60" ht="18" customHeight="1" spans="1:13">
      <c r="A60" t="s">
        <v>141</v>
      </c>
      <c r="B60" s="13" t="s">
        <v>142</v>
      </c>
      <c r="C60" t="s">
        <v>15</v>
      </c>
      <c r="D60" t="s">
        <v>33</v>
      </c>
      <c r="E60" t="s">
        <v>17</v>
      </c>
      <c r="F60" s="13" t="s">
        <v>151</v>
      </c>
      <c r="G60" t="s">
        <v>19</v>
      </c>
      <c r="H60" t="s">
        <v>20</v>
      </c>
      <c r="I60" t="s">
        <v>152</v>
      </c>
      <c r="J60" t="s">
        <v>26</v>
      </c>
      <c r="K60" t="str">
        <f t="shared" si="0"/>
        <v>D(平局)</v>
      </c>
      <c r="L60" t="s">
        <v>106</v>
      </c>
      <c r="M60">
        <f t="shared" si="1"/>
        <v>1</v>
      </c>
    </row>
    <row r="61" ht="18" customHeight="1" spans="1:13">
      <c r="A61" t="s">
        <v>141</v>
      </c>
      <c r="B61" s="13" t="s">
        <v>142</v>
      </c>
      <c r="C61" t="s">
        <v>15</v>
      </c>
      <c r="D61" t="s">
        <v>33</v>
      </c>
      <c r="E61" t="s">
        <v>23</v>
      </c>
      <c r="F61" s="13" t="s">
        <v>153</v>
      </c>
      <c r="G61" t="s">
        <v>19</v>
      </c>
      <c r="H61" t="s">
        <v>20</v>
      </c>
      <c r="I61" t="s">
        <v>154</v>
      </c>
      <c r="J61" t="s">
        <v>26</v>
      </c>
      <c r="K61" t="str">
        <f t="shared" si="0"/>
        <v>D(平局)</v>
      </c>
      <c r="L61" t="s">
        <v>106</v>
      </c>
      <c r="M61">
        <f t="shared" si="1"/>
        <v>1</v>
      </c>
    </row>
    <row r="62" ht="18" customHeight="1" spans="1:13">
      <c r="A62" t="s">
        <v>141</v>
      </c>
      <c r="B62" s="13" t="s">
        <v>142</v>
      </c>
      <c r="C62" t="s">
        <v>38</v>
      </c>
      <c r="D62" t="s">
        <v>16</v>
      </c>
      <c r="E62" t="s">
        <v>17</v>
      </c>
      <c r="F62" s="13" t="s">
        <v>155</v>
      </c>
      <c r="G62" t="s">
        <v>19</v>
      </c>
      <c r="H62" t="s">
        <v>20</v>
      </c>
      <c r="I62" t="s">
        <v>156</v>
      </c>
      <c r="J62" t="s">
        <v>26</v>
      </c>
      <c r="K62" t="str">
        <f t="shared" si="0"/>
        <v>D(平局)</v>
      </c>
      <c r="L62" t="s">
        <v>22</v>
      </c>
      <c r="M62">
        <f t="shared" si="1"/>
        <v>0</v>
      </c>
    </row>
    <row r="63" ht="18" customHeight="1" spans="1:13">
      <c r="A63" t="s">
        <v>141</v>
      </c>
      <c r="B63" s="13" t="s">
        <v>142</v>
      </c>
      <c r="C63" t="s">
        <v>38</v>
      </c>
      <c r="D63" t="s">
        <v>16</v>
      </c>
      <c r="E63" t="s">
        <v>23</v>
      </c>
      <c r="F63" s="13" t="s">
        <v>157</v>
      </c>
      <c r="G63" t="s">
        <v>19</v>
      </c>
      <c r="H63" t="s">
        <v>20</v>
      </c>
      <c r="I63" t="s">
        <v>158</v>
      </c>
      <c r="J63" t="s">
        <v>26</v>
      </c>
      <c r="K63" t="str">
        <f t="shared" si="0"/>
        <v>D(平局)</v>
      </c>
      <c r="L63" t="s">
        <v>22</v>
      </c>
      <c r="M63">
        <f t="shared" si="1"/>
        <v>0</v>
      </c>
    </row>
    <row r="64" ht="18" customHeight="1" spans="1:13">
      <c r="A64" t="s">
        <v>141</v>
      </c>
      <c r="B64" s="13" t="s">
        <v>142</v>
      </c>
      <c r="C64" t="s">
        <v>38</v>
      </c>
      <c r="D64" t="s">
        <v>27</v>
      </c>
      <c r="E64" t="s">
        <v>17</v>
      </c>
      <c r="F64" s="13" t="s">
        <v>159</v>
      </c>
      <c r="G64" t="s">
        <v>19</v>
      </c>
      <c r="H64" t="s">
        <v>20</v>
      </c>
      <c r="I64" t="s">
        <v>160</v>
      </c>
      <c r="J64" t="s">
        <v>22</v>
      </c>
      <c r="K64" t="str">
        <f t="shared" si="0"/>
        <v>A</v>
      </c>
      <c r="L64" t="s">
        <v>22</v>
      </c>
      <c r="M64">
        <f t="shared" si="1"/>
        <v>1</v>
      </c>
    </row>
    <row r="65" ht="18" customHeight="1" spans="1:13">
      <c r="A65" t="s">
        <v>141</v>
      </c>
      <c r="B65" s="13" t="s">
        <v>142</v>
      </c>
      <c r="C65" t="s">
        <v>38</v>
      </c>
      <c r="D65" t="s">
        <v>27</v>
      </c>
      <c r="E65" t="s">
        <v>23</v>
      </c>
      <c r="F65" s="13" t="s">
        <v>161</v>
      </c>
      <c r="G65" t="s">
        <v>19</v>
      </c>
      <c r="H65" t="s">
        <v>20</v>
      </c>
      <c r="I65" t="s">
        <v>162</v>
      </c>
      <c r="J65" t="s">
        <v>26</v>
      </c>
      <c r="K65" t="str">
        <f t="shared" si="0"/>
        <v>D(平局)</v>
      </c>
      <c r="L65" t="s">
        <v>22</v>
      </c>
      <c r="M65">
        <f t="shared" si="1"/>
        <v>0</v>
      </c>
    </row>
    <row r="66" ht="18" customHeight="1" spans="1:13">
      <c r="A66" t="s">
        <v>141</v>
      </c>
      <c r="B66" s="13" t="s">
        <v>142</v>
      </c>
      <c r="C66" t="s">
        <v>38</v>
      </c>
      <c r="D66" t="s">
        <v>33</v>
      </c>
      <c r="E66" t="s">
        <v>17</v>
      </c>
      <c r="F66" s="13" t="s">
        <v>163</v>
      </c>
      <c r="G66" t="s">
        <v>19</v>
      </c>
      <c r="H66" t="s">
        <v>20</v>
      </c>
      <c r="I66" t="s">
        <v>164</v>
      </c>
      <c r="J66" t="s">
        <v>22</v>
      </c>
      <c r="K66" t="str">
        <f t="shared" ref="K66:K129" si="2">IF(OR(J66="",C66="",E66=""),"",IF(J66="C","D(平局)",IF(J66=IF(E66="l2r","A","B"),LEFT(C66,1),RIGHT(C66,1))))</f>
        <v>A</v>
      </c>
      <c r="L66" t="s">
        <v>22</v>
      </c>
      <c r="M66">
        <f t="shared" si="1"/>
        <v>1</v>
      </c>
    </row>
    <row r="67" ht="18" customHeight="1" spans="1:13">
      <c r="A67" t="s">
        <v>141</v>
      </c>
      <c r="B67" s="13" t="s">
        <v>142</v>
      </c>
      <c r="C67" t="s">
        <v>38</v>
      </c>
      <c r="D67" t="s">
        <v>33</v>
      </c>
      <c r="E67" t="s">
        <v>23</v>
      </c>
      <c r="F67" s="13" t="s">
        <v>165</v>
      </c>
      <c r="G67" t="s">
        <v>19</v>
      </c>
      <c r="H67" t="s">
        <v>20</v>
      </c>
      <c r="I67" t="s">
        <v>166</v>
      </c>
      <c r="J67" t="s">
        <v>26</v>
      </c>
      <c r="K67" t="str">
        <f t="shared" si="2"/>
        <v>D(平局)</v>
      </c>
      <c r="L67" t="s">
        <v>22</v>
      </c>
      <c r="M67">
        <f t="shared" ref="M67:M130" si="3">IF(OR(K67="",L67=""),"",--(K67=L67))</f>
        <v>0</v>
      </c>
    </row>
    <row r="68" ht="18" customHeight="1" spans="1:13">
      <c r="A68" t="s">
        <v>141</v>
      </c>
      <c r="B68" s="13" t="s">
        <v>142</v>
      </c>
      <c r="C68" t="s">
        <v>51</v>
      </c>
      <c r="D68" t="s">
        <v>16</v>
      </c>
      <c r="E68" t="s">
        <v>17</v>
      </c>
      <c r="F68" s="13" t="s">
        <v>167</v>
      </c>
      <c r="G68" t="s">
        <v>19</v>
      </c>
      <c r="H68" t="s">
        <v>20</v>
      </c>
      <c r="I68" t="s">
        <v>168</v>
      </c>
      <c r="J68" t="s">
        <v>22</v>
      </c>
      <c r="K68" t="str">
        <f t="shared" si="2"/>
        <v>B</v>
      </c>
      <c r="L68" t="s">
        <v>32</v>
      </c>
      <c r="M68">
        <f t="shared" si="3"/>
        <v>1</v>
      </c>
    </row>
    <row r="69" ht="18" customHeight="1" spans="1:13">
      <c r="A69" t="s">
        <v>141</v>
      </c>
      <c r="B69" s="13" t="s">
        <v>142</v>
      </c>
      <c r="C69" t="s">
        <v>51</v>
      </c>
      <c r="D69" t="s">
        <v>16</v>
      </c>
      <c r="E69" t="s">
        <v>23</v>
      </c>
      <c r="F69" s="13" t="s">
        <v>169</v>
      </c>
      <c r="G69" t="s">
        <v>19</v>
      </c>
      <c r="H69" t="s">
        <v>20</v>
      </c>
      <c r="I69" t="s">
        <v>170</v>
      </c>
      <c r="J69" t="s">
        <v>32</v>
      </c>
      <c r="K69" t="str">
        <f t="shared" si="2"/>
        <v>B</v>
      </c>
      <c r="L69" t="s">
        <v>32</v>
      </c>
      <c r="M69">
        <f t="shared" si="3"/>
        <v>1</v>
      </c>
    </row>
    <row r="70" ht="18" customHeight="1" spans="1:13">
      <c r="A70" t="s">
        <v>141</v>
      </c>
      <c r="B70" s="13" t="s">
        <v>142</v>
      </c>
      <c r="C70" t="s">
        <v>51</v>
      </c>
      <c r="D70" t="s">
        <v>27</v>
      </c>
      <c r="E70" t="s">
        <v>17</v>
      </c>
      <c r="F70" s="13" t="s">
        <v>171</v>
      </c>
      <c r="G70" t="s">
        <v>19</v>
      </c>
      <c r="H70" t="s">
        <v>20</v>
      </c>
      <c r="I70" t="s">
        <v>172</v>
      </c>
      <c r="J70" t="s">
        <v>26</v>
      </c>
      <c r="K70" t="str">
        <f t="shared" si="2"/>
        <v>D(平局)</v>
      </c>
      <c r="L70" t="s">
        <v>32</v>
      </c>
      <c r="M70">
        <f t="shared" si="3"/>
        <v>0</v>
      </c>
    </row>
    <row r="71" ht="18" customHeight="1" spans="1:13">
      <c r="A71" t="s">
        <v>141</v>
      </c>
      <c r="B71" s="13" t="s">
        <v>142</v>
      </c>
      <c r="C71" t="s">
        <v>51</v>
      </c>
      <c r="D71" t="s">
        <v>27</v>
      </c>
      <c r="E71" t="s">
        <v>23</v>
      </c>
      <c r="F71" s="13" t="s">
        <v>173</v>
      </c>
      <c r="G71" t="s">
        <v>19</v>
      </c>
      <c r="H71" t="s">
        <v>20</v>
      </c>
      <c r="I71" t="s">
        <v>174</v>
      </c>
      <c r="J71" t="s">
        <v>26</v>
      </c>
      <c r="K71" t="str">
        <f t="shared" si="2"/>
        <v>D(平局)</v>
      </c>
      <c r="L71" t="s">
        <v>32</v>
      </c>
      <c r="M71">
        <f t="shared" si="3"/>
        <v>0</v>
      </c>
    </row>
    <row r="72" ht="18" customHeight="1" spans="1:13">
      <c r="A72" t="s">
        <v>141</v>
      </c>
      <c r="B72" s="13" t="s">
        <v>142</v>
      </c>
      <c r="C72" t="s">
        <v>51</v>
      </c>
      <c r="D72" t="s">
        <v>33</v>
      </c>
      <c r="E72" t="s">
        <v>17</v>
      </c>
      <c r="F72" s="13" t="s">
        <v>175</v>
      </c>
      <c r="G72" t="s">
        <v>19</v>
      </c>
      <c r="H72" t="s">
        <v>20</v>
      </c>
      <c r="I72" t="s">
        <v>176</v>
      </c>
      <c r="J72" t="s">
        <v>22</v>
      </c>
      <c r="K72" t="str">
        <f t="shared" si="2"/>
        <v>B</v>
      </c>
      <c r="L72" t="s">
        <v>32</v>
      </c>
      <c r="M72">
        <f t="shared" si="3"/>
        <v>1</v>
      </c>
    </row>
    <row r="73" ht="18" customHeight="1" spans="1:13">
      <c r="A73" t="s">
        <v>141</v>
      </c>
      <c r="B73" s="13" t="s">
        <v>142</v>
      </c>
      <c r="C73" t="s">
        <v>51</v>
      </c>
      <c r="D73" t="s">
        <v>33</v>
      </c>
      <c r="E73" t="s">
        <v>23</v>
      </c>
      <c r="F73" s="13" t="s">
        <v>177</v>
      </c>
      <c r="G73" t="s">
        <v>19</v>
      </c>
      <c r="H73" t="s">
        <v>20</v>
      </c>
      <c r="I73" t="s">
        <v>178</v>
      </c>
      <c r="J73" t="s">
        <v>32</v>
      </c>
      <c r="K73" t="str">
        <f t="shared" si="2"/>
        <v>B</v>
      </c>
      <c r="L73" t="s">
        <v>32</v>
      </c>
      <c r="M73">
        <f t="shared" si="3"/>
        <v>1</v>
      </c>
    </row>
    <row r="74" ht="18" customHeight="1" spans="1:13">
      <c r="A74" t="s">
        <v>179</v>
      </c>
      <c r="B74" s="13" t="s">
        <v>180</v>
      </c>
      <c r="C74" t="s">
        <v>15</v>
      </c>
      <c r="D74" t="s">
        <v>16</v>
      </c>
      <c r="E74" t="s">
        <v>17</v>
      </c>
      <c r="F74" s="13" t="s">
        <v>181</v>
      </c>
      <c r="G74" t="s">
        <v>19</v>
      </c>
      <c r="H74" t="s">
        <v>20</v>
      </c>
      <c r="I74" t="s">
        <v>182</v>
      </c>
      <c r="J74" t="s">
        <v>32</v>
      </c>
      <c r="K74" t="str">
        <f t="shared" si="2"/>
        <v>B</v>
      </c>
      <c r="L74" t="s">
        <v>32</v>
      </c>
      <c r="M74">
        <f t="shared" si="3"/>
        <v>1</v>
      </c>
    </row>
    <row r="75" ht="18" customHeight="1" spans="1:13">
      <c r="A75" t="s">
        <v>179</v>
      </c>
      <c r="B75" s="13" t="s">
        <v>180</v>
      </c>
      <c r="C75" t="s">
        <v>15</v>
      </c>
      <c r="D75" t="s">
        <v>16</v>
      </c>
      <c r="E75" t="s">
        <v>23</v>
      </c>
      <c r="F75" s="13" t="s">
        <v>183</v>
      </c>
      <c r="G75" t="s">
        <v>19</v>
      </c>
      <c r="H75" t="s">
        <v>20</v>
      </c>
      <c r="I75" t="s">
        <v>184</v>
      </c>
      <c r="J75" t="s">
        <v>22</v>
      </c>
      <c r="K75" t="str">
        <f t="shared" si="2"/>
        <v>B</v>
      </c>
      <c r="L75" t="s">
        <v>32</v>
      </c>
      <c r="M75">
        <f t="shared" si="3"/>
        <v>1</v>
      </c>
    </row>
    <row r="76" ht="18" customHeight="1" spans="1:13">
      <c r="A76" t="s">
        <v>179</v>
      </c>
      <c r="B76" s="13" t="s">
        <v>180</v>
      </c>
      <c r="C76" t="s">
        <v>15</v>
      </c>
      <c r="D76" t="s">
        <v>27</v>
      </c>
      <c r="E76" t="s">
        <v>17</v>
      </c>
      <c r="F76" s="13" t="s">
        <v>185</v>
      </c>
      <c r="G76" t="s">
        <v>19</v>
      </c>
      <c r="H76" t="s">
        <v>20</v>
      </c>
      <c r="I76" t="s">
        <v>186</v>
      </c>
      <c r="J76" t="s">
        <v>32</v>
      </c>
      <c r="K76" t="str">
        <f t="shared" si="2"/>
        <v>B</v>
      </c>
      <c r="L76" t="s">
        <v>32</v>
      </c>
      <c r="M76">
        <f t="shared" si="3"/>
        <v>1</v>
      </c>
    </row>
    <row r="77" ht="18" customHeight="1" spans="1:13">
      <c r="A77" t="s">
        <v>179</v>
      </c>
      <c r="B77" s="13" t="s">
        <v>180</v>
      </c>
      <c r="C77" t="s">
        <v>15</v>
      </c>
      <c r="D77" t="s">
        <v>27</v>
      </c>
      <c r="E77" t="s">
        <v>23</v>
      </c>
      <c r="F77" s="13" t="s">
        <v>187</v>
      </c>
      <c r="G77" t="s">
        <v>19</v>
      </c>
      <c r="H77" t="s">
        <v>20</v>
      </c>
      <c r="I77" t="s">
        <v>188</v>
      </c>
      <c r="J77" t="s">
        <v>22</v>
      </c>
      <c r="K77" t="str">
        <f t="shared" si="2"/>
        <v>B</v>
      </c>
      <c r="L77" t="s">
        <v>32</v>
      </c>
      <c r="M77">
        <f t="shared" si="3"/>
        <v>1</v>
      </c>
    </row>
    <row r="78" ht="18" customHeight="1" spans="1:13">
      <c r="A78" t="s">
        <v>179</v>
      </c>
      <c r="B78" s="13" t="s">
        <v>180</v>
      </c>
      <c r="C78" t="s">
        <v>15</v>
      </c>
      <c r="D78" t="s">
        <v>33</v>
      </c>
      <c r="E78" t="s">
        <v>17</v>
      </c>
      <c r="F78" s="13" t="s">
        <v>189</v>
      </c>
      <c r="G78" t="s">
        <v>19</v>
      </c>
      <c r="H78" t="s">
        <v>20</v>
      </c>
      <c r="I78" t="s">
        <v>190</v>
      </c>
      <c r="J78" t="s">
        <v>26</v>
      </c>
      <c r="K78" t="str">
        <f t="shared" si="2"/>
        <v>D(平局)</v>
      </c>
      <c r="L78" t="s">
        <v>32</v>
      </c>
      <c r="M78">
        <f t="shared" si="3"/>
        <v>0</v>
      </c>
    </row>
    <row r="79" ht="18" customHeight="1" spans="1:13">
      <c r="A79" t="s">
        <v>179</v>
      </c>
      <c r="B79" s="13" t="s">
        <v>180</v>
      </c>
      <c r="C79" t="s">
        <v>15</v>
      </c>
      <c r="D79" t="s">
        <v>33</v>
      </c>
      <c r="E79" t="s">
        <v>23</v>
      </c>
      <c r="F79" s="13" t="s">
        <v>191</v>
      </c>
      <c r="G79" t="s">
        <v>19</v>
      </c>
      <c r="H79" t="s">
        <v>20</v>
      </c>
      <c r="I79" t="s">
        <v>192</v>
      </c>
      <c r="J79" t="s">
        <v>22</v>
      </c>
      <c r="K79" t="str">
        <f t="shared" si="2"/>
        <v>B</v>
      </c>
      <c r="L79" t="s">
        <v>32</v>
      </c>
      <c r="M79">
        <f t="shared" si="3"/>
        <v>1</v>
      </c>
    </row>
    <row r="80" ht="18" customHeight="1" spans="1:13">
      <c r="A80" t="s">
        <v>179</v>
      </c>
      <c r="B80" s="13" t="s">
        <v>180</v>
      </c>
      <c r="C80" t="s">
        <v>38</v>
      </c>
      <c r="D80" t="s">
        <v>16</v>
      </c>
      <c r="E80" t="s">
        <v>17</v>
      </c>
      <c r="F80" s="13" t="s">
        <v>193</v>
      </c>
      <c r="G80" t="s">
        <v>19</v>
      </c>
      <c r="H80" t="s">
        <v>20</v>
      </c>
      <c r="I80" t="s">
        <v>194</v>
      </c>
      <c r="J80" t="s">
        <v>32</v>
      </c>
      <c r="K80" t="str">
        <f t="shared" si="2"/>
        <v>C</v>
      </c>
      <c r="L80" t="s">
        <v>22</v>
      </c>
      <c r="M80">
        <f t="shared" si="3"/>
        <v>0</v>
      </c>
    </row>
    <row r="81" ht="18" customHeight="1" spans="1:13">
      <c r="A81" t="s">
        <v>179</v>
      </c>
      <c r="B81" s="13" t="s">
        <v>180</v>
      </c>
      <c r="C81" t="s">
        <v>38</v>
      </c>
      <c r="D81" t="s">
        <v>16</v>
      </c>
      <c r="E81" t="s">
        <v>23</v>
      </c>
      <c r="F81" s="13" t="s">
        <v>195</v>
      </c>
      <c r="G81" t="s">
        <v>19</v>
      </c>
      <c r="H81" t="s">
        <v>20</v>
      </c>
      <c r="I81" t="s">
        <v>196</v>
      </c>
      <c r="J81" t="s">
        <v>26</v>
      </c>
      <c r="K81" t="str">
        <f t="shared" si="2"/>
        <v>D(平局)</v>
      </c>
      <c r="L81" t="s">
        <v>22</v>
      </c>
      <c r="M81">
        <f t="shared" si="3"/>
        <v>0</v>
      </c>
    </row>
    <row r="82" ht="18" customHeight="1" spans="1:13">
      <c r="A82" t="s">
        <v>179</v>
      </c>
      <c r="B82" s="13" t="s">
        <v>180</v>
      </c>
      <c r="C82" t="s">
        <v>38</v>
      </c>
      <c r="D82" t="s">
        <v>27</v>
      </c>
      <c r="E82" t="s">
        <v>17</v>
      </c>
      <c r="F82" s="13" t="s">
        <v>197</v>
      </c>
      <c r="G82" t="s">
        <v>19</v>
      </c>
      <c r="H82" t="s">
        <v>20</v>
      </c>
      <c r="I82" t="s">
        <v>198</v>
      </c>
      <c r="J82" t="s">
        <v>22</v>
      </c>
      <c r="K82" t="str">
        <f t="shared" si="2"/>
        <v>A</v>
      </c>
      <c r="L82" t="s">
        <v>22</v>
      </c>
      <c r="M82">
        <f t="shared" si="3"/>
        <v>1</v>
      </c>
    </row>
    <row r="83" ht="18" customHeight="1" spans="1:13">
      <c r="A83" t="s">
        <v>179</v>
      </c>
      <c r="B83" s="13" t="s">
        <v>180</v>
      </c>
      <c r="C83" t="s">
        <v>38</v>
      </c>
      <c r="D83" t="s">
        <v>27</v>
      </c>
      <c r="E83" t="s">
        <v>23</v>
      </c>
      <c r="F83" s="13" t="s">
        <v>199</v>
      </c>
      <c r="G83" t="s">
        <v>19</v>
      </c>
      <c r="H83" t="s">
        <v>20</v>
      </c>
      <c r="I83" t="s">
        <v>200</v>
      </c>
      <c r="J83" t="s">
        <v>22</v>
      </c>
      <c r="K83" t="str">
        <f t="shared" si="2"/>
        <v>C</v>
      </c>
      <c r="L83" t="s">
        <v>22</v>
      </c>
      <c r="M83">
        <f t="shared" si="3"/>
        <v>0</v>
      </c>
    </row>
    <row r="84" ht="18" customHeight="1" spans="1:13">
      <c r="A84" t="s">
        <v>179</v>
      </c>
      <c r="B84" s="13" t="s">
        <v>180</v>
      </c>
      <c r="C84" t="s">
        <v>38</v>
      </c>
      <c r="D84" t="s">
        <v>33</v>
      </c>
      <c r="E84" t="s">
        <v>17</v>
      </c>
      <c r="F84" s="13" t="s">
        <v>201</v>
      </c>
      <c r="G84" t="s">
        <v>19</v>
      </c>
      <c r="H84" t="s">
        <v>20</v>
      </c>
      <c r="I84" t="s">
        <v>202</v>
      </c>
      <c r="J84" t="s">
        <v>26</v>
      </c>
      <c r="K84" t="str">
        <f t="shared" si="2"/>
        <v>D(平局)</v>
      </c>
      <c r="L84" t="s">
        <v>22</v>
      </c>
      <c r="M84">
        <f t="shared" si="3"/>
        <v>0</v>
      </c>
    </row>
    <row r="85" ht="18" customHeight="1" spans="1:13">
      <c r="A85" t="s">
        <v>179</v>
      </c>
      <c r="B85" s="13" t="s">
        <v>180</v>
      </c>
      <c r="C85" t="s">
        <v>38</v>
      </c>
      <c r="D85" t="s">
        <v>33</v>
      </c>
      <c r="E85" t="s">
        <v>23</v>
      </c>
      <c r="F85" s="13" t="s">
        <v>203</v>
      </c>
      <c r="G85" t="s">
        <v>19</v>
      </c>
      <c r="H85" t="s">
        <v>20</v>
      </c>
      <c r="I85" t="s">
        <v>204</v>
      </c>
      <c r="J85" t="s">
        <v>26</v>
      </c>
      <c r="K85" t="str">
        <f t="shared" si="2"/>
        <v>D(平局)</v>
      </c>
      <c r="L85" t="s">
        <v>22</v>
      </c>
      <c r="M85">
        <f t="shared" si="3"/>
        <v>0</v>
      </c>
    </row>
    <row r="86" ht="18" customHeight="1" spans="1:13">
      <c r="A86" t="s">
        <v>179</v>
      </c>
      <c r="B86" s="13" t="s">
        <v>180</v>
      </c>
      <c r="C86" t="s">
        <v>51</v>
      </c>
      <c r="D86" t="s">
        <v>16</v>
      </c>
      <c r="E86" t="s">
        <v>17</v>
      </c>
      <c r="F86" s="13" t="s">
        <v>205</v>
      </c>
      <c r="G86" t="s">
        <v>19</v>
      </c>
      <c r="H86" t="s">
        <v>20</v>
      </c>
      <c r="I86" t="s">
        <v>206</v>
      </c>
      <c r="J86" t="s">
        <v>22</v>
      </c>
      <c r="K86" t="str">
        <f t="shared" si="2"/>
        <v>B</v>
      </c>
      <c r="L86" t="s">
        <v>32</v>
      </c>
      <c r="M86">
        <f t="shared" si="3"/>
        <v>1</v>
      </c>
    </row>
    <row r="87" ht="18" customHeight="1" spans="1:13">
      <c r="A87" t="s">
        <v>179</v>
      </c>
      <c r="B87" s="13" t="s">
        <v>180</v>
      </c>
      <c r="C87" t="s">
        <v>51</v>
      </c>
      <c r="D87" t="s">
        <v>16</v>
      </c>
      <c r="E87" t="s">
        <v>23</v>
      </c>
      <c r="F87" s="13" t="s">
        <v>207</v>
      </c>
      <c r="G87" t="s">
        <v>19</v>
      </c>
      <c r="H87" t="s">
        <v>20</v>
      </c>
      <c r="I87" t="s">
        <v>208</v>
      </c>
      <c r="J87" t="s">
        <v>32</v>
      </c>
      <c r="K87" t="str">
        <f t="shared" si="2"/>
        <v>B</v>
      </c>
      <c r="L87" t="s">
        <v>32</v>
      </c>
      <c r="M87">
        <f t="shared" si="3"/>
        <v>1</v>
      </c>
    </row>
    <row r="88" ht="18" customHeight="1" spans="1:13">
      <c r="A88" t="s">
        <v>179</v>
      </c>
      <c r="B88" s="13" t="s">
        <v>180</v>
      </c>
      <c r="C88" t="s">
        <v>51</v>
      </c>
      <c r="D88" t="s">
        <v>27</v>
      </c>
      <c r="E88" t="s">
        <v>17</v>
      </c>
      <c r="F88" s="13" t="s">
        <v>209</v>
      </c>
      <c r="G88" t="s">
        <v>19</v>
      </c>
      <c r="H88" t="s">
        <v>20</v>
      </c>
      <c r="I88" t="s">
        <v>210</v>
      </c>
      <c r="J88" t="s">
        <v>22</v>
      </c>
      <c r="K88" t="str">
        <f t="shared" si="2"/>
        <v>B</v>
      </c>
      <c r="L88" t="s">
        <v>32</v>
      </c>
      <c r="M88">
        <f t="shared" si="3"/>
        <v>1</v>
      </c>
    </row>
    <row r="89" ht="18" customHeight="1" spans="1:13">
      <c r="A89" t="s">
        <v>179</v>
      </c>
      <c r="B89" s="13" t="s">
        <v>180</v>
      </c>
      <c r="C89" t="s">
        <v>51</v>
      </c>
      <c r="D89" t="s">
        <v>27</v>
      </c>
      <c r="E89" t="s">
        <v>23</v>
      </c>
      <c r="F89" s="13" t="s">
        <v>211</v>
      </c>
      <c r="G89" t="s">
        <v>19</v>
      </c>
      <c r="H89" t="s">
        <v>20</v>
      </c>
      <c r="I89" t="s">
        <v>212</v>
      </c>
      <c r="J89" t="s">
        <v>26</v>
      </c>
      <c r="K89" t="str">
        <f t="shared" si="2"/>
        <v>D(平局)</v>
      </c>
      <c r="L89" t="s">
        <v>32</v>
      </c>
      <c r="M89">
        <f t="shared" si="3"/>
        <v>0</v>
      </c>
    </row>
    <row r="90" ht="18" customHeight="1" spans="1:13">
      <c r="A90" t="s">
        <v>179</v>
      </c>
      <c r="B90" s="13" t="s">
        <v>180</v>
      </c>
      <c r="C90" t="s">
        <v>51</v>
      </c>
      <c r="D90" t="s">
        <v>33</v>
      </c>
      <c r="E90" t="s">
        <v>17</v>
      </c>
      <c r="F90" s="13" t="s">
        <v>213</v>
      </c>
      <c r="G90" t="s">
        <v>19</v>
      </c>
      <c r="H90" t="s">
        <v>20</v>
      </c>
      <c r="I90" t="s">
        <v>214</v>
      </c>
      <c r="J90" t="s">
        <v>22</v>
      </c>
      <c r="K90" t="str">
        <f t="shared" si="2"/>
        <v>B</v>
      </c>
      <c r="L90" t="s">
        <v>32</v>
      </c>
      <c r="M90">
        <f t="shared" si="3"/>
        <v>1</v>
      </c>
    </row>
    <row r="91" ht="18" customHeight="1" spans="1:13">
      <c r="A91" t="s">
        <v>179</v>
      </c>
      <c r="B91" s="13" t="s">
        <v>180</v>
      </c>
      <c r="C91" t="s">
        <v>51</v>
      </c>
      <c r="D91" t="s">
        <v>33</v>
      </c>
      <c r="E91" t="s">
        <v>23</v>
      </c>
      <c r="F91" s="13" t="s">
        <v>215</v>
      </c>
      <c r="G91" t="s">
        <v>19</v>
      </c>
      <c r="H91" t="s">
        <v>20</v>
      </c>
      <c r="I91" t="s">
        <v>216</v>
      </c>
      <c r="J91" t="s">
        <v>26</v>
      </c>
      <c r="K91" t="str">
        <f t="shared" si="2"/>
        <v>D(平局)</v>
      </c>
      <c r="L91" t="s">
        <v>32</v>
      </c>
      <c r="M91">
        <f t="shared" si="3"/>
        <v>0</v>
      </c>
    </row>
    <row r="92" ht="18" customHeight="1" spans="1:13">
      <c r="A92" t="s">
        <v>217</v>
      </c>
      <c r="B92" s="13" t="s">
        <v>218</v>
      </c>
      <c r="C92" t="s">
        <v>15</v>
      </c>
      <c r="D92" t="s">
        <v>16</v>
      </c>
      <c r="E92" t="s">
        <v>17</v>
      </c>
      <c r="F92" s="13" t="s">
        <v>219</v>
      </c>
      <c r="G92" t="s">
        <v>19</v>
      </c>
      <c r="H92" t="s">
        <v>20</v>
      </c>
      <c r="I92" t="s">
        <v>220</v>
      </c>
      <c r="J92" t="s">
        <v>26</v>
      </c>
      <c r="K92" t="str">
        <f t="shared" si="2"/>
        <v>D(平局)</v>
      </c>
      <c r="L92" t="s">
        <v>22</v>
      </c>
      <c r="M92">
        <f t="shared" si="3"/>
        <v>0</v>
      </c>
    </row>
    <row r="93" ht="18" customHeight="1" spans="1:13">
      <c r="A93" t="s">
        <v>217</v>
      </c>
      <c r="B93" s="13" t="s">
        <v>218</v>
      </c>
      <c r="C93" t="s">
        <v>15</v>
      </c>
      <c r="D93" t="s">
        <v>16</v>
      </c>
      <c r="E93" t="s">
        <v>23</v>
      </c>
      <c r="F93" s="13" t="s">
        <v>221</v>
      </c>
      <c r="G93" t="s">
        <v>19</v>
      </c>
      <c r="H93" t="s">
        <v>20</v>
      </c>
      <c r="I93" t="s">
        <v>222</v>
      </c>
      <c r="J93" t="s">
        <v>32</v>
      </c>
      <c r="K93" t="str">
        <f t="shared" si="2"/>
        <v>A</v>
      </c>
      <c r="L93" t="s">
        <v>22</v>
      </c>
      <c r="M93">
        <f t="shared" si="3"/>
        <v>1</v>
      </c>
    </row>
    <row r="94" ht="18" customHeight="1" spans="1:13">
      <c r="A94" t="s">
        <v>217</v>
      </c>
      <c r="B94" s="13" t="s">
        <v>218</v>
      </c>
      <c r="C94" t="s">
        <v>15</v>
      </c>
      <c r="D94" t="s">
        <v>27</v>
      </c>
      <c r="E94" t="s">
        <v>17</v>
      </c>
      <c r="F94" s="13" t="s">
        <v>223</v>
      </c>
      <c r="G94" t="s">
        <v>19</v>
      </c>
      <c r="H94" t="s">
        <v>20</v>
      </c>
      <c r="I94" t="s">
        <v>224</v>
      </c>
      <c r="J94" t="s">
        <v>26</v>
      </c>
      <c r="K94" t="str">
        <f t="shared" si="2"/>
        <v>D(平局)</v>
      </c>
      <c r="L94" t="s">
        <v>22</v>
      </c>
      <c r="M94">
        <f t="shared" si="3"/>
        <v>0</v>
      </c>
    </row>
    <row r="95" ht="18" customHeight="1" spans="1:13">
      <c r="A95" t="s">
        <v>217</v>
      </c>
      <c r="B95" s="13" t="s">
        <v>218</v>
      </c>
      <c r="C95" t="s">
        <v>15</v>
      </c>
      <c r="D95" t="s">
        <v>27</v>
      </c>
      <c r="E95" t="s">
        <v>23</v>
      </c>
      <c r="F95" s="13" t="s">
        <v>225</v>
      </c>
      <c r="G95" t="s">
        <v>19</v>
      </c>
      <c r="H95" t="s">
        <v>20</v>
      </c>
      <c r="I95" t="s">
        <v>226</v>
      </c>
      <c r="J95" t="s">
        <v>32</v>
      </c>
      <c r="K95" t="str">
        <f t="shared" si="2"/>
        <v>A</v>
      </c>
      <c r="L95" t="s">
        <v>22</v>
      </c>
      <c r="M95">
        <f t="shared" si="3"/>
        <v>1</v>
      </c>
    </row>
    <row r="96" ht="18" customHeight="1" spans="1:13">
      <c r="A96" t="s">
        <v>217</v>
      </c>
      <c r="B96" s="13" t="s">
        <v>218</v>
      </c>
      <c r="C96" t="s">
        <v>15</v>
      </c>
      <c r="D96" t="s">
        <v>33</v>
      </c>
      <c r="E96" t="s">
        <v>17</v>
      </c>
      <c r="F96" s="13" t="s">
        <v>227</v>
      </c>
      <c r="G96" t="s">
        <v>19</v>
      </c>
      <c r="H96" t="s">
        <v>20</v>
      </c>
      <c r="I96" t="s">
        <v>228</v>
      </c>
      <c r="J96" t="s">
        <v>26</v>
      </c>
      <c r="K96" t="str">
        <f t="shared" si="2"/>
        <v>D(平局)</v>
      </c>
      <c r="L96" t="s">
        <v>22</v>
      </c>
      <c r="M96">
        <f t="shared" si="3"/>
        <v>0</v>
      </c>
    </row>
    <row r="97" ht="18" customHeight="1" spans="1:13">
      <c r="A97" t="s">
        <v>217</v>
      </c>
      <c r="B97" s="13" t="s">
        <v>218</v>
      </c>
      <c r="C97" t="s">
        <v>15</v>
      </c>
      <c r="D97" t="s">
        <v>33</v>
      </c>
      <c r="E97" t="s">
        <v>23</v>
      </c>
      <c r="F97" s="13" t="s">
        <v>229</v>
      </c>
      <c r="G97" t="s">
        <v>19</v>
      </c>
      <c r="H97" t="s">
        <v>20</v>
      </c>
      <c r="I97" t="s">
        <v>230</v>
      </c>
      <c r="J97" t="s">
        <v>26</v>
      </c>
      <c r="K97" t="str">
        <f t="shared" si="2"/>
        <v>D(平局)</v>
      </c>
      <c r="L97" t="s">
        <v>22</v>
      </c>
      <c r="M97">
        <f t="shared" si="3"/>
        <v>0</v>
      </c>
    </row>
    <row r="98" ht="18" customHeight="1" spans="1:13">
      <c r="A98" t="s">
        <v>217</v>
      </c>
      <c r="B98" s="13" t="s">
        <v>218</v>
      </c>
      <c r="C98" t="s">
        <v>38</v>
      </c>
      <c r="D98" t="s">
        <v>16</v>
      </c>
      <c r="E98" t="s">
        <v>17</v>
      </c>
      <c r="F98" s="13" t="s">
        <v>231</v>
      </c>
      <c r="G98" t="s">
        <v>19</v>
      </c>
      <c r="H98" t="s">
        <v>20</v>
      </c>
      <c r="I98" t="s">
        <v>232</v>
      </c>
      <c r="J98" t="s">
        <v>22</v>
      </c>
      <c r="K98" t="str">
        <f t="shared" si="2"/>
        <v>A</v>
      </c>
      <c r="L98" t="s">
        <v>22</v>
      </c>
      <c r="M98">
        <f t="shared" si="3"/>
        <v>1</v>
      </c>
    </row>
    <row r="99" ht="18" customHeight="1" spans="1:13">
      <c r="A99" t="s">
        <v>217</v>
      </c>
      <c r="B99" s="13" t="s">
        <v>218</v>
      </c>
      <c r="C99" t="s">
        <v>38</v>
      </c>
      <c r="D99" t="s">
        <v>16</v>
      </c>
      <c r="E99" t="s">
        <v>23</v>
      </c>
      <c r="F99" s="13" t="s">
        <v>233</v>
      </c>
      <c r="G99" t="s">
        <v>19</v>
      </c>
      <c r="H99" t="s">
        <v>20</v>
      </c>
      <c r="I99" t="s">
        <v>234</v>
      </c>
      <c r="J99" t="s">
        <v>32</v>
      </c>
      <c r="K99" t="str">
        <f t="shared" si="2"/>
        <v>A</v>
      </c>
      <c r="L99" t="s">
        <v>22</v>
      </c>
      <c r="M99">
        <f t="shared" si="3"/>
        <v>1</v>
      </c>
    </row>
    <row r="100" ht="18" customHeight="1" spans="1:13">
      <c r="A100" t="s">
        <v>217</v>
      </c>
      <c r="B100" s="13" t="s">
        <v>218</v>
      </c>
      <c r="C100" t="s">
        <v>38</v>
      </c>
      <c r="D100" t="s">
        <v>27</v>
      </c>
      <c r="E100" t="s">
        <v>17</v>
      </c>
      <c r="F100" s="13" t="s">
        <v>235</v>
      </c>
      <c r="G100" t="s">
        <v>19</v>
      </c>
      <c r="H100" t="s">
        <v>20</v>
      </c>
      <c r="I100" t="s">
        <v>236</v>
      </c>
      <c r="J100" t="s">
        <v>22</v>
      </c>
      <c r="K100" t="str">
        <f t="shared" si="2"/>
        <v>A</v>
      </c>
      <c r="L100" t="s">
        <v>22</v>
      </c>
      <c r="M100">
        <f t="shared" si="3"/>
        <v>1</v>
      </c>
    </row>
    <row r="101" ht="18" customHeight="1" spans="1:13">
      <c r="A101" t="s">
        <v>217</v>
      </c>
      <c r="B101" s="13" t="s">
        <v>218</v>
      </c>
      <c r="C101" t="s">
        <v>38</v>
      </c>
      <c r="D101" t="s">
        <v>27</v>
      </c>
      <c r="E101" t="s">
        <v>23</v>
      </c>
      <c r="F101" s="13" t="s">
        <v>237</v>
      </c>
      <c r="G101" t="s">
        <v>19</v>
      </c>
      <c r="H101" t="s">
        <v>20</v>
      </c>
      <c r="I101" t="s">
        <v>238</v>
      </c>
      <c r="J101" t="s">
        <v>32</v>
      </c>
      <c r="K101" t="str">
        <f t="shared" si="2"/>
        <v>A</v>
      </c>
      <c r="L101" t="s">
        <v>22</v>
      </c>
      <c r="M101">
        <f t="shared" si="3"/>
        <v>1</v>
      </c>
    </row>
    <row r="102" ht="18" customHeight="1" spans="1:13">
      <c r="A102" t="s">
        <v>217</v>
      </c>
      <c r="B102" s="13" t="s">
        <v>218</v>
      </c>
      <c r="C102" t="s">
        <v>38</v>
      </c>
      <c r="D102" t="s">
        <v>33</v>
      </c>
      <c r="E102" t="s">
        <v>17</v>
      </c>
      <c r="F102" s="13" t="s">
        <v>239</v>
      </c>
      <c r="G102" t="s">
        <v>19</v>
      </c>
      <c r="H102" t="s">
        <v>20</v>
      </c>
      <c r="I102" t="s">
        <v>240</v>
      </c>
      <c r="J102" t="s">
        <v>22</v>
      </c>
      <c r="K102" t="str">
        <f t="shared" si="2"/>
        <v>A</v>
      </c>
      <c r="L102" t="s">
        <v>22</v>
      </c>
      <c r="M102">
        <f t="shared" si="3"/>
        <v>1</v>
      </c>
    </row>
    <row r="103" ht="18" customHeight="1" spans="1:13">
      <c r="A103" t="s">
        <v>217</v>
      </c>
      <c r="B103" s="13" t="s">
        <v>218</v>
      </c>
      <c r="C103" t="s">
        <v>38</v>
      </c>
      <c r="D103" t="s">
        <v>33</v>
      </c>
      <c r="E103" t="s">
        <v>23</v>
      </c>
      <c r="F103" s="13" t="s">
        <v>241</v>
      </c>
      <c r="G103" t="s">
        <v>19</v>
      </c>
      <c r="H103" t="s">
        <v>20</v>
      </c>
      <c r="I103" t="s">
        <v>242</v>
      </c>
      <c r="J103" t="s">
        <v>32</v>
      </c>
      <c r="K103" t="str">
        <f t="shared" si="2"/>
        <v>A</v>
      </c>
      <c r="L103" t="s">
        <v>22</v>
      </c>
      <c r="M103">
        <f t="shared" si="3"/>
        <v>1</v>
      </c>
    </row>
    <row r="104" ht="18" customHeight="1" spans="1:13">
      <c r="A104" t="s">
        <v>217</v>
      </c>
      <c r="B104" s="13" t="s">
        <v>218</v>
      </c>
      <c r="C104" t="s">
        <v>51</v>
      </c>
      <c r="D104" t="s">
        <v>16</v>
      </c>
      <c r="E104" t="s">
        <v>17</v>
      </c>
      <c r="F104" s="13" t="s">
        <v>243</v>
      </c>
      <c r="G104" t="s">
        <v>19</v>
      </c>
      <c r="H104" t="s">
        <v>20</v>
      </c>
      <c r="I104" t="s">
        <v>244</v>
      </c>
      <c r="J104" t="s">
        <v>22</v>
      </c>
      <c r="K104" t="str">
        <f t="shared" si="2"/>
        <v>B</v>
      </c>
      <c r="L104" t="s">
        <v>32</v>
      </c>
      <c r="M104">
        <f t="shared" si="3"/>
        <v>1</v>
      </c>
    </row>
    <row r="105" ht="18" customHeight="1" spans="1:13">
      <c r="A105" t="s">
        <v>217</v>
      </c>
      <c r="B105" s="13" t="s">
        <v>218</v>
      </c>
      <c r="C105" t="s">
        <v>51</v>
      </c>
      <c r="D105" t="s">
        <v>16</v>
      </c>
      <c r="E105" t="s">
        <v>23</v>
      </c>
      <c r="F105" s="13" t="s">
        <v>245</v>
      </c>
      <c r="G105" t="s">
        <v>19</v>
      </c>
      <c r="H105" t="s">
        <v>20</v>
      </c>
      <c r="I105" t="s">
        <v>246</v>
      </c>
      <c r="J105" t="s">
        <v>32</v>
      </c>
      <c r="K105" t="str">
        <f t="shared" si="2"/>
        <v>B</v>
      </c>
      <c r="L105" t="s">
        <v>32</v>
      </c>
      <c r="M105">
        <f t="shared" si="3"/>
        <v>1</v>
      </c>
    </row>
    <row r="106" ht="18" customHeight="1" spans="1:13">
      <c r="A106" t="s">
        <v>217</v>
      </c>
      <c r="B106" s="13" t="s">
        <v>218</v>
      </c>
      <c r="C106" t="s">
        <v>51</v>
      </c>
      <c r="D106" t="s">
        <v>27</v>
      </c>
      <c r="E106" t="s">
        <v>17</v>
      </c>
      <c r="F106" s="13" t="s">
        <v>247</v>
      </c>
      <c r="G106" t="s">
        <v>19</v>
      </c>
      <c r="H106" t="s">
        <v>20</v>
      </c>
      <c r="I106" t="s">
        <v>248</v>
      </c>
      <c r="J106" t="s">
        <v>26</v>
      </c>
      <c r="K106" t="str">
        <f t="shared" si="2"/>
        <v>D(平局)</v>
      </c>
      <c r="L106" t="s">
        <v>32</v>
      </c>
      <c r="M106">
        <f t="shared" si="3"/>
        <v>0</v>
      </c>
    </row>
    <row r="107" ht="18" customHeight="1" spans="1:13">
      <c r="A107" t="s">
        <v>217</v>
      </c>
      <c r="B107" s="13" t="s">
        <v>218</v>
      </c>
      <c r="C107" t="s">
        <v>51</v>
      </c>
      <c r="D107" t="s">
        <v>27</v>
      </c>
      <c r="E107" t="s">
        <v>23</v>
      </c>
      <c r="F107" s="13" t="s">
        <v>249</v>
      </c>
      <c r="G107" t="s">
        <v>19</v>
      </c>
      <c r="H107" t="s">
        <v>20</v>
      </c>
      <c r="I107" t="s">
        <v>250</v>
      </c>
      <c r="J107" t="s">
        <v>32</v>
      </c>
      <c r="K107" t="str">
        <f t="shared" si="2"/>
        <v>B</v>
      </c>
      <c r="L107" t="s">
        <v>32</v>
      </c>
      <c r="M107">
        <f t="shared" si="3"/>
        <v>1</v>
      </c>
    </row>
    <row r="108" ht="18" customHeight="1" spans="1:13">
      <c r="A108" t="s">
        <v>217</v>
      </c>
      <c r="B108" s="13" t="s">
        <v>218</v>
      </c>
      <c r="C108" t="s">
        <v>51</v>
      </c>
      <c r="D108" t="s">
        <v>33</v>
      </c>
      <c r="E108" t="s">
        <v>17</v>
      </c>
      <c r="F108" s="13" t="s">
        <v>251</v>
      </c>
      <c r="G108" t="s">
        <v>19</v>
      </c>
      <c r="H108" t="s">
        <v>20</v>
      </c>
      <c r="I108" t="s">
        <v>252</v>
      </c>
      <c r="J108" t="s">
        <v>22</v>
      </c>
      <c r="K108" t="str">
        <f t="shared" si="2"/>
        <v>B</v>
      </c>
      <c r="L108" t="s">
        <v>32</v>
      </c>
      <c r="M108">
        <f t="shared" si="3"/>
        <v>1</v>
      </c>
    </row>
    <row r="109" ht="18" customHeight="1" spans="1:13">
      <c r="A109" t="s">
        <v>217</v>
      </c>
      <c r="B109" s="13" t="s">
        <v>218</v>
      </c>
      <c r="C109" t="s">
        <v>51</v>
      </c>
      <c r="D109" t="s">
        <v>33</v>
      </c>
      <c r="E109" t="s">
        <v>23</v>
      </c>
      <c r="F109" s="13" t="s">
        <v>253</v>
      </c>
      <c r="G109" t="s">
        <v>19</v>
      </c>
      <c r="H109" t="s">
        <v>20</v>
      </c>
      <c r="I109" t="s">
        <v>254</v>
      </c>
      <c r="J109" t="s">
        <v>32</v>
      </c>
      <c r="K109" t="str">
        <f t="shared" si="2"/>
        <v>B</v>
      </c>
      <c r="L109" t="s">
        <v>32</v>
      </c>
      <c r="M109">
        <f t="shared" si="3"/>
        <v>1</v>
      </c>
    </row>
    <row r="110" ht="18" customHeight="1" spans="1:13">
      <c r="A110" t="s">
        <v>255</v>
      </c>
      <c r="B110" s="13" t="s">
        <v>256</v>
      </c>
      <c r="C110" t="s">
        <v>15</v>
      </c>
      <c r="D110" t="s">
        <v>16</v>
      </c>
      <c r="E110" t="s">
        <v>17</v>
      </c>
      <c r="F110" s="13" t="s">
        <v>257</v>
      </c>
      <c r="G110" t="s">
        <v>19</v>
      </c>
      <c r="H110" t="s">
        <v>20</v>
      </c>
      <c r="I110" t="s">
        <v>258</v>
      </c>
      <c r="J110" t="s">
        <v>22</v>
      </c>
      <c r="K110" t="str">
        <f t="shared" si="2"/>
        <v>A</v>
      </c>
      <c r="L110" t="s">
        <v>22</v>
      </c>
      <c r="M110">
        <f t="shared" si="3"/>
        <v>1</v>
      </c>
    </row>
    <row r="111" ht="18" customHeight="1" spans="1:13">
      <c r="A111" t="s">
        <v>255</v>
      </c>
      <c r="B111" s="13" t="s">
        <v>256</v>
      </c>
      <c r="C111" t="s">
        <v>15</v>
      </c>
      <c r="D111" t="s">
        <v>16</v>
      </c>
      <c r="E111" t="s">
        <v>23</v>
      </c>
      <c r="F111" s="13" t="s">
        <v>259</v>
      </c>
      <c r="G111" t="s">
        <v>19</v>
      </c>
      <c r="H111" t="s">
        <v>20</v>
      </c>
      <c r="I111" t="s">
        <v>260</v>
      </c>
      <c r="J111" t="s">
        <v>32</v>
      </c>
      <c r="K111" t="str">
        <f t="shared" si="2"/>
        <v>A</v>
      </c>
      <c r="L111" t="s">
        <v>22</v>
      </c>
      <c r="M111">
        <f t="shared" si="3"/>
        <v>1</v>
      </c>
    </row>
    <row r="112" ht="18" customHeight="1" spans="1:13">
      <c r="A112" t="s">
        <v>255</v>
      </c>
      <c r="B112" s="13" t="s">
        <v>256</v>
      </c>
      <c r="C112" t="s">
        <v>15</v>
      </c>
      <c r="D112" t="s">
        <v>27</v>
      </c>
      <c r="E112" t="s">
        <v>17</v>
      </c>
      <c r="F112" s="13" t="s">
        <v>261</v>
      </c>
      <c r="G112" t="s">
        <v>19</v>
      </c>
      <c r="H112" t="s">
        <v>20</v>
      </c>
      <c r="I112" t="s">
        <v>262</v>
      </c>
      <c r="J112" t="s">
        <v>22</v>
      </c>
      <c r="K112" t="str">
        <f t="shared" si="2"/>
        <v>A</v>
      </c>
      <c r="L112" t="s">
        <v>22</v>
      </c>
      <c r="M112">
        <f t="shared" si="3"/>
        <v>1</v>
      </c>
    </row>
    <row r="113" ht="18" customHeight="1" spans="1:13">
      <c r="A113" t="s">
        <v>255</v>
      </c>
      <c r="B113" s="13" t="s">
        <v>256</v>
      </c>
      <c r="C113" t="s">
        <v>15</v>
      </c>
      <c r="D113" t="s">
        <v>27</v>
      </c>
      <c r="E113" t="s">
        <v>23</v>
      </c>
      <c r="F113" s="13" t="s">
        <v>263</v>
      </c>
      <c r="G113" t="s">
        <v>19</v>
      </c>
      <c r="H113" t="s">
        <v>20</v>
      </c>
      <c r="I113" t="s">
        <v>264</v>
      </c>
      <c r="J113" t="s">
        <v>32</v>
      </c>
      <c r="K113" t="str">
        <f t="shared" si="2"/>
        <v>A</v>
      </c>
      <c r="L113" t="s">
        <v>22</v>
      </c>
      <c r="M113">
        <f t="shared" si="3"/>
        <v>1</v>
      </c>
    </row>
    <row r="114" ht="18" customHeight="1" spans="1:13">
      <c r="A114" t="s">
        <v>255</v>
      </c>
      <c r="B114" s="13" t="s">
        <v>256</v>
      </c>
      <c r="C114" t="s">
        <v>15</v>
      </c>
      <c r="D114" t="s">
        <v>33</v>
      </c>
      <c r="E114" t="s">
        <v>17</v>
      </c>
      <c r="F114" s="13" t="s">
        <v>265</v>
      </c>
      <c r="G114" t="s">
        <v>19</v>
      </c>
      <c r="H114" t="s">
        <v>20</v>
      </c>
      <c r="I114" t="s">
        <v>266</v>
      </c>
      <c r="J114" t="s">
        <v>22</v>
      </c>
      <c r="K114" t="str">
        <f t="shared" si="2"/>
        <v>A</v>
      </c>
      <c r="L114" t="s">
        <v>22</v>
      </c>
      <c r="M114">
        <f t="shared" si="3"/>
        <v>1</v>
      </c>
    </row>
    <row r="115" ht="18" customHeight="1" spans="1:13">
      <c r="A115" t="s">
        <v>255</v>
      </c>
      <c r="B115" s="13" t="s">
        <v>256</v>
      </c>
      <c r="C115" t="s">
        <v>15</v>
      </c>
      <c r="D115" t="s">
        <v>33</v>
      </c>
      <c r="E115" t="s">
        <v>23</v>
      </c>
      <c r="F115" s="13" t="s">
        <v>267</v>
      </c>
      <c r="G115" t="s">
        <v>19</v>
      </c>
      <c r="H115" t="s">
        <v>20</v>
      </c>
      <c r="I115" t="s">
        <v>268</v>
      </c>
      <c r="J115" t="s">
        <v>32</v>
      </c>
      <c r="K115" t="str">
        <f t="shared" si="2"/>
        <v>A</v>
      </c>
      <c r="L115" t="s">
        <v>22</v>
      </c>
      <c r="M115">
        <f t="shared" si="3"/>
        <v>1</v>
      </c>
    </row>
    <row r="116" ht="18" customHeight="1" spans="1:13">
      <c r="A116" t="s">
        <v>255</v>
      </c>
      <c r="B116" s="13" t="s">
        <v>256</v>
      </c>
      <c r="C116" t="s">
        <v>38</v>
      </c>
      <c r="D116" t="s">
        <v>16</v>
      </c>
      <c r="E116" t="s">
        <v>17</v>
      </c>
      <c r="F116" s="13" t="s">
        <v>269</v>
      </c>
      <c r="G116" t="s">
        <v>19</v>
      </c>
      <c r="H116" t="s">
        <v>20</v>
      </c>
      <c r="I116" t="s">
        <v>270</v>
      </c>
      <c r="J116" t="s">
        <v>22</v>
      </c>
      <c r="K116" t="str">
        <f t="shared" si="2"/>
        <v>A</v>
      </c>
      <c r="L116" t="s">
        <v>22</v>
      </c>
      <c r="M116">
        <f t="shared" si="3"/>
        <v>1</v>
      </c>
    </row>
    <row r="117" ht="18" customHeight="1" spans="1:13">
      <c r="A117" t="s">
        <v>255</v>
      </c>
      <c r="B117" s="13" t="s">
        <v>256</v>
      </c>
      <c r="C117" t="s">
        <v>38</v>
      </c>
      <c r="D117" t="s">
        <v>16</v>
      </c>
      <c r="E117" t="s">
        <v>23</v>
      </c>
      <c r="F117" s="13" t="s">
        <v>271</v>
      </c>
      <c r="G117" t="s">
        <v>19</v>
      </c>
      <c r="H117" t="s">
        <v>20</v>
      </c>
      <c r="I117" t="s">
        <v>272</v>
      </c>
      <c r="J117" t="s">
        <v>32</v>
      </c>
      <c r="K117" t="str">
        <f t="shared" si="2"/>
        <v>A</v>
      </c>
      <c r="L117" t="s">
        <v>22</v>
      </c>
      <c r="M117">
        <f t="shared" si="3"/>
        <v>1</v>
      </c>
    </row>
    <row r="118" ht="18" customHeight="1" spans="1:13">
      <c r="A118" t="s">
        <v>255</v>
      </c>
      <c r="B118" s="13" t="s">
        <v>256</v>
      </c>
      <c r="C118" t="s">
        <v>38</v>
      </c>
      <c r="D118" t="s">
        <v>27</v>
      </c>
      <c r="E118" t="s">
        <v>17</v>
      </c>
      <c r="F118" s="13" t="s">
        <v>273</v>
      </c>
      <c r="G118" t="s">
        <v>19</v>
      </c>
      <c r="H118" t="s">
        <v>20</v>
      </c>
      <c r="I118" t="s">
        <v>274</v>
      </c>
      <c r="J118" t="s">
        <v>22</v>
      </c>
      <c r="K118" t="str">
        <f t="shared" si="2"/>
        <v>A</v>
      </c>
      <c r="L118" t="s">
        <v>22</v>
      </c>
      <c r="M118">
        <f t="shared" si="3"/>
        <v>1</v>
      </c>
    </row>
    <row r="119" ht="18" customHeight="1" spans="1:13">
      <c r="A119" t="s">
        <v>255</v>
      </c>
      <c r="B119" s="13" t="s">
        <v>256</v>
      </c>
      <c r="C119" t="s">
        <v>38</v>
      </c>
      <c r="D119" t="s">
        <v>27</v>
      </c>
      <c r="E119" t="s">
        <v>23</v>
      </c>
      <c r="F119" s="13" t="s">
        <v>275</v>
      </c>
      <c r="G119" t="s">
        <v>19</v>
      </c>
      <c r="H119" t="s">
        <v>20</v>
      </c>
      <c r="I119" t="s">
        <v>276</v>
      </c>
      <c r="J119" t="s">
        <v>32</v>
      </c>
      <c r="K119" t="str">
        <f t="shared" si="2"/>
        <v>A</v>
      </c>
      <c r="L119" t="s">
        <v>22</v>
      </c>
      <c r="M119">
        <f t="shared" si="3"/>
        <v>1</v>
      </c>
    </row>
    <row r="120" ht="18" customHeight="1" spans="1:13">
      <c r="A120" t="s">
        <v>255</v>
      </c>
      <c r="B120" s="13" t="s">
        <v>256</v>
      </c>
      <c r="C120" t="s">
        <v>38</v>
      </c>
      <c r="D120" t="s">
        <v>33</v>
      </c>
      <c r="E120" t="s">
        <v>17</v>
      </c>
      <c r="F120" s="13" t="s">
        <v>277</v>
      </c>
      <c r="G120" t="s">
        <v>19</v>
      </c>
      <c r="H120" t="s">
        <v>20</v>
      </c>
      <c r="I120" t="s">
        <v>278</v>
      </c>
      <c r="J120" t="s">
        <v>22</v>
      </c>
      <c r="K120" t="str">
        <f t="shared" si="2"/>
        <v>A</v>
      </c>
      <c r="L120" t="s">
        <v>22</v>
      </c>
      <c r="M120">
        <f t="shared" si="3"/>
        <v>1</v>
      </c>
    </row>
    <row r="121" ht="18" customHeight="1" spans="1:13">
      <c r="A121" t="s">
        <v>255</v>
      </c>
      <c r="B121" s="13" t="s">
        <v>256</v>
      </c>
      <c r="C121" t="s">
        <v>38</v>
      </c>
      <c r="D121" t="s">
        <v>33</v>
      </c>
      <c r="E121" t="s">
        <v>23</v>
      </c>
      <c r="F121" s="13" t="s">
        <v>279</v>
      </c>
      <c r="G121" t="s">
        <v>19</v>
      </c>
      <c r="H121" t="s">
        <v>20</v>
      </c>
      <c r="I121" t="s">
        <v>280</v>
      </c>
      <c r="J121" t="s">
        <v>32</v>
      </c>
      <c r="K121" t="str">
        <f t="shared" si="2"/>
        <v>A</v>
      </c>
      <c r="L121" t="s">
        <v>22</v>
      </c>
      <c r="M121">
        <f t="shared" si="3"/>
        <v>1</v>
      </c>
    </row>
    <row r="122" ht="18" customHeight="1" spans="1:13">
      <c r="A122" t="s">
        <v>255</v>
      </c>
      <c r="B122" s="13" t="s">
        <v>256</v>
      </c>
      <c r="C122" t="s">
        <v>51</v>
      </c>
      <c r="D122" t="s">
        <v>16</v>
      </c>
      <c r="E122" t="s">
        <v>17</v>
      </c>
      <c r="F122" s="13" t="s">
        <v>281</v>
      </c>
      <c r="G122" t="s">
        <v>19</v>
      </c>
      <c r="H122" t="s">
        <v>20</v>
      </c>
      <c r="I122" t="s">
        <v>282</v>
      </c>
      <c r="J122" t="s">
        <v>22</v>
      </c>
      <c r="K122" t="str">
        <f t="shared" si="2"/>
        <v>B</v>
      </c>
      <c r="L122" t="s">
        <v>26</v>
      </c>
      <c r="M122">
        <f t="shared" si="3"/>
        <v>0</v>
      </c>
    </row>
    <row r="123" ht="18" customHeight="1" spans="1:13">
      <c r="A123" t="s">
        <v>255</v>
      </c>
      <c r="B123" s="13" t="s">
        <v>256</v>
      </c>
      <c r="C123" t="s">
        <v>51</v>
      </c>
      <c r="D123" t="s">
        <v>16</v>
      </c>
      <c r="E123" t="s">
        <v>23</v>
      </c>
      <c r="F123" s="13" t="s">
        <v>283</v>
      </c>
      <c r="G123" t="s">
        <v>19</v>
      </c>
      <c r="H123" t="s">
        <v>20</v>
      </c>
      <c r="I123" t="s">
        <v>284</v>
      </c>
      <c r="J123" t="s">
        <v>26</v>
      </c>
      <c r="K123" t="str">
        <f t="shared" si="2"/>
        <v>D(平局)</v>
      </c>
      <c r="L123" t="s">
        <v>26</v>
      </c>
      <c r="M123">
        <f t="shared" si="3"/>
        <v>0</v>
      </c>
    </row>
    <row r="124" ht="18" customHeight="1" spans="1:13">
      <c r="A124" t="s">
        <v>255</v>
      </c>
      <c r="B124" s="13" t="s">
        <v>256</v>
      </c>
      <c r="C124" t="s">
        <v>51</v>
      </c>
      <c r="D124" t="s">
        <v>27</v>
      </c>
      <c r="E124" t="s">
        <v>17</v>
      </c>
      <c r="F124" s="13" t="s">
        <v>285</v>
      </c>
      <c r="G124" t="s">
        <v>19</v>
      </c>
      <c r="H124" t="s">
        <v>20</v>
      </c>
      <c r="I124" t="s">
        <v>286</v>
      </c>
      <c r="J124" t="s">
        <v>22</v>
      </c>
      <c r="K124" t="str">
        <f t="shared" si="2"/>
        <v>B</v>
      </c>
      <c r="L124" t="s">
        <v>26</v>
      </c>
      <c r="M124">
        <f t="shared" si="3"/>
        <v>0</v>
      </c>
    </row>
    <row r="125" ht="18" customHeight="1" spans="1:13">
      <c r="A125" t="s">
        <v>255</v>
      </c>
      <c r="B125" s="13" t="s">
        <v>256</v>
      </c>
      <c r="C125" t="s">
        <v>51</v>
      </c>
      <c r="D125" t="s">
        <v>27</v>
      </c>
      <c r="E125" t="s">
        <v>23</v>
      </c>
      <c r="F125" s="13" t="s">
        <v>287</v>
      </c>
      <c r="G125" t="s">
        <v>19</v>
      </c>
      <c r="H125" t="s">
        <v>20</v>
      </c>
      <c r="I125" t="s">
        <v>288</v>
      </c>
      <c r="J125" t="s">
        <v>22</v>
      </c>
      <c r="K125" t="str">
        <f t="shared" si="2"/>
        <v>C</v>
      </c>
      <c r="L125" t="s">
        <v>26</v>
      </c>
      <c r="M125">
        <f t="shared" si="3"/>
        <v>1</v>
      </c>
    </row>
    <row r="126" ht="18" customHeight="1" spans="1:13">
      <c r="A126" t="s">
        <v>255</v>
      </c>
      <c r="B126" s="13" t="s">
        <v>256</v>
      </c>
      <c r="C126" t="s">
        <v>51</v>
      </c>
      <c r="D126" t="s">
        <v>33</v>
      </c>
      <c r="E126" t="s">
        <v>17</v>
      </c>
      <c r="F126" s="13" t="s">
        <v>289</v>
      </c>
      <c r="G126" t="s">
        <v>19</v>
      </c>
      <c r="H126" t="s">
        <v>20</v>
      </c>
      <c r="I126" t="s">
        <v>290</v>
      </c>
      <c r="J126" t="s">
        <v>26</v>
      </c>
      <c r="K126" t="str">
        <f t="shared" si="2"/>
        <v>D(平局)</v>
      </c>
      <c r="L126" t="s">
        <v>26</v>
      </c>
      <c r="M126">
        <f t="shared" si="3"/>
        <v>0</v>
      </c>
    </row>
    <row r="127" ht="18" customHeight="1" spans="1:13">
      <c r="A127" t="s">
        <v>255</v>
      </c>
      <c r="B127" s="13" t="s">
        <v>256</v>
      </c>
      <c r="C127" t="s">
        <v>51</v>
      </c>
      <c r="D127" t="s">
        <v>33</v>
      </c>
      <c r="E127" t="s">
        <v>23</v>
      </c>
      <c r="F127" s="13" t="s">
        <v>291</v>
      </c>
      <c r="G127" t="s">
        <v>19</v>
      </c>
      <c r="H127" t="s">
        <v>20</v>
      </c>
      <c r="I127" t="s">
        <v>292</v>
      </c>
      <c r="J127" t="s">
        <v>26</v>
      </c>
      <c r="K127" t="str">
        <f t="shared" si="2"/>
        <v>D(平局)</v>
      </c>
      <c r="L127" t="s">
        <v>26</v>
      </c>
      <c r="M127">
        <f t="shared" si="3"/>
        <v>0</v>
      </c>
    </row>
    <row r="128" ht="18" customHeight="1" spans="1:13">
      <c r="A128" t="s">
        <v>293</v>
      </c>
      <c r="B128" s="13" t="s">
        <v>294</v>
      </c>
      <c r="C128" t="s">
        <v>15</v>
      </c>
      <c r="D128" t="s">
        <v>16</v>
      </c>
      <c r="E128" t="s">
        <v>17</v>
      </c>
      <c r="F128" s="13" t="s">
        <v>295</v>
      </c>
      <c r="G128" t="s">
        <v>19</v>
      </c>
      <c r="H128" t="s">
        <v>20</v>
      </c>
      <c r="I128" t="s">
        <v>296</v>
      </c>
      <c r="J128" t="s">
        <v>22</v>
      </c>
      <c r="K128" t="str">
        <f t="shared" si="2"/>
        <v>A</v>
      </c>
      <c r="L128" t="s">
        <v>22</v>
      </c>
      <c r="M128">
        <f t="shared" si="3"/>
        <v>1</v>
      </c>
    </row>
    <row r="129" ht="18" customHeight="1" spans="1:13">
      <c r="A129" t="s">
        <v>293</v>
      </c>
      <c r="B129" s="13" t="s">
        <v>294</v>
      </c>
      <c r="C129" t="s">
        <v>15</v>
      </c>
      <c r="D129" t="s">
        <v>16</v>
      </c>
      <c r="E129" t="s">
        <v>23</v>
      </c>
      <c r="F129" s="13" t="s">
        <v>297</v>
      </c>
      <c r="G129" t="s">
        <v>19</v>
      </c>
      <c r="H129" t="s">
        <v>20</v>
      </c>
      <c r="I129" t="s">
        <v>298</v>
      </c>
      <c r="J129" t="s">
        <v>32</v>
      </c>
      <c r="K129" t="str">
        <f t="shared" si="2"/>
        <v>A</v>
      </c>
      <c r="L129" t="s">
        <v>22</v>
      </c>
      <c r="M129">
        <f t="shared" si="3"/>
        <v>1</v>
      </c>
    </row>
    <row r="130" ht="18" customHeight="1" spans="1:13">
      <c r="A130" t="s">
        <v>293</v>
      </c>
      <c r="B130" s="13" t="s">
        <v>294</v>
      </c>
      <c r="C130" t="s">
        <v>15</v>
      </c>
      <c r="D130" t="s">
        <v>27</v>
      </c>
      <c r="E130" t="s">
        <v>17</v>
      </c>
      <c r="F130" s="13" t="s">
        <v>299</v>
      </c>
      <c r="G130" t="s">
        <v>19</v>
      </c>
      <c r="H130" t="s">
        <v>20</v>
      </c>
      <c r="I130" t="s">
        <v>300</v>
      </c>
      <c r="J130" t="s">
        <v>26</v>
      </c>
      <c r="K130" t="str">
        <f t="shared" ref="K130:K193" si="4">IF(OR(J130="",C130="",E130=""),"",IF(J130="C","D(平局)",IF(J130=IF(E130="l2r","A","B"),LEFT(C130,1),RIGHT(C130,1))))</f>
        <v>D(平局)</v>
      </c>
      <c r="L130" t="s">
        <v>22</v>
      </c>
      <c r="M130">
        <f t="shared" si="3"/>
        <v>0</v>
      </c>
    </row>
    <row r="131" ht="18" customHeight="1" spans="1:13">
      <c r="A131" t="s">
        <v>293</v>
      </c>
      <c r="B131" s="13" t="s">
        <v>294</v>
      </c>
      <c r="C131" t="s">
        <v>15</v>
      </c>
      <c r="D131" t="s">
        <v>27</v>
      </c>
      <c r="E131" t="s">
        <v>23</v>
      </c>
      <c r="F131" s="13" t="s">
        <v>301</v>
      </c>
      <c r="G131" t="s">
        <v>19</v>
      </c>
      <c r="H131" t="s">
        <v>20</v>
      </c>
      <c r="I131" t="s">
        <v>302</v>
      </c>
      <c r="J131" t="s">
        <v>22</v>
      </c>
      <c r="K131" t="str">
        <f t="shared" si="4"/>
        <v>B</v>
      </c>
      <c r="L131" t="s">
        <v>22</v>
      </c>
      <c r="M131">
        <f t="shared" ref="M131:M194" si="5">IF(OR(K131="",L131=""),"",--(K131=L131))</f>
        <v>0</v>
      </c>
    </row>
    <row r="132" ht="18" customHeight="1" spans="1:13">
      <c r="A132" t="s">
        <v>293</v>
      </c>
      <c r="B132" s="13" t="s">
        <v>294</v>
      </c>
      <c r="C132" t="s">
        <v>15</v>
      </c>
      <c r="D132" t="s">
        <v>33</v>
      </c>
      <c r="E132" t="s">
        <v>17</v>
      </c>
      <c r="F132" s="13" t="s">
        <v>303</v>
      </c>
      <c r="G132" t="s">
        <v>19</v>
      </c>
      <c r="H132" t="s">
        <v>20</v>
      </c>
      <c r="I132" t="s">
        <v>304</v>
      </c>
      <c r="J132" t="s">
        <v>22</v>
      </c>
      <c r="K132" t="str">
        <f t="shared" si="4"/>
        <v>A</v>
      </c>
      <c r="L132" t="s">
        <v>22</v>
      </c>
      <c r="M132">
        <f t="shared" si="5"/>
        <v>1</v>
      </c>
    </row>
    <row r="133" ht="18" customHeight="1" spans="1:13">
      <c r="A133" t="s">
        <v>293</v>
      </c>
      <c r="B133" s="13" t="s">
        <v>294</v>
      </c>
      <c r="C133" t="s">
        <v>15</v>
      </c>
      <c r="D133" t="s">
        <v>33</v>
      </c>
      <c r="E133" t="s">
        <v>23</v>
      </c>
      <c r="F133" s="13" t="s">
        <v>305</v>
      </c>
      <c r="G133" t="s">
        <v>19</v>
      </c>
      <c r="H133" t="s">
        <v>20</v>
      </c>
      <c r="I133" t="s">
        <v>306</v>
      </c>
      <c r="J133" t="s">
        <v>26</v>
      </c>
      <c r="K133" t="str">
        <f t="shared" si="4"/>
        <v>D(平局)</v>
      </c>
      <c r="L133" t="s">
        <v>22</v>
      </c>
      <c r="M133">
        <f t="shared" si="5"/>
        <v>0</v>
      </c>
    </row>
    <row r="134" ht="18" customHeight="1" spans="1:13">
      <c r="A134" t="s">
        <v>293</v>
      </c>
      <c r="B134" s="13" t="s">
        <v>294</v>
      </c>
      <c r="C134" t="s">
        <v>38</v>
      </c>
      <c r="D134" t="s">
        <v>16</v>
      </c>
      <c r="E134" t="s">
        <v>17</v>
      </c>
      <c r="F134" s="13" t="s">
        <v>307</v>
      </c>
      <c r="G134" t="s">
        <v>19</v>
      </c>
      <c r="H134" t="s">
        <v>20</v>
      </c>
      <c r="I134" s="14" t="s">
        <v>308</v>
      </c>
      <c r="J134" t="s">
        <v>22</v>
      </c>
      <c r="K134" t="str">
        <f t="shared" si="4"/>
        <v>A</v>
      </c>
      <c r="L134" t="s">
        <v>22</v>
      </c>
      <c r="M134">
        <f t="shared" si="5"/>
        <v>1</v>
      </c>
    </row>
    <row r="135" ht="18" customHeight="1" spans="1:13">
      <c r="A135" t="s">
        <v>293</v>
      </c>
      <c r="B135" s="13" t="s">
        <v>294</v>
      </c>
      <c r="C135" t="s">
        <v>38</v>
      </c>
      <c r="D135" t="s">
        <v>16</v>
      </c>
      <c r="E135" t="s">
        <v>23</v>
      </c>
      <c r="F135" s="13" t="s">
        <v>309</v>
      </c>
      <c r="G135" t="s">
        <v>19</v>
      </c>
      <c r="H135" t="s">
        <v>20</v>
      </c>
      <c r="I135" t="s">
        <v>310</v>
      </c>
      <c r="J135" t="s">
        <v>32</v>
      </c>
      <c r="K135" t="str">
        <f t="shared" si="4"/>
        <v>A</v>
      </c>
      <c r="L135" t="s">
        <v>22</v>
      </c>
      <c r="M135">
        <f t="shared" si="5"/>
        <v>1</v>
      </c>
    </row>
    <row r="136" ht="18" customHeight="1" spans="1:13">
      <c r="A136" t="s">
        <v>293</v>
      </c>
      <c r="B136" s="13" t="s">
        <v>294</v>
      </c>
      <c r="C136" t="s">
        <v>38</v>
      </c>
      <c r="D136" t="s">
        <v>27</v>
      </c>
      <c r="E136" t="s">
        <v>17</v>
      </c>
      <c r="F136" s="13" t="s">
        <v>311</v>
      </c>
      <c r="G136" t="s">
        <v>19</v>
      </c>
      <c r="H136" t="s">
        <v>20</v>
      </c>
      <c r="I136" t="s">
        <v>312</v>
      </c>
      <c r="J136" t="s">
        <v>22</v>
      </c>
      <c r="K136" t="str">
        <f t="shared" si="4"/>
        <v>A</v>
      </c>
      <c r="L136" t="s">
        <v>22</v>
      </c>
      <c r="M136">
        <f t="shared" si="5"/>
        <v>1</v>
      </c>
    </row>
    <row r="137" ht="18" customHeight="1" spans="1:13">
      <c r="A137" t="s">
        <v>293</v>
      </c>
      <c r="B137" s="13" t="s">
        <v>294</v>
      </c>
      <c r="C137" t="s">
        <v>38</v>
      </c>
      <c r="D137" t="s">
        <v>27</v>
      </c>
      <c r="E137" t="s">
        <v>23</v>
      </c>
      <c r="F137" s="13" t="s">
        <v>313</v>
      </c>
      <c r="G137" t="s">
        <v>19</v>
      </c>
      <c r="H137" t="s">
        <v>20</v>
      </c>
      <c r="I137" t="s">
        <v>314</v>
      </c>
      <c r="J137" t="s">
        <v>32</v>
      </c>
      <c r="K137" t="str">
        <f t="shared" si="4"/>
        <v>A</v>
      </c>
      <c r="L137" t="s">
        <v>22</v>
      </c>
      <c r="M137">
        <f t="shared" si="5"/>
        <v>1</v>
      </c>
    </row>
    <row r="138" ht="18" customHeight="1" spans="1:13">
      <c r="A138" t="s">
        <v>293</v>
      </c>
      <c r="B138" s="13" t="s">
        <v>294</v>
      </c>
      <c r="C138" t="s">
        <v>38</v>
      </c>
      <c r="D138" t="s">
        <v>33</v>
      </c>
      <c r="E138" t="s">
        <v>17</v>
      </c>
      <c r="F138" s="13" t="s">
        <v>315</v>
      </c>
      <c r="G138" t="s">
        <v>19</v>
      </c>
      <c r="H138" t="s">
        <v>20</v>
      </c>
      <c r="I138" t="s">
        <v>316</v>
      </c>
      <c r="J138" t="s">
        <v>22</v>
      </c>
      <c r="K138" t="str">
        <f t="shared" si="4"/>
        <v>A</v>
      </c>
      <c r="L138" t="s">
        <v>22</v>
      </c>
      <c r="M138">
        <f t="shared" si="5"/>
        <v>1</v>
      </c>
    </row>
    <row r="139" ht="18" customHeight="1" spans="1:13">
      <c r="A139" t="s">
        <v>293</v>
      </c>
      <c r="B139" s="13" t="s">
        <v>294</v>
      </c>
      <c r="C139" t="s">
        <v>38</v>
      </c>
      <c r="D139" t="s">
        <v>33</v>
      </c>
      <c r="E139" t="s">
        <v>23</v>
      </c>
      <c r="F139" s="13" t="s">
        <v>317</v>
      </c>
      <c r="G139" t="s">
        <v>19</v>
      </c>
      <c r="H139" t="s">
        <v>20</v>
      </c>
      <c r="I139" t="s">
        <v>318</v>
      </c>
      <c r="J139" t="s">
        <v>32</v>
      </c>
      <c r="K139" t="str">
        <f t="shared" si="4"/>
        <v>A</v>
      </c>
      <c r="L139" t="s">
        <v>22</v>
      </c>
      <c r="M139">
        <f t="shared" si="5"/>
        <v>1</v>
      </c>
    </row>
    <row r="140" ht="18" customHeight="1" spans="1:13">
      <c r="A140" t="s">
        <v>293</v>
      </c>
      <c r="B140" s="13" t="s">
        <v>294</v>
      </c>
      <c r="C140" t="s">
        <v>51</v>
      </c>
      <c r="D140" t="s">
        <v>16</v>
      </c>
      <c r="E140" t="s">
        <v>17</v>
      </c>
      <c r="F140" s="13" t="s">
        <v>319</v>
      </c>
      <c r="G140" t="s">
        <v>19</v>
      </c>
      <c r="H140" t="s">
        <v>20</v>
      </c>
      <c r="I140" t="s">
        <v>320</v>
      </c>
      <c r="J140" t="s">
        <v>22</v>
      </c>
      <c r="K140" t="str">
        <f t="shared" si="4"/>
        <v>B</v>
      </c>
      <c r="L140" t="s">
        <v>32</v>
      </c>
      <c r="M140">
        <f t="shared" si="5"/>
        <v>1</v>
      </c>
    </row>
    <row r="141" ht="18" customHeight="1" spans="1:13">
      <c r="A141" t="s">
        <v>293</v>
      </c>
      <c r="B141" s="13" t="s">
        <v>294</v>
      </c>
      <c r="C141" t="s">
        <v>51</v>
      </c>
      <c r="D141" t="s">
        <v>16</v>
      </c>
      <c r="E141" t="s">
        <v>23</v>
      </c>
      <c r="F141" s="13" t="s">
        <v>321</v>
      </c>
      <c r="G141" t="s">
        <v>19</v>
      </c>
      <c r="H141" t="s">
        <v>20</v>
      </c>
      <c r="I141" t="s">
        <v>322</v>
      </c>
      <c r="J141" t="s">
        <v>32</v>
      </c>
      <c r="K141" t="str">
        <f t="shared" si="4"/>
        <v>B</v>
      </c>
      <c r="L141" t="s">
        <v>32</v>
      </c>
      <c r="M141">
        <f t="shared" si="5"/>
        <v>1</v>
      </c>
    </row>
    <row r="142" ht="18" customHeight="1" spans="1:13">
      <c r="A142" t="s">
        <v>293</v>
      </c>
      <c r="B142" s="13" t="s">
        <v>294</v>
      </c>
      <c r="C142" t="s">
        <v>51</v>
      </c>
      <c r="D142" t="s">
        <v>27</v>
      </c>
      <c r="E142" t="s">
        <v>17</v>
      </c>
      <c r="F142" s="13" t="s">
        <v>323</v>
      </c>
      <c r="G142" t="s">
        <v>19</v>
      </c>
      <c r="H142" t="s">
        <v>20</v>
      </c>
      <c r="I142" t="s">
        <v>324</v>
      </c>
      <c r="J142" t="s">
        <v>22</v>
      </c>
      <c r="K142" t="str">
        <f t="shared" si="4"/>
        <v>B</v>
      </c>
      <c r="L142" t="s">
        <v>32</v>
      </c>
      <c r="M142">
        <f t="shared" si="5"/>
        <v>1</v>
      </c>
    </row>
    <row r="143" ht="18" customHeight="1" spans="1:13">
      <c r="A143" t="s">
        <v>293</v>
      </c>
      <c r="B143" s="13" t="s">
        <v>294</v>
      </c>
      <c r="C143" t="s">
        <v>51</v>
      </c>
      <c r="D143" t="s">
        <v>27</v>
      </c>
      <c r="E143" t="s">
        <v>23</v>
      </c>
      <c r="F143" s="13" t="s">
        <v>325</v>
      </c>
      <c r="G143" t="s">
        <v>19</v>
      </c>
      <c r="H143" t="s">
        <v>20</v>
      </c>
      <c r="I143" t="s">
        <v>326</v>
      </c>
      <c r="J143" t="s">
        <v>32</v>
      </c>
      <c r="K143" t="str">
        <f t="shared" si="4"/>
        <v>B</v>
      </c>
      <c r="L143" t="s">
        <v>32</v>
      </c>
      <c r="M143">
        <f t="shared" si="5"/>
        <v>1</v>
      </c>
    </row>
    <row r="144" ht="18" customHeight="1" spans="1:13">
      <c r="A144" t="s">
        <v>293</v>
      </c>
      <c r="B144" s="13" t="s">
        <v>294</v>
      </c>
      <c r="C144" t="s">
        <v>51</v>
      </c>
      <c r="D144" t="s">
        <v>33</v>
      </c>
      <c r="E144" t="s">
        <v>17</v>
      </c>
      <c r="F144" s="13" t="s">
        <v>327</v>
      </c>
      <c r="G144" t="s">
        <v>19</v>
      </c>
      <c r="H144" t="s">
        <v>20</v>
      </c>
      <c r="I144" t="s">
        <v>328</v>
      </c>
      <c r="J144" t="s">
        <v>22</v>
      </c>
      <c r="K144" t="str">
        <f t="shared" si="4"/>
        <v>B</v>
      </c>
      <c r="L144" t="s">
        <v>32</v>
      </c>
      <c r="M144">
        <f t="shared" si="5"/>
        <v>1</v>
      </c>
    </row>
    <row r="145" ht="18" customHeight="1" spans="1:13">
      <c r="A145" t="s">
        <v>293</v>
      </c>
      <c r="B145" s="13" t="s">
        <v>294</v>
      </c>
      <c r="C145" t="s">
        <v>51</v>
      </c>
      <c r="D145" t="s">
        <v>33</v>
      </c>
      <c r="E145" t="s">
        <v>23</v>
      </c>
      <c r="F145" s="13" t="s">
        <v>329</v>
      </c>
      <c r="G145" t="s">
        <v>19</v>
      </c>
      <c r="H145" t="s">
        <v>20</v>
      </c>
      <c r="I145" t="s">
        <v>330</v>
      </c>
      <c r="J145" t="s">
        <v>32</v>
      </c>
      <c r="K145" t="str">
        <f t="shared" si="4"/>
        <v>B</v>
      </c>
      <c r="L145" t="s">
        <v>32</v>
      </c>
      <c r="M145">
        <f t="shared" si="5"/>
        <v>1</v>
      </c>
    </row>
    <row r="146" ht="18" customHeight="1" spans="1:13">
      <c r="A146" t="s">
        <v>331</v>
      </c>
      <c r="B146" s="13" t="s">
        <v>332</v>
      </c>
      <c r="C146" t="s">
        <v>15</v>
      </c>
      <c r="D146" t="s">
        <v>16</v>
      </c>
      <c r="E146" t="s">
        <v>17</v>
      </c>
      <c r="F146" s="13" t="s">
        <v>333</v>
      </c>
      <c r="G146" t="s">
        <v>19</v>
      </c>
      <c r="H146" t="s">
        <v>20</v>
      </c>
      <c r="I146" t="s">
        <v>334</v>
      </c>
      <c r="J146" t="s">
        <v>32</v>
      </c>
      <c r="K146" t="str">
        <f t="shared" si="4"/>
        <v>B</v>
      </c>
      <c r="L146" t="s">
        <v>106</v>
      </c>
      <c r="M146">
        <f t="shared" si="5"/>
        <v>0</v>
      </c>
    </row>
    <row r="147" ht="18" customHeight="1" spans="1:13">
      <c r="A147" t="s">
        <v>331</v>
      </c>
      <c r="B147" s="13" t="s">
        <v>332</v>
      </c>
      <c r="C147" t="s">
        <v>15</v>
      </c>
      <c r="D147" t="s">
        <v>16</v>
      </c>
      <c r="E147" t="s">
        <v>23</v>
      </c>
      <c r="F147" s="13" t="s">
        <v>335</v>
      </c>
      <c r="G147" t="s">
        <v>19</v>
      </c>
      <c r="H147" t="s">
        <v>20</v>
      </c>
      <c r="I147" t="s">
        <v>336</v>
      </c>
      <c r="J147" t="s">
        <v>22</v>
      </c>
      <c r="K147" t="str">
        <f t="shared" si="4"/>
        <v>B</v>
      </c>
      <c r="L147" t="s">
        <v>106</v>
      </c>
      <c r="M147">
        <f t="shared" si="5"/>
        <v>0</v>
      </c>
    </row>
    <row r="148" ht="18" customHeight="1" spans="1:13">
      <c r="A148" t="s">
        <v>331</v>
      </c>
      <c r="B148" s="13" t="s">
        <v>332</v>
      </c>
      <c r="C148" t="s">
        <v>15</v>
      </c>
      <c r="D148" t="s">
        <v>27</v>
      </c>
      <c r="E148" t="s">
        <v>17</v>
      </c>
      <c r="F148" s="13" t="s">
        <v>337</v>
      </c>
      <c r="G148" t="s">
        <v>19</v>
      </c>
      <c r="H148" t="s">
        <v>20</v>
      </c>
      <c r="I148" t="s">
        <v>338</v>
      </c>
      <c r="J148" t="s">
        <v>32</v>
      </c>
      <c r="K148" t="str">
        <f t="shared" si="4"/>
        <v>B</v>
      </c>
      <c r="L148" t="s">
        <v>106</v>
      </c>
      <c r="M148">
        <f t="shared" si="5"/>
        <v>0</v>
      </c>
    </row>
    <row r="149" ht="18" customHeight="1" spans="1:13">
      <c r="A149" t="s">
        <v>331</v>
      </c>
      <c r="B149" s="13" t="s">
        <v>332</v>
      </c>
      <c r="C149" t="s">
        <v>15</v>
      </c>
      <c r="D149" t="s">
        <v>27</v>
      </c>
      <c r="E149" t="s">
        <v>23</v>
      </c>
      <c r="F149" s="13" t="s">
        <v>339</v>
      </c>
      <c r="G149" t="s">
        <v>19</v>
      </c>
      <c r="H149" t="s">
        <v>20</v>
      </c>
      <c r="I149" t="s">
        <v>340</v>
      </c>
      <c r="J149" t="s">
        <v>22</v>
      </c>
      <c r="K149" t="str">
        <f t="shared" si="4"/>
        <v>B</v>
      </c>
      <c r="L149" t="s">
        <v>106</v>
      </c>
      <c r="M149">
        <f t="shared" si="5"/>
        <v>0</v>
      </c>
    </row>
    <row r="150" ht="18" customHeight="1" spans="1:13">
      <c r="A150" t="s">
        <v>331</v>
      </c>
      <c r="B150" s="13" t="s">
        <v>332</v>
      </c>
      <c r="C150" t="s">
        <v>15</v>
      </c>
      <c r="D150" t="s">
        <v>33</v>
      </c>
      <c r="E150" t="s">
        <v>17</v>
      </c>
      <c r="F150" s="13" t="s">
        <v>341</v>
      </c>
      <c r="G150" t="s">
        <v>19</v>
      </c>
      <c r="H150" t="s">
        <v>20</v>
      </c>
      <c r="I150" t="s">
        <v>342</v>
      </c>
      <c r="J150" t="s">
        <v>32</v>
      </c>
      <c r="K150" t="str">
        <f t="shared" si="4"/>
        <v>B</v>
      </c>
      <c r="L150" t="s">
        <v>106</v>
      </c>
      <c r="M150">
        <f t="shared" si="5"/>
        <v>0</v>
      </c>
    </row>
    <row r="151" ht="18" customHeight="1" spans="1:13">
      <c r="A151" t="s">
        <v>331</v>
      </c>
      <c r="B151" s="13" t="s">
        <v>332</v>
      </c>
      <c r="C151" t="s">
        <v>15</v>
      </c>
      <c r="D151" t="s">
        <v>33</v>
      </c>
      <c r="E151" t="s">
        <v>23</v>
      </c>
      <c r="F151" s="13" t="s">
        <v>343</v>
      </c>
      <c r="G151" t="s">
        <v>19</v>
      </c>
      <c r="H151" t="s">
        <v>20</v>
      </c>
      <c r="I151" t="s">
        <v>344</v>
      </c>
      <c r="J151" t="s">
        <v>22</v>
      </c>
      <c r="K151" t="str">
        <f t="shared" si="4"/>
        <v>B</v>
      </c>
      <c r="L151" t="s">
        <v>106</v>
      </c>
      <c r="M151">
        <f t="shared" si="5"/>
        <v>0</v>
      </c>
    </row>
    <row r="152" ht="18" customHeight="1" spans="1:13">
      <c r="A152" t="s">
        <v>331</v>
      </c>
      <c r="B152" s="13" t="s">
        <v>332</v>
      </c>
      <c r="C152" t="s">
        <v>38</v>
      </c>
      <c r="D152" t="s">
        <v>16</v>
      </c>
      <c r="E152" t="s">
        <v>17</v>
      </c>
      <c r="F152" s="13" t="s">
        <v>345</v>
      </c>
      <c r="G152" t="s">
        <v>19</v>
      </c>
      <c r="H152" t="s">
        <v>20</v>
      </c>
      <c r="I152" t="s">
        <v>346</v>
      </c>
      <c r="J152" t="s">
        <v>22</v>
      </c>
      <c r="K152" t="str">
        <f t="shared" si="4"/>
        <v>A</v>
      </c>
      <c r="L152" t="s">
        <v>22</v>
      </c>
      <c r="M152">
        <f t="shared" si="5"/>
        <v>1</v>
      </c>
    </row>
    <row r="153" ht="18" customHeight="1" spans="1:13">
      <c r="A153" t="s">
        <v>331</v>
      </c>
      <c r="B153" s="13" t="s">
        <v>332</v>
      </c>
      <c r="C153" t="s">
        <v>38</v>
      </c>
      <c r="D153" t="s">
        <v>16</v>
      </c>
      <c r="E153" t="s">
        <v>23</v>
      </c>
      <c r="F153" s="13" t="s">
        <v>347</v>
      </c>
      <c r="G153" t="s">
        <v>19</v>
      </c>
      <c r="H153" t="s">
        <v>20</v>
      </c>
      <c r="I153" t="s">
        <v>348</v>
      </c>
      <c r="J153" t="s">
        <v>32</v>
      </c>
      <c r="K153" t="str">
        <f t="shared" si="4"/>
        <v>A</v>
      </c>
      <c r="L153" t="s">
        <v>22</v>
      </c>
      <c r="M153">
        <f t="shared" si="5"/>
        <v>1</v>
      </c>
    </row>
    <row r="154" ht="18" customHeight="1" spans="1:13">
      <c r="A154" t="s">
        <v>331</v>
      </c>
      <c r="B154" s="13" t="s">
        <v>332</v>
      </c>
      <c r="C154" t="s">
        <v>38</v>
      </c>
      <c r="D154" t="s">
        <v>27</v>
      </c>
      <c r="E154" t="s">
        <v>17</v>
      </c>
      <c r="F154" s="13" t="s">
        <v>349</v>
      </c>
      <c r="G154" t="s">
        <v>19</v>
      </c>
      <c r="H154" t="s">
        <v>20</v>
      </c>
      <c r="I154" t="s">
        <v>350</v>
      </c>
      <c r="J154" t="s">
        <v>22</v>
      </c>
      <c r="K154" t="str">
        <f t="shared" si="4"/>
        <v>A</v>
      </c>
      <c r="L154" t="s">
        <v>22</v>
      </c>
      <c r="M154">
        <f t="shared" si="5"/>
        <v>1</v>
      </c>
    </row>
    <row r="155" ht="18" customHeight="1" spans="1:13">
      <c r="A155" t="s">
        <v>331</v>
      </c>
      <c r="B155" s="13" t="s">
        <v>332</v>
      </c>
      <c r="C155" t="s">
        <v>38</v>
      </c>
      <c r="D155" t="s">
        <v>27</v>
      </c>
      <c r="E155" t="s">
        <v>23</v>
      </c>
      <c r="F155" s="13" t="s">
        <v>351</v>
      </c>
      <c r="G155" t="s">
        <v>19</v>
      </c>
      <c r="H155" t="s">
        <v>20</v>
      </c>
      <c r="I155" t="s">
        <v>352</v>
      </c>
      <c r="J155" t="s">
        <v>32</v>
      </c>
      <c r="K155" t="str">
        <f t="shared" si="4"/>
        <v>A</v>
      </c>
      <c r="L155" t="s">
        <v>22</v>
      </c>
      <c r="M155">
        <f t="shared" si="5"/>
        <v>1</v>
      </c>
    </row>
    <row r="156" ht="18" customHeight="1" spans="1:13">
      <c r="A156" t="s">
        <v>331</v>
      </c>
      <c r="B156" s="13" t="s">
        <v>332</v>
      </c>
      <c r="C156" t="s">
        <v>38</v>
      </c>
      <c r="D156" t="s">
        <v>33</v>
      </c>
      <c r="E156" t="s">
        <v>17</v>
      </c>
      <c r="F156" s="13" t="s">
        <v>353</v>
      </c>
      <c r="G156" t="s">
        <v>19</v>
      </c>
      <c r="H156" t="s">
        <v>20</v>
      </c>
      <c r="I156" t="s">
        <v>354</v>
      </c>
      <c r="J156" t="s">
        <v>22</v>
      </c>
      <c r="K156" t="str">
        <f t="shared" si="4"/>
        <v>A</v>
      </c>
      <c r="L156" t="s">
        <v>22</v>
      </c>
      <c r="M156">
        <f t="shared" si="5"/>
        <v>1</v>
      </c>
    </row>
    <row r="157" ht="18" customHeight="1" spans="1:13">
      <c r="A157" t="s">
        <v>331</v>
      </c>
      <c r="B157" s="13" t="s">
        <v>332</v>
      </c>
      <c r="C157" t="s">
        <v>38</v>
      </c>
      <c r="D157" t="s">
        <v>33</v>
      </c>
      <c r="E157" t="s">
        <v>23</v>
      </c>
      <c r="F157" s="13" t="s">
        <v>355</v>
      </c>
      <c r="G157" t="s">
        <v>19</v>
      </c>
      <c r="H157" t="s">
        <v>20</v>
      </c>
      <c r="I157" t="s">
        <v>356</v>
      </c>
      <c r="J157" t="s">
        <v>32</v>
      </c>
      <c r="K157" t="str">
        <f t="shared" si="4"/>
        <v>A</v>
      </c>
      <c r="L157" t="s">
        <v>22</v>
      </c>
      <c r="M157">
        <f t="shared" si="5"/>
        <v>1</v>
      </c>
    </row>
    <row r="158" ht="18" customHeight="1" spans="1:13">
      <c r="A158" t="s">
        <v>331</v>
      </c>
      <c r="B158" s="13" t="s">
        <v>332</v>
      </c>
      <c r="C158" t="s">
        <v>51</v>
      </c>
      <c r="D158" t="s">
        <v>16</v>
      </c>
      <c r="E158" t="s">
        <v>17</v>
      </c>
      <c r="F158" s="13" t="s">
        <v>357</v>
      </c>
      <c r="G158" t="s">
        <v>19</v>
      </c>
      <c r="H158" t="s">
        <v>20</v>
      </c>
      <c r="I158" t="s">
        <v>358</v>
      </c>
      <c r="J158" t="s">
        <v>22</v>
      </c>
      <c r="K158" t="str">
        <f t="shared" si="4"/>
        <v>B</v>
      </c>
      <c r="L158" t="s">
        <v>32</v>
      </c>
      <c r="M158">
        <f t="shared" si="5"/>
        <v>1</v>
      </c>
    </row>
    <row r="159" ht="18" customHeight="1" spans="1:13">
      <c r="A159" t="s">
        <v>331</v>
      </c>
      <c r="B159" s="13" t="s">
        <v>332</v>
      </c>
      <c r="C159" t="s">
        <v>51</v>
      </c>
      <c r="D159" t="s">
        <v>16</v>
      </c>
      <c r="E159" t="s">
        <v>23</v>
      </c>
      <c r="F159" s="13" t="s">
        <v>359</v>
      </c>
      <c r="G159" t="s">
        <v>19</v>
      </c>
      <c r="H159" t="s">
        <v>20</v>
      </c>
      <c r="I159" t="s">
        <v>360</v>
      </c>
      <c r="J159" t="s">
        <v>32</v>
      </c>
      <c r="K159" t="str">
        <f t="shared" si="4"/>
        <v>B</v>
      </c>
      <c r="L159" t="s">
        <v>32</v>
      </c>
      <c r="M159">
        <f t="shared" si="5"/>
        <v>1</v>
      </c>
    </row>
    <row r="160" ht="18" customHeight="1" spans="1:13">
      <c r="A160" t="s">
        <v>331</v>
      </c>
      <c r="B160" s="13" t="s">
        <v>332</v>
      </c>
      <c r="C160" t="s">
        <v>51</v>
      </c>
      <c r="D160" t="s">
        <v>27</v>
      </c>
      <c r="E160" t="s">
        <v>17</v>
      </c>
      <c r="F160" s="13" t="s">
        <v>361</v>
      </c>
      <c r="G160" t="s">
        <v>19</v>
      </c>
      <c r="H160" t="s">
        <v>20</v>
      </c>
      <c r="I160" t="s">
        <v>362</v>
      </c>
      <c r="J160" t="s">
        <v>22</v>
      </c>
      <c r="K160" t="str">
        <f t="shared" si="4"/>
        <v>B</v>
      </c>
      <c r="L160" t="s">
        <v>32</v>
      </c>
      <c r="M160">
        <f t="shared" si="5"/>
        <v>1</v>
      </c>
    </row>
    <row r="161" ht="18" customHeight="1" spans="1:13">
      <c r="A161" t="s">
        <v>331</v>
      </c>
      <c r="B161" s="13" t="s">
        <v>332</v>
      </c>
      <c r="C161" t="s">
        <v>51</v>
      </c>
      <c r="D161" t="s">
        <v>27</v>
      </c>
      <c r="E161" t="s">
        <v>23</v>
      </c>
      <c r="F161" s="13" t="s">
        <v>363</v>
      </c>
      <c r="G161" t="s">
        <v>19</v>
      </c>
      <c r="H161" t="s">
        <v>20</v>
      </c>
      <c r="I161" t="s">
        <v>364</v>
      </c>
      <c r="J161" t="s">
        <v>32</v>
      </c>
      <c r="K161" t="str">
        <f t="shared" si="4"/>
        <v>B</v>
      </c>
      <c r="L161" t="s">
        <v>32</v>
      </c>
      <c r="M161">
        <f t="shared" si="5"/>
        <v>1</v>
      </c>
    </row>
    <row r="162" ht="18" customHeight="1" spans="1:13">
      <c r="A162" t="s">
        <v>331</v>
      </c>
      <c r="B162" s="13" t="s">
        <v>332</v>
      </c>
      <c r="C162" t="s">
        <v>51</v>
      </c>
      <c r="D162" t="s">
        <v>33</v>
      </c>
      <c r="E162" t="s">
        <v>17</v>
      </c>
      <c r="F162" s="13" t="s">
        <v>365</v>
      </c>
      <c r="G162" t="s">
        <v>19</v>
      </c>
      <c r="H162" t="s">
        <v>20</v>
      </c>
      <c r="I162" t="s">
        <v>366</v>
      </c>
      <c r="J162" t="s">
        <v>22</v>
      </c>
      <c r="K162" t="str">
        <f t="shared" si="4"/>
        <v>B</v>
      </c>
      <c r="L162" t="s">
        <v>32</v>
      </c>
      <c r="M162">
        <f t="shared" si="5"/>
        <v>1</v>
      </c>
    </row>
    <row r="163" ht="18" customHeight="1" spans="1:13">
      <c r="A163" t="s">
        <v>331</v>
      </c>
      <c r="B163" s="13" t="s">
        <v>332</v>
      </c>
      <c r="C163" t="s">
        <v>51</v>
      </c>
      <c r="D163" t="s">
        <v>33</v>
      </c>
      <c r="E163" t="s">
        <v>23</v>
      </c>
      <c r="F163" s="13" t="s">
        <v>367</v>
      </c>
      <c r="G163" t="s">
        <v>19</v>
      </c>
      <c r="H163" t="s">
        <v>20</v>
      </c>
      <c r="I163" t="s">
        <v>368</v>
      </c>
      <c r="J163" t="s">
        <v>32</v>
      </c>
      <c r="K163" t="str">
        <f t="shared" si="4"/>
        <v>B</v>
      </c>
      <c r="L163" t="s">
        <v>32</v>
      </c>
      <c r="M163">
        <f t="shared" si="5"/>
        <v>1</v>
      </c>
    </row>
    <row r="164" ht="18" customHeight="1" spans="1:13">
      <c r="A164" t="s">
        <v>369</v>
      </c>
      <c r="B164" s="13" t="s">
        <v>370</v>
      </c>
      <c r="C164" t="s">
        <v>15</v>
      </c>
      <c r="D164" t="s">
        <v>16</v>
      </c>
      <c r="E164" t="s">
        <v>17</v>
      </c>
      <c r="F164" s="13" t="s">
        <v>371</v>
      </c>
      <c r="G164" t="s">
        <v>19</v>
      </c>
      <c r="H164" t="s">
        <v>20</v>
      </c>
      <c r="I164" t="s">
        <v>372</v>
      </c>
      <c r="J164" t="s">
        <v>26</v>
      </c>
      <c r="K164" t="str">
        <f t="shared" si="4"/>
        <v>D(平局)</v>
      </c>
      <c r="L164" t="s">
        <v>32</v>
      </c>
      <c r="M164">
        <f t="shared" si="5"/>
        <v>0</v>
      </c>
    </row>
    <row r="165" ht="18" customHeight="1" spans="1:13">
      <c r="A165" t="s">
        <v>369</v>
      </c>
      <c r="B165" s="13" t="s">
        <v>370</v>
      </c>
      <c r="C165" t="s">
        <v>15</v>
      </c>
      <c r="D165" t="s">
        <v>16</v>
      </c>
      <c r="E165" t="s">
        <v>23</v>
      </c>
      <c r="F165" s="13" t="s">
        <v>373</v>
      </c>
      <c r="G165" t="s">
        <v>19</v>
      </c>
      <c r="H165" t="s">
        <v>20</v>
      </c>
      <c r="I165" t="s">
        <v>374</v>
      </c>
      <c r="J165" t="s">
        <v>22</v>
      </c>
      <c r="K165" t="str">
        <f t="shared" si="4"/>
        <v>B</v>
      </c>
      <c r="L165" t="s">
        <v>32</v>
      </c>
      <c r="M165">
        <f t="shared" si="5"/>
        <v>1</v>
      </c>
    </row>
    <row r="166" ht="18" customHeight="1" spans="1:13">
      <c r="A166" t="s">
        <v>369</v>
      </c>
      <c r="B166" s="13" t="s">
        <v>370</v>
      </c>
      <c r="C166" t="s">
        <v>15</v>
      </c>
      <c r="D166" t="s">
        <v>27</v>
      </c>
      <c r="E166" t="s">
        <v>17</v>
      </c>
      <c r="F166" s="13" t="s">
        <v>375</v>
      </c>
      <c r="G166" t="s">
        <v>19</v>
      </c>
      <c r="H166" t="s">
        <v>20</v>
      </c>
      <c r="I166" t="s">
        <v>376</v>
      </c>
      <c r="J166" t="s">
        <v>26</v>
      </c>
      <c r="K166" t="str">
        <f t="shared" si="4"/>
        <v>D(平局)</v>
      </c>
      <c r="L166" t="s">
        <v>32</v>
      </c>
      <c r="M166">
        <f t="shared" si="5"/>
        <v>0</v>
      </c>
    </row>
    <row r="167" ht="18" customHeight="1" spans="1:13">
      <c r="A167" t="s">
        <v>369</v>
      </c>
      <c r="B167" s="13" t="s">
        <v>370</v>
      </c>
      <c r="C167" t="s">
        <v>15</v>
      </c>
      <c r="D167" t="s">
        <v>27</v>
      </c>
      <c r="E167" t="s">
        <v>23</v>
      </c>
      <c r="F167" s="13" t="s">
        <v>377</v>
      </c>
      <c r="G167" t="s">
        <v>19</v>
      </c>
      <c r="H167" t="s">
        <v>20</v>
      </c>
      <c r="I167" t="s">
        <v>378</v>
      </c>
      <c r="J167" t="s">
        <v>22</v>
      </c>
      <c r="K167" t="str">
        <f t="shared" si="4"/>
        <v>B</v>
      </c>
      <c r="L167" t="s">
        <v>32</v>
      </c>
      <c r="M167">
        <f t="shared" si="5"/>
        <v>1</v>
      </c>
    </row>
    <row r="168" ht="18" customHeight="1" spans="1:13">
      <c r="A168" t="s">
        <v>369</v>
      </c>
      <c r="B168" s="13" t="s">
        <v>370</v>
      </c>
      <c r="C168" t="s">
        <v>15</v>
      </c>
      <c r="D168" t="s">
        <v>33</v>
      </c>
      <c r="E168" t="s">
        <v>17</v>
      </c>
      <c r="F168" s="13" t="s">
        <v>379</v>
      </c>
      <c r="G168" t="s">
        <v>19</v>
      </c>
      <c r="H168" t="s">
        <v>20</v>
      </c>
      <c r="I168" t="s">
        <v>380</v>
      </c>
      <c r="J168" t="s">
        <v>26</v>
      </c>
      <c r="K168" t="str">
        <f t="shared" si="4"/>
        <v>D(平局)</v>
      </c>
      <c r="L168" t="s">
        <v>32</v>
      </c>
      <c r="M168">
        <f t="shared" si="5"/>
        <v>0</v>
      </c>
    </row>
    <row r="169" ht="18" customHeight="1" spans="1:13">
      <c r="A169" t="s">
        <v>369</v>
      </c>
      <c r="B169" s="13" t="s">
        <v>370</v>
      </c>
      <c r="C169" t="s">
        <v>15</v>
      </c>
      <c r="D169" t="s">
        <v>33</v>
      </c>
      <c r="E169" t="s">
        <v>23</v>
      </c>
      <c r="F169" s="13" t="s">
        <v>381</v>
      </c>
      <c r="G169" t="s">
        <v>19</v>
      </c>
      <c r="H169" t="s">
        <v>20</v>
      </c>
      <c r="I169" t="s">
        <v>382</v>
      </c>
      <c r="J169" t="s">
        <v>26</v>
      </c>
      <c r="K169" t="str">
        <f t="shared" si="4"/>
        <v>D(平局)</v>
      </c>
      <c r="L169" t="s">
        <v>32</v>
      </c>
      <c r="M169">
        <f t="shared" si="5"/>
        <v>0</v>
      </c>
    </row>
    <row r="170" ht="18" customHeight="1" spans="1:13">
      <c r="A170" t="s">
        <v>369</v>
      </c>
      <c r="B170" s="13" t="s">
        <v>370</v>
      </c>
      <c r="C170" t="s">
        <v>38</v>
      </c>
      <c r="D170" t="s">
        <v>16</v>
      </c>
      <c r="E170" t="s">
        <v>17</v>
      </c>
      <c r="F170" s="13" t="s">
        <v>383</v>
      </c>
      <c r="G170" t="s">
        <v>19</v>
      </c>
      <c r="H170" t="s">
        <v>20</v>
      </c>
      <c r="I170" t="s">
        <v>384</v>
      </c>
      <c r="J170" t="s">
        <v>22</v>
      </c>
      <c r="K170" t="str">
        <f t="shared" si="4"/>
        <v>A</v>
      </c>
      <c r="L170" t="s">
        <v>22</v>
      </c>
      <c r="M170">
        <f t="shared" si="5"/>
        <v>1</v>
      </c>
    </row>
    <row r="171" ht="18" customHeight="1" spans="1:13">
      <c r="A171" t="s">
        <v>369</v>
      </c>
      <c r="B171" s="13" t="s">
        <v>370</v>
      </c>
      <c r="C171" t="s">
        <v>38</v>
      </c>
      <c r="D171" t="s">
        <v>16</v>
      </c>
      <c r="E171" t="s">
        <v>23</v>
      </c>
      <c r="F171" s="13" t="s">
        <v>385</v>
      </c>
      <c r="G171" t="s">
        <v>19</v>
      </c>
      <c r="H171" t="s">
        <v>20</v>
      </c>
      <c r="I171" t="s">
        <v>386</v>
      </c>
      <c r="J171" t="s">
        <v>32</v>
      </c>
      <c r="K171" t="str">
        <f t="shared" si="4"/>
        <v>A</v>
      </c>
      <c r="L171" t="s">
        <v>22</v>
      </c>
      <c r="M171">
        <f t="shared" si="5"/>
        <v>1</v>
      </c>
    </row>
    <row r="172" ht="18" customHeight="1" spans="1:13">
      <c r="A172" t="s">
        <v>369</v>
      </c>
      <c r="B172" s="13" t="s">
        <v>370</v>
      </c>
      <c r="C172" t="s">
        <v>38</v>
      </c>
      <c r="D172" t="s">
        <v>27</v>
      </c>
      <c r="E172" t="s">
        <v>17</v>
      </c>
      <c r="F172" s="13" t="s">
        <v>387</v>
      </c>
      <c r="G172" t="s">
        <v>19</v>
      </c>
      <c r="H172" t="s">
        <v>20</v>
      </c>
      <c r="I172" t="s">
        <v>388</v>
      </c>
      <c r="J172" t="s">
        <v>22</v>
      </c>
      <c r="K172" t="str">
        <f t="shared" si="4"/>
        <v>A</v>
      </c>
      <c r="L172" t="s">
        <v>22</v>
      </c>
      <c r="M172">
        <f t="shared" si="5"/>
        <v>1</v>
      </c>
    </row>
    <row r="173" ht="18" customHeight="1" spans="1:13">
      <c r="A173" t="s">
        <v>369</v>
      </c>
      <c r="B173" s="13" t="s">
        <v>370</v>
      </c>
      <c r="C173" t="s">
        <v>38</v>
      </c>
      <c r="D173" t="s">
        <v>27</v>
      </c>
      <c r="E173" t="s">
        <v>23</v>
      </c>
      <c r="F173" s="13" t="s">
        <v>389</v>
      </c>
      <c r="G173" t="s">
        <v>19</v>
      </c>
      <c r="H173" t="s">
        <v>20</v>
      </c>
      <c r="I173" t="s">
        <v>390</v>
      </c>
      <c r="J173" t="s">
        <v>32</v>
      </c>
      <c r="K173" t="str">
        <f t="shared" si="4"/>
        <v>A</v>
      </c>
      <c r="L173" t="s">
        <v>22</v>
      </c>
      <c r="M173">
        <f t="shared" si="5"/>
        <v>1</v>
      </c>
    </row>
    <row r="174" ht="18" customHeight="1" spans="1:13">
      <c r="A174" t="s">
        <v>369</v>
      </c>
      <c r="B174" s="13" t="s">
        <v>370</v>
      </c>
      <c r="C174" t="s">
        <v>38</v>
      </c>
      <c r="D174" t="s">
        <v>33</v>
      </c>
      <c r="E174" t="s">
        <v>17</v>
      </c>
      <c r="F174" s="13" t="s">
        <v>391</v>
      </c>
      <c r="G174" t="s">
        <v>19</v>
      </c>
      <c r="H174" t="s">
        <v>20</v>
      </c>
      <c r="I174" t="s">
        <v>392</v>
      </c>
      <c r="J174" t="s">
        <v>22</v>
      </c>
      <c r="K174" t="str">
        <f t="shared" si="4"/>
        <v>A</v>
      </c>
      <c r="L174" t="s">
        <v>22</v>
      </c>
      <c r="M174">
        <f t="shared" si="5"/>
        <v>1</v>
      </c>
    </row>
    <row r="175" ht="18" customHeight="1" spans="1:13">
      <c r="A175" t="s">
        <v>369</v>
      </c>
      <c r="B175" s="13" t="s">
        <v>370</v>
      </c>
      <c r="C175" t="s">
        <v>38</v>
      </c>
      <c r="D175" t="s">
        <v>33</v>
      </c>
      <c r="E175" t="s">
        <v>23</v>
      </c>
      <c r="F175" s="13" t="s">
        <v>393</v>
      </c>
      <c r="G175" t="s">
        <v>19</v>
      </c>
      <c r="H175" t="s">
        <v>20</v>
      </c>
      <c r="I175" t="s">
        <v>394</v>
      </c>
      <c r="J175" t="s">
        <v>32</v>
      </c>
      <c r="K175" t="str">
        <f t="shared" si="4"/>
        <v>A</v>
      </c>
      <c r="L175" t="s">
        <v>22</v>
      </c>
      <c r="M175">
        <f t="shared" si="5"/>
        <v>1</v>
      </c>
    </row>
    <row r="176" ht="18" customHeight="1" spans="1:13">
      <c r="A176" t="s">
        <v>369</v>
      </c>
      <c r="B176" s="13" t="s">
        <v>370</v>
      </c>
      <c r="C176" t="s">
        <v>51</v>
      </c>
      <c r="D176" t="s">
        <v>16</v>
      </c>
      <c r="E176" t="s">
        <v>17</v>
      </c>
      <c r="F176" s="13" t="s">
        <v>395</v>
      </c>
      <c r="G176" t="s">
        <v>19</v>
      </c>
      <c r="H176" t="s">
        <v>20</v>
      </c>
      <c r="I176" t="s">
        <v>396</v>
      </c>
      <c r="J176" t="s">
        <v>22</v>
      </c>
      <c r="K176" t="str">
        <f t="shared" si="4"/>
        <v>B</v>
      </c>
      <c r="L176" t="s">
        <v>32</v>
      </c>
      <c r="M176">
        <f t="shared" si="5"/>
        <v>1</v>
      </c>
    </row>
    <row r="177" ht="18" customHeight="1" spans="1:13">
      <c r="A177" t="s">
        <v>369</v>
      </c>
      <c r="B177" s="13" t="s">
        <v>370</v>
      </c>
      <c r="C177" t="s">
        <v>51</v>
      </c>
      <c r="D177" t="s">
        <v>16</v>
      </c>
      <c r="E177" t="s">
        <v>23</v>
      </c>
      <c r="F177" s="13" t="s">
        <v>397</v>
      </c>
      <c r="G177" t="s">
        <v>19</v>
      </c>
      <c r="H177" t="s">
        <v>20</v>
      </c>
      <c r="I177" t="s">
        <v>398</v>
      </c>
      <c r="J177" t="s">
        <v>32</v>
      </c>
      <c r="K177" t="str">
        <f t="shared" si="4"/>
        <v>B</v>
      </c>
      <c r="L177" t="s">
        <v>32</v>
      </c>
      <c r="M177">
        <f t="shared" si="5"/>
        <v>1</v>
      </c>
    </row>
    <row r="178" ht="18" customHeight="1" spans="1:13">
      <c r="A178" t="s">
        <v>369</v>
      </c>
      <c r="B178" s="13" t="s">
        <v>370</v>
      </c>
      <c r="C178" t="s">
        <v>51</v>
      </c>
      <c r="D178" t="s">
        <v>27</v>
      </c>
      <c r="E178" t="s">
        <v>17</v>
      </c>
      <c r="F178" s="13" t="s">
        <v>399</v>
      </c>
      <c r="G178" t="s">
        <v>19</v>
      </c>
      <c r="H178" t="s">
        <v>20</v>
      </c>
      <c r="I178" t="s">
        <v>400</v>
      </c>
      <c r="J178" t="s">
        <v>22</v>
      </c>
      <c r="K178" t="str">
        <f t="shared" si="4"/>
        <v>B</v>
      </c>
      <c r="L178" t="s">
        <v>32</v>
      </c>
      <c r="M178">
        <f t="shared" si="5"/>
        <v>1</v>
      </c>
    </row>
    <row r="179" ht="18" customHeight="1" spans="1:13">
      <c r="A179" t="s">
        <v>369</v>
      </c>
      <c r="B179" s="13" t="s">
        <v>370</v>
      </c>
      <c r="C179" t="s">
        <v>51</v>
      </c>
      <c r="D179" t="s">
        <v>27</v>
      </c>
      <c r="E179" t="s">
        <v>23</v>
      </c>
      <c r="F179" s="13" t="s">
        <v>401</v>
      </c>
      <c r="G179" t="s">
        <v>19</v>
      </c>
      <c r="H179" t="s">
        <v>20</v>
      </c>
      <c r="I179" t="s">
        <v>402</v>
      </c>
      <c r="J179" t="s">
        <v>32</v>
      </c>
      <c r="K179" t="str">
        <f t="shared" si="4"/>
        <v>B</v>
      </c>
      <c r="L179" t="s">
        <v>32</v>
      </c>
      <c r="M179">
        <f t="shared" si="5"/>
        <v>1</v>
      </c>
    </row>
    <row r="180" ht="18" customHeight="1" spans="1:13">
      <c r="A180" t="s">
        <v>369</v>
      </c>
      <c r="B180" s="13" t="s">
        <v>370</v>
      </c>
      <c r="C180" t="s">
        <v>51</v>
      </c>
      <c r="D180" t="s">
        <v>33</v>
      </c>
      <c r="E180" t="s">
        <v>17</v>
      </c>
      <c r="F180" s="13" t="s">
        <v>403</v>
      </c>
      <c r="G180" t="s">
        <v>19</v>
      </c>
      <c r="H180" t="s">
        <v>20</v>
      </c>
      <c r="I180" t="s">
        <v>404</v>
      </c>
      <c r="J180" t="s">
        <v>22</v>
      </c>
      <c r="K180" t="str">
        <f t="shared" si="4"/>
        <v>B</v>
      </c>
      <c r="L180" t="s">
        <v>32</v>
      </c>
      <c r="M180">
        <f t="shared" si="5"/>
        <v>1</v>
      </c>
    </row>
    <row r="181" ht="18" customHeight="1" spans="1:13">
      <c r="A181" t="s">
        <v>369</v>
      </c>
      <c r="B181" s="13" t="s">
        <v>370</v>
      </c>
      <c r="C181" t="s">
        <v>51</v>
      </c>
      <c r="D181" t="s">
        <v>33</v>
      </c>
      <c r="E181" t="s">
        <v>23</v>
      </c>
      <c r="F181" s="13" t="s">
        <v>405</v>
      </c>
      <c r="G181" t="s">
        <v>19</v>
      </c>
      <c r="H181" t="s">
        <v>20</v>
      </c>
      <c r="I181" t="s">
        <v>406</v>
      </c>
      <c r="J181" t="s">
        <v>32</v>
      </c>
      <c r="K181" t="str">
        <f t="shared" si="4"/>
        <v>B</v>
      </c>
      <c r="L181" t="s">
        <v>32</v>
      </c>
      <c r="M181">
        <f t="shared" si="5"/>
        <v>1</v>
      </c>
    </row>
    <row r="182" ht="18" customHeight="1" spans="1:13">
      <c r="A182" t="s">
        <v>407</v>
      </c>
      <c r="B182" s="13" t="s">
        <v>408</v>
      </c>
      <c r="C182" t="s">
        <v>15</v>
      </c>
      <c r="D182" t="s">
        <v>16</v>
      </c>
      <c r="E182" t="s">
        <v>17</v>
      </c>
      <c r="F182" s="13" t="s">
        <v>409</v>
      </c>
      <c r="G182" t="s">
        <v>19</v>
      </c>
      <c r="H182" t="s">
        <v>20</v>
      </c>
      <c r="I182" t="s">
        <v>410</v>
      </c>
      <c r="J182" t="s">
        <v>22</v>
      </c>
      <c r="K182" t="str">
        <f t="shared" si="4"/>
        <v>A</v>
      </c>
      <c r="L182" t="s">
        <v>22</v>
      </c>
      <c r="M182">
        <f t="shared" si="5"/>
        <v>1</v>
      </c>
    </row>
    <row r="183" ht="18" customHeight="1" spans="1:13">
      <c r="A183" t="s">
        <v>407</v>
      </c>
      <c r="B183" s="13" t="s">
        <v>408</v>
      </c>
      <c r="C183" t="s">
        <v>15</v>
      </c>
      <c r="D183" t="s">
        <v>16</v>
      </c>
      <c r="E183" t="s">
        <v>23</v>
      </c>
      <c r="F183" s="13" t="s">
        <v>411</v>
      </c>
      <c r="G183" t="s">
        <v>19</v>
      </c>
      <c r="H183" t="s">
        <v>20</v>
      </c>
      <c r="I183" t="s">
        <v>412</v>
      </c>
      <c r="J183" t="s">
        <v>32</v>
      </c>
      <c r="K183" t="str">
        <f t="shared" si="4"/>
        <v>A</v>
      </c>
      <c r="L183" t="s">
        <v>22</v>
      </c>
      <c r="M183">
        <f t="shared" si="5"/>
        <v>1</v>
      </c>
    </row>
    <row r="184" ht="18" customHeight="1" spans="1:13">
      <c r="A184" t="s">
        <v>407</v>
      </c>
      <c r="B184" s="13" t="s">
        <v>408</v>
      </c>
      <c r="C184" t="s">
        <v>15</v>
      </c>
      <c r="D184" t="s">
        <v>27</v>
      </c>
      <c r="E184" t="s">
        <v>17</v>
      </c>
      <c r="F184" s="13" t="s">
        <v>413</v>
      </c>
      <c r="G184" t="s">
        <v>19</v>
      </c>
      <c r="H184" t="s">
        <v>20</v>
      </c>
      <c r="I184" t="s">
        <v>414</v>
      </c>
      <c r="J184" t="s">
        <v>22</v>
      </c>
      <c r="K184" t="str">
        <f t="shared" si="4"/>
        <v>A</v>
      </c>
      <c r="L184" t="s">
        <v>22</v>
      </c>
      <c r="M184">
        <f t="shared" si="5"/>
        <v>1</v>
      </c>
    </row>
    <row r="185" ht="18" customHeight="1" spans="1:13">
      <c r="A185" t="s">
        <v>407</v>
      </c>
      <c r="B185" s="13" t="s">
        <v>408</v>
      </c>
      <c r="C185" t="s">
        <v>15</v>
      </c>
      <c r="D185" t="s">
        <v>27</v>
      </c>
      <c r="E185" t="s">
        <v>23</v>
      </c>
      <c r="F185" s="13" t="s">
        <v>415</v>
      </c>
      <c r="G185" t="s">
        <v>19</v>
      </c>
      <c r="H185" t="s">
        <v>20</v>
      </c>
      <c r="I185" t="s">
        <v>416</v>
      </c>
      <c r="J185" t="s">
        <v>32</v>
      </c>
      <c r="K185" t="str">
        <f t="shared" si="4"/>
        <v>A</v>
      </c>
      <c r="L185" t="s">
        <v>22</v>
      </c>
      <c r="M185">
        <f t="shared" si="5"/>
        <v>1</v>
      </c>
    </row>
    <row r="186" ht="18" customHeight="1" spans="1:13">
      <c r="A186" t="s">
        <v>407</v>
      </c>
      <c r="B186" s="13" t="s">
        <v>408</v>
      </c>
      <c r="C186" t="s">
        <v>15</v>
      </c>
      <c r="D186" t="s">
        <v>33</v>
      </c>
      <c r="E186" t="s">
        <v>17</v>
      </c>
      <c r="F186" s="13" t="s">
        <v>417</v>
      </c>
      <c r="G186" t="s">
        <v>19</v>
      </c>
      <c r="H186" t="s">
        <v>20</v>
      </c>
      <c r="I186" t="s">
        <v>418</v>
      </c>
      <c r="J186" t="s">
        <v>32</v>
      </c>
      <c r="K186" t="str">
        <f t="shared" si="4"/>
        <v>B</v>
      </c>
      <c r="L186" t="s">
        <v>22</v>
      </c>
      <c r="M186">
        <f t="shared" si="5"/>
        <v>0</v>
      </c>
    </row>
    <row r="187" ht="18" customHeight="1" spans="1:13">
      <c r="A187" t="s">
        <v>407</v>
      </c>
      <c r="B187" s="13" t="s">
        <v>408</v>
      </c>
      <c r="C187" t="s">
        <v>15</v>
      </c>
      <c r="D187" t="s">
        <v>33</v>
      </c>
      <c r="E187" t="s">
        <v>23</v>
      </c>
      <c r="F187" s="13" t="s">
        <v>419</v>
      </c>
      <c r="G187" t="s">
        <v>19</v>
      </c>
      <c r="H187" t="s">
        <v>20</v>
      </c>
      <c r="I187" t="s">
        <v>420</v>
      </c>
      <c r="J187" t="s">
        <v>22</v>
      </c>
      <c r="K187" t="str">
        <f t="shared" si="4"/>
        <v>B</v>
      </c>
      <c r="L187" t="s">
        <v>22</v>
      </c>
      <c r="M187">
        <f t="shared" si="5"/>
        <v>0</v>
      </c>
    </row>
    <row r="188" ht="18" customHeight="1" spans="1:13">
      <c r="A188" t="s">
        <v>407</v>
      </c>
      <c r="B188" s="13" t="s">
        <v>408</v>
      </c>
      <c r="C188" t="s">
        <v>38</v>
      </c>
      <c r="D188" t="s">
        <v>16</v>
      </c>
      <c r="E188" t="s">
        <v>17</v>
      </c>
      <c r="F188" s="13" t="s">
        <v>421</v>
      </c>
      <c r="G188" t="s">
        <v>19</v>
      </c>
      <c r="H188" t="s">
        <v>20</v>
      </c>
      <c r="I188" t="s">
        <v>422</v>
      </c>
      <c r="J188" t="s">
        <v>32</v>
      </c>
      <c r="K188" t="str">
        <f t="shared" si="4"/>
        <v>C</v>
      </c>
      <c r="L188" t="s">
        <v>26</v>
      </c>
      <c r="M188">
        <f t="shared" si="5"/>
        <v>1</v>
      </c>
    </row>
    <row r="189" ht="18" customHeight="1" spans="1:13">
      <c r="A189" t="s">
        <v>407</v>
      </c>
      <c r="B189" s="13" t="s">
        <v>408</v>
      </c>
      <c r="C189" t="s">
        <v>38</v>
      </c>
      <c r="D189" t="s">
        <v>16</v>
      </c>
      <c r="E189" t="s">
        <v>23</v>
      </c>
      <c r="F189" s="13" t="s">
        <v>423</v>
      </c>
      <c r="G189" t="s">
        <v>19</v>
      </c>
      <c r="H189" t="s">
        <v>20</v>
      </c>
      <c r="I189" t="s">
        <v>424</v>
      </c>
      <c r="J189" t="s">
        <v>22</v>
      </c>
      <c r="K189" t="str">
        <f t="shared" si="4"/>
        <v>C</v>
      </c>
      <c r="L189" t="s">
        <v>26</v>
      </c>
      <c r="M189">
        <f t="shared" si="5"/>
        <v>1</v>
      </c>
    </row>
    <row r="190" ht="18" customHeight="1" spans="1:13">
      <c r="A190" t="s">
        <v>407</v>
      </c>
      <c r="B190" s="13" t="s">
        <v>408</v>
      </c>
      <c r="C190" t="s">
        <v>38</v>
      </c>
      <c r="D190" t="s">
        <v>27</v>
      </c>
      <c r="E190" t="s">
        <v>17</v>
      </c>
      <c r="F190" s="13" t="s">
        <v>425</v>
      </c>
      <c r="G190" t="s">
        <v>19</v>
      </c>
      <c r="H190" t="s">
        <v>20</v>
      </c>
      <c r="I190" t="s">
        <v>426</v>
      </c>
      <c r="J190" t="s">
        <v>32</v>
      </c>
      <c r="K190" t="str">
        <f t="shared" si="4"/>
        <v>C</v>
      </c>
      <c r="L190" t="s">
        <v>26</v>
      </c>
      <c r="M190">
        <f t="shared" si="5"/>
        <v>1</v>
      </c>
    </row>
    <row r="191" ht="18" customHeight="1" spans="1:13">
      <c r="A191" t="s">
        <v>407</v>
      </c>
      <c r="B191" s="13" t="s">
        <v>408</v>
      </c>
      <c r="C191" t="s">
        <v>38</v>
      </c>
      <c r="D191" t="s">
        <v>27</v>
      </c>
      <c r="E191" t="s">
        <v>23</v>
      </c>
      <c r="F191" s="13" t="s">
        <v>427</v>
      </c>
      <c r="G191" t="s">
        <v>19</v>
      </c>
      <c r="H191" t="s">
        <v>20</v>
      </c>
      <c r="I191" t="s">
        <v>428</v>
      </c>
      <c r="J191" t="s">
        <v>22</v>
      </c>
      <c r="K191" t="str">
        <f t="shared" si="4"/>
        <v>C</v>
      </c>
      <c r="L191" t="s">
        <v>26</v>
      </c>
      <c r="M191">
        <f t="shared" si="5"/>
        <v>1</v>
      </c>
    </row>
    <row r="192" ht="18" customHeight="1" spans="1:13">
      <c r="A192" t="s">
        <v>407</v>
      </c>
      <c r="B192" s="13" t="s">
        <v>408</v>
      </c>
      <c r="C192" t="s">
        <v>38</v>
      </c>
      <c r="D192" t="s">
        <v>33</v>
      </c>
      <c r="E192" t="s">
        <v>17</v>
      </c>
      <c r="F192" s="13" t="s">
        <v>429</v>
      </c>
      <c r="G192" t="s">
        <v>19</v>
      </c>
      <c r="H192" t="s">
        <v>20</v>
      </c>
      <c r="I192" t="s">
        <v>430</v>
      </c>
      <c r="J192" t="s">
        <v>32</v>
      </c>
      <c r="K192" t="str">
        <f t="shared" si="4"/>
        <v>C</v>
      </c>
      <c r="L192" t="s">
        <v>26</v>
      </c>
      <c r="M192">
        <f t="shared" si="5"/>
        <v>1</v>
      </c>
    </row>
    <row r="193" ht="18" customHeight="1" spans="1:13">
      <c r="A193" t="s">
        <v>407</v>
      </c>
      <c r="B193" s="13" t="s">
        <v>408</v>
      </c>
      <c r="C193" t="s">
        <v>38</v>
      </c>
      <c r="D193" t="s">
        <v>33</v>
      </c>
      <c r="E193" t="s">
        <v>23</v>
      </c>
      <c r="F193" s="13" t="s">
        <v>431</v>
      </c>
      <c r="G193" t="s">
        <v>19</v>
      </c>
      <c r="H193" t="s">
        <v>20</v>
      </c>
      <c r="I193" t="s">
        <v>432</v>
      </c>
      <c r="J193" t="s">
        <v>22</v>
      </c>
      <c r="K193" t="str">
        <f t="shared" si="4"/>
        <v>C</v>
      </c>
      <c r="L193" t="s">
        <v>26</v>
      </c>
      <c r="M193">
        <f t="shared" si="5"/>
        <v>1</v>
      </c>
    </row>
    <row r="194" ht="18" customHeight="1" spans="1:13">
      <c r="A194" t="s">
        <v>407</v>
      </c>
      <c r="B194" s="13" t="s">
        <v>408</v>
      </c>
      <c r="C194" t="s">
        <v>51</v>
      </c>
      <c r="D194" t="s">
        <v>16</v>
      </c>
      <c r="E194" t="s">
        <v>17</v>
      </c>
      <c r="F194" s="13" t="s">
        <v>433</v>
      </c>
      <c r="G194" t="s">
        <v>19</v>
      </c>
      <c r="H194" t="s">
        <v>20</v>
      </c>
      <c r="I194" t="s">
        <v>434</v>
      </c>
      <c r="J194" t="s">
        <v>26</v>
      </c>
      <c r="K194" t="str">
        <f t="shared" ref="K194:K217" si="6">IF(OR(J194="",C194="",E194=""),"",IF(J194="C","D(平局)",IF(J194=IF(E194="l2r","A","B"),LEFT(C194,1),RIGHT(C194,1))))</f>
        <v>D(平局)</v>
      </c>
      <c r="L194" t="s">
        <v>26</v>
      </c>
      <c r="M194">
        <f t="shared" si="5"/>
        <v>0</v>
      </c>
    </row>
    <row r="195" ht="18" customHeight="1" spans="1:13">
      <c r="A195" t="s">
        <v>407</v>
      </c>
      <c r="B195" s="13" t="s">
        <v>408</v>
      </c>
      <c r="C195" t="s">
        <v>51</v>
      </c>
      <c r="D195" t="s">
        <v>16</v>
      </c>
      <c r="E195" t="s">
        <v>23</v>
      </c>
      <c r="F195" s="13" t="s">
        <v>435</v>
      </c>
      <c r="G195" t="s">
        <v>19</v>
      </c>
      <c r="H195" t="s">
        <v>20</v>
      </c>
      <c r="I195" t="s">
        <v>436</v>
      </c>
      <c r="J195" t="s">
        <v>22</v>
      </c>
      <c r="K195" t="str">
        <f t="shared" si="6"/>
        <v>C</v>
      </c>
      <c r="L195" t="s">
        <v>26</v>
      </c>
      <c r="M195">
        <f t="shared" ref="M195:M217" si="7">IF(OR(K195="",L195=""),"",--(K195=L195))</f>
        <v>1</v>
      </c>
    </row>
    <row r="196" ht="18" customHeight="1" spans="1:13">
      <c r="A196" t="s">
        <v>407</v>
      </c>
      <c r="B196" s="13" t="s">
        <v>408</v>
      </c>
      <c r="C196" t="s">
        <v>51</v>
      </c>
      <c r="D196" t="s">
        <v>27</v>
      </c>
      <c r="E196" t="s">
        <v>17</v>
      </c>
      <c r="F196" s="13" t="s">
        <v>437</v>
      </c>
      <c r="G196" t="s">
        <v>19</v>
      </c>
      <c r="H196" t="s">
        <v>20</v>
      </c>
      <c r="I196" t="s">
        <v>438</v>
      </c>
      <c r="J196" t="s">
        <v>32</v>
      </c>
      <c r="K196" t="str">
        <f t="shared" si="6"/>
        <v>C</v>
      </c>
      <c r="L196" t="s">
        <v>26</v>
      </c>
      <c r="M196">
        <f t="shared" si="7"/>
        <v>1</v>
      </c>
    </row>
    <row r="197" ht="18" customHeight="1" spans="1:13">
      <c r="A197" t="s">
        <v>407</v>
      </c>
      <c r="B197" s="13" t="s">
        <v>408</v>
      </c>
      <c r="C197" t="s">
        <v>51</v>
      </c>
      <c r="D197" t="s">
        <v>27</v>
      </c>
      <c r="E197" t="s">
        <v>23</v>
      </c>
      <c r="F197" s="13" t="s">
        <v>439</v>
      </c>
      <c r="G197" t="s">
        <v>19</v>
      </c>
      <c r="H197" t="s">
        <v>20</v>
      </c>
      <c r="I197" t="s">
        <v>440</v>
      </c>
      <c r="J197" t="s">
        <v>22</v>
      </c>
      <c r="K197" t="str">
        <f t="shared" si="6"/>
        <v>C</v>
      </c>
      <c r="L197" t="s">
        <v>26</v>
      </c>
      <c r="M197">
        <f t="shared" si="7"/>
        <v>1</v>
      </c>
    </row>
    <row r="198" ht="18" customHeight="1" spans="1:13">
      <c r="A198" t="s">
        <v>407</v>
      </c>
      <c r="B198" s="13" t="s">
        <v>408</v>
      </c>
      <c r="C198" t="s">
        <v>51</v>
      </c>
      <c r="D198" t="s">
        <v>33</v>
      </c>
      <c r="E198" t="s">
        <v>17</v>
      </c>
      <c r="F198" s="13" t="s">
        <v>441</v>
      </c>
      <c r="G198" t="s">
        <v>19</v>
      </c>
      <c r="H198" t="s">
        <v>20</v>
      </c>
      <c r="I198" t="s">
        <v>442</v>
      </c>
      <c r="J198" t="s">
        <v>32</v>
      </c>
      <c r="K198" t="str">
        <f t="shared" si="6"/>
        <v>C</v>
      </c>
      <c r="L198" t="s">
        <v>26</v>
      </c>
      <c r="M198">
        <f t="shared" si="7"/>
        <v>1</v>
      </c>
    </row>
    <row r="199" ht="18" customHeight="1" spans="1:13">
      <c r="A199" t="s">
        <v>407</v>
      </c>
      <c r="B199" s="13" t="s">
        <v>408</v>
      </c>
      <c r="C199" t="s">
        <v>51</v>
      </c>
      <c r="D199" t="s">
        <v>33</v>
      </c>
      <c r="E199" t="s">
        <v>23</v>
      </c>
      <c r="F199" s="13" t="s">
        <v>443</v>
      </c>
      <c r="G199" t="s">
        <v>19</v>
      </c>
      <c r="H199" t="s">
        <v>20</v>
      </c>
      <c r="I199" t="s">
        <v>444</v>
      </c>
      <c r="J199" t="s">
        <v>22</v>
      </c>
      <c r="K199" t="str">
        <f t="shared" si="6"/>
        <v>C</v>
      </c>
      <c r="L199" t="s">
        <v>26</v>
      </c>
      <c r="M199">
        <f t="shared" si="7"/>
        <v>1</v>
      </c>
    </row>
    <row r="200" ht="18" customHeight="1" spans="1:13">
      <c r="A200" t="s">
        <v>445</v>
      </c>
      <c r="B200" s="13" t="s">
        <v>446</v>
      </c>
      <c r="C200" t="s">
        <v>15</v>
      </c>
      <c r="D200" t="s">
        <v>16</v>
      </c>
      <c r="E200" t="s">
        <v>17</v>
      </c>
      <c r="F200" s="13" t="s">
        <v>447</v>
      </c>
      <c r="G200" t="s">
        <v>19</v>
      </c>
      <c r="H200" t="s">
        <v>20</v>
      </c>
      <c r="I200" t="s">
        <v>448</v>
      </c>
      <c r="J200" t="s">
        <v>22</v>
      </c>
      <c r="K200" t="str">
        <f t="shared" si="6"/>
        <v>A</v>
      </c>
      <c r="L200" t="s">
        <v>22</v>
      </c>
      <c r="M200">
        <f t="shared" si="7"/>
        <v>1</v>
      </c>
    </row>
    <row r="201" ht="18" customHeight="1" spans="1:13">
      <c r="A201" t="s">
        <v>445</v>
      </c>
      <c r="B201" s="13" t="s">
        <v>446</v>
      </c>
      <c r="C201" t="s">
        <v>15</v>
      </c>
      <c r="D201" t="s">
        <v>16</v>
      </c>
      <c r="E201" t="s">
        <v>23</v>
      </c>
      <c r="F201" s="13" t="s">
        <v>449</v>
      </c>
      <c r="G201" t="s">
        <v>19</v>
      </c>
      <c r="H201" t="s">
        <v>20</v>
      </c>
      <c r="I201" t="s">
        <v>450</v>
      </c>
      <c r="J201" t="s">
        <v>32</v>
      </c>
      <c r="K201" t="str">
        <f t="shared" si="6"/>
        <v>A</v>
      </c>
      <c r="L201" t="s">
        <v>22</v>
      </c>
      <c r="M201">
        <f t="shared" si="7"/>
        <v>1</v>
      </c>
    </row>
    <row r="202" ht="18" customHeight="1" spans="1:13">
      <c r="A202" t="s">
        <v>445</v>
      </c>
      <c r="B202" s="13" t="s">
        <v>446</v>
      </c>
      <c r="C202" t="s">
        <v>15</v>
      </c>
      <c r="D202" t="s">
        <v>27</v>
      </c>
      <c r="E202" t="s">
        <v>17</v>
      </c>
      <c r="F202" s="13" t="s">
        <v>451</v>
      </c>
      <c r="G202" t="s">
        <v>19</v>
      </c>
      <c r="H202" t="s">
        <v>20</v>
      </c>
      <c r="I202" t="s">
        <v>452</v>
      </c>
      <c r="J202" t="s">
        <v>22</v>
      </c>
      <c r="K202" t="str">
        <f t="shared" si="6"/>
        <v>A</v>
      </c>
      <c r="L202" t="s">
        <v>22</v>
      </c>
      <c r="M202">
        <f t="shared" si="7"/>
        <v>1</v>
      </c>
    </row>
    <row r="203" ht="18" customHeight="1" spans="1:13">
      <c r="A203" t="s">
        <v>445</v>
      </c>
      <c r="B203" s="13" t="s">
        <v>446</v>
      </c>
      <c r="C203" t="s">
        <v>15</v>
      </c>
      <c r="D203" t="s">
        <v>27</v>
      </c>
      <c r="E203" t="s">
        <v>23</v>
      </c>
      <c r="F203" s="13" t="s">
        <v>453</v>
      </c>
      <c r="G203" t="s">
        <v>19</v>
      </c>
      <c r="H203" t="s">
        <v>20</v>
      </c>
      <c r="I203" t="s">
        <v>454</v>
      </c>
      <c r="J203" t="s">
        <v>32</v>
      </c>
      <c r="K203" t="str">
        <f t="shared" si="6"/>
        <v>A</v>
      </c>
      <c r="L203" t="s">
        <v>22</v>
      </c>
      <c r="M203">
        <f t="shared" si="7"/>
        <v>1</v>
      </c>
    </row>
    <row r="204" ht="18" customHeight="1" spans="1:13">
      <c r="A204" t="s">
        <v>445</v>
      </c>
      <c r="B204" s="13" t="s">
        <v>446</v>
      </c>
      <c r="C204" t="s">
        <v>15</v>
      </c>
      <c r="D204" t="s">
        <v>33</v>
      </c>
      <c r="E204" t="s">
        <v>17</v>
      </c>
      <c r="F204" s="13" t="s">
        <v>455</v>
      </c>
      <c r="G204" t="s">
        <v>19</v>
      </c>
      <c r="H204" t="s">
        <v>20</v>
      </c>
      <c r="I204" t="s">
        <v>456</v>
      </c>
      <c r="J204" t="s">
        <v>22</v>
      </c>
      <c r="K204" t="str">
        <f t="shared" si="6"/>
        <v>A</v>
      </c>
      <c r="L204" t="s">
        <v>22</v>
      </c>
      <c r="M204">
        <f t="shared" si="7"/>
        <v>1</v>
      </c>
    </row>
    <row r="205" ht="18" customHeight="1" spans="1:13">
      <c r="A205" t="s">
        <v>445</v>
      </c>
      <c r="B205" s="13" t="s">
        <v>446</v>
      </c>
      <c r="C205" t="s">
        <v>15</v>
      </c>
      <c r="D205" t="s">
        <v>33</v>
      </c>
      <c r="E205" t="s">
        <v>23</v>
      </c>
      <c r="F205" s="13" t="s">
        <v>457</v>
      </c>
      <c r="G205" t="s">
        <v>19</v>
      </c>
      <c r="H205" t="s">
        <v>20</v>
      </c>
      <c r="I205" t="s">
        <v>458</v>
      </c>
      <c r="J205" t="s">
        <v>32</v>
      </c>
      <c r="K205" t="str">
        <f t="shared" si="6"/>
        <v>A</v>
      </c>
      <c r="L205" t="s">
        <v>22</v>
      </c>
      <c r="M205">
        <f t="shared" si="7"/>
        <v>1</v>
      </c>
    </row>
    <row r="206" ht="18" customHeight="1" spans="1:13">
      <c r="A206" t="s">
        <v>445</v>
      </c>
      <c r="B206" s="13" t="s">
        <v>446</v>
      </c>
      <c r="C206" t="s">
        <v>38</v>
      </c>
      <c r="D206" t="s">
        <v>16</v>
      </c>
      <c r="E206" t="s">
        <v>17</v>
      </c>
      <c r="F206" s="13" t="s">
        <v>459</v>
      </c>
      <c r="G206" t="s">
        <v>19</v>
      </c>
      <c r="H206" t="s">
        <v>20</v>
      </c>
      <c r="I206" t="s">
        <v>460</v>
      </c>
      <c r="J206" t="s">
        <v>22</v>
      </c>
      <c r="K206" t="str">
        <f t="shared" si="6"/>
        <v>A</v>
      </c>
      <c r="L206" t="s">
        <v>106</v>
      </c>
      <c r="M206">
        <f t="shared" si="7"/>
        <v>0</v>
      </c>
    </row>
    <row r="207" ht="18" customHeight="1" spans="1:13">
      <c r="A207" t="s">
        <v>445</v>
      </c>
      <c r="B207" s="13" t="s">
        <v>446</v>
      </c>
      <c r="C207" t="s">
        <v>38</v>
      </c>
      <c r="D207" t="s">
        <v>16</v>
      </c>
      <c r="E207" t="s">
        <v>23</v>
      </c>
      <c r="F207" s="13" t="s">
        <v>461</v>
      </c>
      <c r="G207" t="s">
        <v>19</v>
      </c>
      <c r="H207" t="s">
        <v>20</v>
      </c>
      <c r="I207" t="s">
        <v>462</v>
      </c>
      <c r="J207" t="s">
        <v>32</v>
      </c>
      <c r="K207" t="str">
        <f t="shared" si="6"/>
        <v>A</v>
      </c>
      <c r="L207" t="s">
        <v>106</v>
      </c>
      <c r="M207">
        <f t="shared" si="7"/>
        <v>0</v>
      </c>
    </row>
    <row r="208" ht="18" customHeight="1" spans="1:13">
      <c r="A208" t="s">
        <v>445</v>
      </c>
      <c r="B208" s="13" t="s">
        <v>446</v>
      </c>
      <c r="C208" t="s">
        <v>38</v>
      </c>
      <c r="D208" t="s">
        <v>27</v>
      </c>
      <c r="E208" t="s">
        <v>17</v>
      </c>
      <c r="F208" s="13" t="s">
        <v>463</v>
      </c>
      <c r="G208" t="s">
        <v>19</v>
      </c>
      <c r="H208" t="s">
        <v>20</v>
      </c>
      <c r="I208" t="s">
        <v>464</v>
      </c>
      <c r="J208" t="s">
        <v>22</v>
      </c>
      <c r="K208" t="str">
        <f t="shared" si="6"/>
        <v>A</v>
      </c>
      <c r="L208" t="s">
        <v>106</v>
      </c>
      <c r="M208">
        <f t="shared" si="7"/>
        <v>0</v>
      </c>
    </row>
    <row r="209" ht="18" customHeight="1" spans="1:13">
      <c r="A209" t="s">
        <v>445</v>
      </c>
      <c r="B209" s="13" t="s">
        <v>446</v>
      </c>
      <c r="C209" t="s">
        <v>38</v>
      </c>
      <c r="D209" t="s">
        <v>27</v>
      </c>
      <c r="E209" t="s">
        <v>23</v>
      </c>
      <c r="F209" s="13" t="s">
        <v>465</v>
      </c>
      <c r="G209" t="s">
        <v>19</v>
      </c>
      <c r="H209" t="s">
        <v>20</v>
      </c>
      <c r="I209" t="s">
        <v>466</v>
      </c>
      <c r="J209" t="s">
        <v>32</v>
      </c>
      <c r="K209" t="str">
        <f t="shared" si="6"/>
        <v>A</v>
      </c>
      <c r="L209" t="s">
        <v>106</v>
      </c>
      <c r="M209">
        <f t="shared" si="7"/>
        <v>0</v>
      </c>
    </row>
    <row r="210" ht="18" customHeight="1" spans="1:13">
      <c r="A210" t="s">
        <v>445</v>
      </c>
      <c r="B210" s="13" t="s">
        <v>446</v>
      </c>
      <c r="C210" t="s">
        <v>38</v>
      </c>
      <c r="D210" t="s">
        <v>33</v>
      </c>
      <c r="E210" t="s">
        <v>17</v>
      </c>
      <c r="F210" s="13" t="s">
        <v>467</v>
      </c>
      <c r="G210" t="s">
        <v>19</v>
      </c>
      <c r="H210" t="s">
        <v>20</v>
      </c>
      <c r="I210" t="s">
        <v>468</v>
      </c>
      <c r="J210" t="s">
        <v>22</v>
      </c>
      <c r="K210" t="str">
        <f t="shared" si="6"/>
        <v>A</v>
      </c>
      <c r="L210" t="s">
        <v>106</v>
      </c>
      <c r="M210">
        <f t="shared" si="7"/>
        <v>0</v>
      </c>
    </row>
    <row r="211" ht="18" customHeight="1" spans="1:13">
      <c r="A211" t="s">
        <v>445</v>
      </c>
      <c r="B211" s="13" t="s">
        <v>446</v>
      </c>
      <c r="C211" t="s">
        <v>38</v>
      </c>
      <c r="D211" t="s">
        <v>33</v>
      </c>
      <c r="E211" t="s">
        <v>23</v>
      </c>
      <c r="F211" s="13" t="s">
        <v>469</v>
      </c>
      <c r="G211" t="s">
        <v>19</v>
      </c>
      <c r="H211" t="s">
        <v>20</v>
      </c>
      <c r="I211" t="s">
        <v>470</v>
      </c>
      <c r="J211" t="s">
        <v>26</v>
      </c>
      <c r="K211" t="str">
        <f t="shared" si="6"/>
        <v>D(平局)</v>
      </c>
      <c r="L211" t="s">
        <v>106</v>
      </c>
      <c r="M211">
        <f t="shared" si="7"/>
        <v>1</v>
      </c>
    </row>
    <row r="212" ht="18" customHeight="1" spans="1:13">
      <c r="A212" t="s">
        <v>445</v>
      </c>
      <c r="B212" s="13" t="s">
        <v>446</v>
      </c>
      <c r="C212" t="s">
        <v>51</v>
      </c>
      <c r="D212" t="s">
        <v>16</v>
      </c>
      <c r="E212" t="s">
        <v>17</v>
      </c>
      <c r="F212" s="13" t="s">
        <v>471</v>
      </c>
      <c r="G212" t="s">
        <v>19</v>
      </c>
      <c r="H212" t="s">
        <v>20</v>
      </c>
      <c r="I212" t="s">
        <v>472</v>
      </c>
      <c r="J212" t="s">
        <v>32</v>
      </c>
      <c r="K212" t="str">
        <f t="shared" si="6"/>
        <v>C</v>
      </c>
      <c r="L212" t="s">
        <v>26</v>
      </c>
      <c r="M212">
        <f t="shared" si="7"/>
        <v>1</v>
      </c>
    </row>
    <row r="213" ht="18" customHeight="1" spans="1:13">
      <c r="A213" t="s">
        <v>445</v>
      </c>
      <c r="B213" s="13" t="s">
        <v>446</v>
      </c>
      <c r="C213" t="s">
        <v>51</v>
      </c>
      <c r="D213" t="s">
        <v>16</v>
      </c>
      <c r="E213" t="s">
        <v>23</v>
      </c>
      <c r="F213" s="13" t="s">
        <v>473</v>
      </c>
      <c r="G213" t="s">
        <v>19</v>
      </c>
      <c r="H213" t="s">
        <v>20</v>
      </c>
      <c r="I213" t="s">
        <v>474</v>
      </c>
      <c r="J213" t="s">
        <v>22</v>
      </c>
      <c r="K213" t="str">
        <f t="shared" si="6"/>
        <v>C</v>
      </c>
      <c r="L213" t="s">
        <v>26</v>
      </c>
      <c r="M213">
        <f t="shared" si="7"/>
        <v>1</v>
      </c>
    </row>
    <row r="214" ht="18" customHeight="1" spans="1:13">
      <c r="A214" t="s">
        <v>445</v>
      </c>
      <c r="B214" s="13" t="s">
        <v>446</v>
      </c>
      <c r="C214" t="s">
        <v>51</v>
      </c>
      <c r="D214" t="s">
        <v>27</v>
      </c>
      <c r="E214" t="s">
        <v>17</v>
      </c>
      <c r="F214" s="13" t="s">
        <v>475</v>
      </c>
      <c r="G214" t="s">
        <v>19</v>
      </c>
      <c r="H214" t="s">
        <v>20</v>
      </c>
      <c r="I214" t="s">
        <v>476</v>
      </c>
      <c r="J214" t="s">
        <v>32</v>
      </c>
      <c r="K214" t="str">
        <f t="shared" si="6"/>
        <v>C</v>
      </c>
      <c r="L214" t="s">
        <v>26</v>
      </c>
      <c r="M214">
        <f t="shared" si="7"/>
        <v>1</v>
      </c>
    </row>
    <row r="215" ht="18" customHeight="1" spans="1:13">
      <c r="A215" t="s">
        <v>445</v>
      </c>
      <c r="B215" s="13" t="s">
        <v>446</v>
      </c>
      <c r="C215" t="s">
        <v>51</v>
      </c>
      <c r="D215" t="s">
        <v>27</v>
      </c>
      <c r="E215" t="s">
        <v>23</v>
      </c>
      <c r="F215" s="13" t="s">
        <v>477</v>
      </c>
      <c r="G215" t="s">
        <v>19</v>
      </c>
      <c r="H215" t="s">
        <v>20</v>
      </c>
      <c r="I215" t="s">
        <v>478</v>
      </c>
      <c r="J215" t="s">
        <v>22</v>
      </c>
      <c r="K215" t="str">
        <f t="shared" si="6"/>
        <v>C</v>
      </c>
      <c r="L215" t="s">
        <v>26</v>
      </c>
      <c r="M215">
        <f t="shared" si="7"/>
        <v>1</v>
      </c>
    </row>
    <row r="216" ht="18" customHeight="1" spans="1:13">
      <c r="A216" t="s">
        <v>445</v>
      </c>
      <c r="B216" s="13" t="s">
        <v>446</v>
      </c>
      <c r="C216" t="s">
        <v>51</v>
      </c>
      <c r="D216" t="s">
        <v>33</v>
      </c>
      <c r="E216" t="s">
        <v>17</v>
      </c>
      <c r="F216" s="13" t="s">
        <v>479</v>
      </c>
      <c r="G216" t="s">
        <v>19</v>
      </c>
      <c r="H216" t="s">
        <v>20</v>
      </c>
      <c r="I216" t="s">
        <v>480</v>
      </c>
      <c r="J216" t="s">
        <v>32</v>
      </c>
      <c r="K216" t="str">
        <f t="shared" si="6"/>
        <v>C</v>
      </c>
      <c r="L216" t="s">
        <v>26</v>
      </c>
      <c r="M216">
        <f t="shared" si="7"/>
        <v>1</v>
      </c>
    </row>
    <row r="217" ht="18" customHeight="1" spans="1:13">
      <c r="A217" t="s">
        <v>445</v>
      </c>
      <c r="B217" s="13" t="s">
        <v>446</v>
      </c>
      <c r="C217" t="s">
        <v>51</v>
      </c>
      <c r="D217" t="s">
        <v>33</v>
      </c>
      <c r="E217" t="s">
        <v>23</v>
      </c>
      <c r="F217" s="13" t="s">
        <v>481</v>
      </c>
      <c r="G217" t="s">
        <v>19</v>
      </c>
      <c r="H217" t="s">
        <v>20</v>
      </c>
      <c r="I217" t="s">
        <v>482</v>
      </c>
      <c r="J217" t="s">
        <v>22</v>
      </c>
      <c r="K217" t="str">
        <f t="shared" si="6"/>
        <v>C</v>
      </c>
      <c r="L217" t="s">
        <v>26</v>
      </c>
      <c r="M217">
        <f t="shared" si="7"/>
        <v>1</v>
      </c>
    </row>
  </sheetData>
  <conditionalFormatting sqref="M$1:M$1048576">
    <cfRule type="colorScale" priority="1">
      <colorScale>
        <cfvo type="num" val="0"/>
        <cfvo type="num" val="1"/>
        <color theme="5" tint="0.8"/>
        <color theme="7" tint="0.8"/>
      </colorScale>
    </cfRule>
  </conditionalFormatting>
  <conditionalFormatting sqref="M2:M217">
    <cfRule type="cellIs" dxfId="0" priority="2" operator="equal">
      <formula>1</formula>
    </cfRule>
    <cfRule type="cellIs" dxfId="1" priority="3" operator="equal">
      <formula>0</formula>
    </cfRule>
  </conditionalFormatting>
  <dataValidations count="9">
    <dataValidation type="list" sqref="A2:A174">
      <formula1>"BankAccount,EUScienceConnect,Cruise,House,CelO,TileOGame,SellingGoods,University,TeamSportsScoutingSystem,AirTrafficControlNavigationSystem,AI-AssistedDrugDiscoveryPlatform,AdvancedAlloyCompositionOptimization"</formula1>
    </dataValidation>
    <dataValidation type="list" sqref="C2:C174">
      <formula1>"A vs B,A vs C,B vs C"</formula1>
    </dataValidation>
    <dataValidation type="list" sqref="D2:D174">
      <formula1>"faithfulness,general,five,final"</formula1>
    </dataValidation>
    <dataValidation type="list" sqref="E2:E174">
      <formula1>"l2r,r2l,final"</formula1>
    </dataValidation>
    <dataValidation type="list" sqref="G2:G174">
      <formula1>"llm,agent1,agent2"</formula1>
    </dataValidation>
    <dataValidation type="list" sqref="H2:H174">
      <formula1>"gpt5.5,glm,gemini"</formula1>
    </dataValidation>
    <dataValidation type="list" sqref="L2:L174">
      <formula1>"是,否"</formula1>
    </dataValidation>
    <dataValidation type="list" sqref="K175:L217">
      <formula1>"A,B,C,D(平局)"</formula1>
    </dataValidation>
    <dataValidation type="list" sqref="J2:K174">
      <formula1>"A,B,C"</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61"/>
  <sheetViews>
    <sheetView showGridLines="0" workbookViewId="0">
      <selection activeCell="A1" sqref="A1"/>
    </sheetView>
  </sheetViews>
  <sheetFormatPr defaultColWidth="9" defaultRowHeight="13.85"/>
  <cols>
    <col min="1" max="1" width="30" customWidth="1"/>
    <col min="2" max="4" width="12" customWidth="1"/>
    <col min="5" max="5" width="46" customWidth="1"/>
    <col min="6" max="16" width="14" customWidth="1"/>
  </cols>
  <sheetData>
    <row r="1" ht="34" customHeight="1" spans="1:16">
      <c r="A1" s="5" t="s">
        <v>0</v>
      </c>
      <c r="B1" s="5" t="s">
        <v>483</v>
      </c>
      <c r="C1" s="5" t="s">
        <v>484</v>
      </c>
      <c r="D1" s="5" t="s">
        <v>485</v>
      </c>
      <c r="E1" s="5" t="s">
        <v>486</v>
      </c>
      <c r="F1" s="5" t="s">
        <v>487</v>
      </c>
      <c r="G1" s="5" t="s">
        <v>488</v>
      </c>
      <c r="H1" s="5" t="s">
        <v>489</v>
      </c>
      <c r="I1" s="5" t="s">
        <v>490</v>
      </c>
      <c r="J1" s="5" t="s">
        <v>491</v>
      </c>
      <c r="K1" s="5" t="s">
        <v>492</v>
      </c>
      <c r="L1" s="5" t="s">
        <v>10</v>
      </c>
      <c r="M1" s="5" t="s">
        <v>493</v>
      </c>
      <c r="N1" s="5" t="s">
        <v>494</v>
      </c>
      <c r="O1" s="5" t="s">
        <v>495</v>
      </c>
      <c r="P1" s="5" t="s">
        <v>496</v>
      </c>
    </row>
    <row r="2" ht="23" customHeight="1" spans="1:16">
      <c r="A2" s="6" t="s">
        <v>13</v>
      </c>
      <c r="B2" s="2" t="s">
        <v>15</v>
      </c>
      <c r="C2" s="2" t="s">
        <v>17</v>
      </c>
      <c r="D2" s="2">
        <v>1</v>
      </c>
      <c r="E2" s="6" t="s">
        <v>497</v>
      </c>
      <c r="F2" s="2" t="str">
        <f t="shared" ref="F2:F65" si="0">IF(C2="l2r",LEFT(B2,1),RIGHT(B2,1))</f>
        <v>A</v>
      </c>
      <c r="G2" s="2">
        <v>5</v>
      </c>
      <c r="H2" s="2" t="str">
        <f t="shared" ref="H2:H65" si="1">IF(C2="l2r",RIGHT(B2,1),LEFT(B2,1))</f>
        <v>B</v>
      </c>
      <c r="I2" s="2">
        <v>4</v>
      </c>
      <c r="J2" s="2">
        <f t="shared" ref="J2:J65" si="2">G2-I2</f>
        <v>1</v>
      </c>
      <c r="K2" s="2" t="str">
        <f t="shared" ref="K2:K65" si="3">IF(J2=0,"C",IF(J2&gt;0,"A","B"))</f>
        <v>A</v>
      </c>
      <c r="L2" s="2" t="str">
        <f t="shared" ref="L2:L65" si="4">IF(J2=0,"D(平局)",IF(J2&gt;0,F2,H2))</f>
        <v>A</v>
      </c>
      <c r="M2" s="2" t="s">
        <v>22</v>
      </c>
      <c r="N2" s="2">
        <f t="shared" ref="N2:N65" si="5">--(L2=M2)</f>
        <v>1</v>
      </c>
      <c r="O2" s="2" t="s">
        <v>22</v>
      </c>
      <c r="P2" s="2">
        <v>4</v>
      </c>
    </row>
    <row r="3" ht="23" customHeight="1" spans="1:16">
      <c r="A3" s="6" t="s">
        <v>13</v>
      </c>
      <c r="B3" s="2" t="s">
        <v>15</v>
      </c>
      <c r="C3" s="2" t="s">
        <v>23</v>
      </c>
      <c r="D3" s="2">
        <v>1</v>
      </c>
      <c r="E3" s="6" t="s">
        <v>497</v>
      </c>
      <c r="F3" s="2" t="str">
        <f t="shared" si="0"/>
        <v>B</v>
      </c>
      <c r="G3" s="2">
        <v>4</v>
      </c>
      <c r="H3" s="2" t="str">
        <f t="shared" si="1"/>
        <v>A</v>
      </c>
      <c r="I3" s="2">
        <v>5</v>
      </c>
      <c r="J3" s="2">
        <f t="shared" si="2"/>
        <v>-1</v>
      </c>
      <c r="K3" s="2" t="str">
        <f t="shared" si="3"/>
        <v>B</v>
      </c>
      <c r="L3" s="2" t="str">
        <f t="shared" si="4"/>
        <v>A</v>
      </c>
      <c r="M3" s="2" t="s">
        <v>22</v>
      </c>
      <c r="N3" s="2">
        <f t="shared" si="5"/>
        <v>1</v>
      </c>
      <c r="O3" s="2" t="s">
        <v>32</v>
      </c>
      <c r="P3" s="2">
        <v>5</v>
      </c>
    </row>
    <row r="4" ht="23" customHeight="1" spans="1:16">
      <c r="A4" s="6" t="s">
        <v>13</v>
      </c>
      <c r="B4" s="2" t="s">
        <v>15</v>
      </c>
      <c r="C4" s="2" t="s">
        <v>17</v>
      </c>
      <c r="D4" s="2">
        <v>2</v>
      </c>
      <c r="E4" s="6" t="s">
        <v>498</v>
      </c>
      <c r="F4" s="2" t="str">
        <f t="shared" si="0"/>
        <v>A</v>
      </c>
      <c r="G4" s="2">
        <v>4</v>
      </c>
      <c r="H4" s="2" t="str">
        <f t="shared" si="1"/>
        <v>B</v>
      </c>
      <c r="I4" s="2">
        <v>3</v>
      </c>
      <c r="J4" s="2">
        <f t="shared" si="2"/>
        <v>1</v>
      </c>
      <c r="K4" s="2" t="str">
        <f t="shared" si="3"/>
        <v>A</v>
      </c>
      <c r="L4" s="2" t="str">
        <f t="shared" si="4"/>
        <v>A</v>
      </c>
      <c r="M4" s="2" t="s">
        <v>22</v>
      </c>
      <c r="N4" s="2">
        <f t="shared" si="5"/>
        <v>1</v>
      </c>
      <c r="O4" s="2" t="s">
        <v>22</v>
      </c>
      <c r="P4" s="2">
        <v>4</v>
      </c>
    </row>
    <row r="5" ht="23" customHeight="1" spans="1:16">
      <c r="A5" s="6" t="s">
        <v>13</v>
      </c>
      <c r="B5" s="2" t="s">
        <v>15</v>
      </c>
      <c r="C5" s="2" t="s">
        <v>23</v>
      </c>
      <c r="D5" s="2">
        <v>2</v>
      </c>
      <c r="E5" s="6" t="s">
        <v>498</v>
      </c>
      <c r="F5" s="2" t="str">
        <f t="shared" si="0"/>
        <v>B</v>
      </c>
      <c r="G5" s="2">
        <v>4</v>
      </c>
      <c r="H5" s="2" t="str">
        <f t="shared" si="1"/>
        <v>A</v>
      </c>
      <c r="I5" s="2">
        <v>4</v>
      </c>
      <c r="J5" s="2">
        <f t="shared" si="2"/>
        <v>0</v>
      </c>
      <c r="K5" s="2" t="str">
        <f t="shared" si="3"/>
        <v>C</v>
      </c>
      <c r="L5" s="2" t="str">
        <f t="shared" si="4"/>
        <v>D(平局)</v>
      </c>
      <c r="M5" s="2" t="s">
        <v>22</v>
      </c>
      <c r="N5" s="2">
        <f t="shared" si="5"/>
        <v>0</v>
      </c>
      <c r="O5" s="2" t="s">
        <v>32</v>
      </c>
      <c r="P5" s="2">
        <v>5</v>
      </c>
    </row>
    <row r="6" ht="23" customHeight="1" spans="1:16">
      <c r="A6" s="6" t="s">
        <v>13</v>
      </c>
      <c r="B6" s="2" t="s">
        <v>15</v>
      </c>
      <c r="C6" s="2" t="s">
        <v>17</v>
      </c>
      <c r="D6" s="2">
        <v>3</v>
      </c>
      <c r="E6" s="6" t="s">
        <v>499</v>
      </c>
      <c r="F6" s="2" t="str">
        <f t="shared" si="0"/>
        <v>A</v>
      </c>
      <c r="G6" s="2">
        <v>4</v>
      </c>
      <c r="H6" s="2" t="str">
        <f t="shared" si="1"/>
        <v>B</v>
      </c>
      <c r="I6" s="2">
        <v>3</v>
      </c>
      <c r="J6" s="2">
        <f t="shared" si="2"/>
        <v>1</v>
      </c>
      <c r="K6" s="2" t="str">
        <f t="shared" si="3"/>
        <v>A</v>
      </c>
      <c r="L6" s="2" t="str">
        <f t="shared" si="4"/>
        <v>A</v>
      </c>
      <c r="M6" s="2" t="s">
        <v>22</v>
      </c>
      <c r="N6" s="2">
        <f t="shared" si="5"/>
        <v>1</v>
      </c>
      <c r="O6" s="2" t="s">
        <v>22</v>
      </c>
      <c r="P6" s="2">
        <v>4</v>
      </c>
    </row>
    <row r="7" ht="23" customHeight="1" spans="1:16">
      <c r="A7" s="6" t="s">
        <v>13</v>
      </c>
      <c r="B7" s="2" t="s">
        <v>15</v>
      </c>
      <c r="C7" s="2" t="s">
        <v>23</v>
      </c>
      <c r="D7" s="2">
        <v>3</v>
      </c>
      <c r="E7" s="6" t="s">
        <v>499</v>
      </c>
      <c r="F7" s="2" t="str">
        <f t="shared" si="0"/>
        <v>B</v>
      </c>
      <c r="G7" s="2">
        <v>4</v>
      </c>
      <c r="H7" s="2" t="str">
        <f t="shared" si="1"/>
        <v>A</v>
      </c>
      <c r="I7" s="2">
        <v>5</v>
      </c>
      <c r="J7" s="2">
        <f t="shared" si="2"/>
        <v>-1</v>
      </c>
      <c r="K7" s="2" t="str">
        <f t="shared" si="3"/>
        <v>B</v>
      </c>
      <c r="L7" s="2" t="str">
        <f t="shared" si="4"/>
        <v>A</v>
      </c>
      <c r="M7" s="2" t="s">
        <v>22</v>
      </c>
      <c r="N7" s="2">
        <f t="shared" si="5"/>
        <v>1</v>
      </c>
      <c r="O7" s="2" t="s">
        <v>32</v>
      </c>
      <c r="P7" s="2">
        <v>5</v>
      </c>
    </row>
    <row r="8" ht="23" customHeight="1" spans="1:16">
      <c r="A8" s="6" t="s">
        <v>13</v>
      </c>
      <c r="B8" s="2" t="s">
        <v>15</v>
      </c>
      <c r="C8" s="2" t="s">
        <v>17</v>
      </c>
      <c r="D8" s="2">
        <v>4</v>
      </c>
      <c r="E8" s="6" t="s">
        <v>500</v>
      </c>
      <c r="F8" s="2" t="str">
        <f t="shared" si="0"/>
        <v>A</v>
      </c>
      <c r="G8" s="2">
        <v>5</v>
      </c>
      <c r="H8" s="2" t="str">
        <f t="shared" si="1"/>
        <v>B</v>
      </c>
      <c r="I8" s="2">
        <v>4</v>
      </c>
      <c r="J8" s="2">
        <f t="shared" si="2"/>
        <v>1</v>
      </c>
      <c r="K8" s="2" t="str">
        <f t="shared" si="3"/>
        <v>A</v>
      </c>
      <c r="L8" s="2" t="str">
        <f t="shared" si="4"/>
        <v>A</v>
      </c>
      <c r="M8" s="2" t="s">
        <v>22</v>
      </c>
      <c r="N8" s="2">
        <f t="shared" si="5"/>
        <v>1</v>
      </c>
      <c r="O8" s="2" t="s">
        <v>22</v>
      </c>
      <c r="P8" s="2">
        <v>4</v>
      </c>
    </row>
    <row r="9" ht="23" customHeight="1" spans="1:16">
      <c r="A9" s="6" t="s">
        <v>13</v>
      </c>
      <c r="B9" s="2" t="s">
        <v>15</v>
      </c>
      <c r="C9" s="2" t="s">
        <v>23</v>
      </c>
      <c r="D9" s="2">
        <v>4</v>
      </c>
      <c r="E9" s="6" t="s">
        <v>500</v>
      </c>
      <c r="F9" s="2" t="str">
        <f t="shared" si="0"/>
        <v>B</v>
      </c>
      <c r="G9" s="2">
        <v>4</v>
      </c>
      <c r="H9" s="2" t="str">
        <f t="shared" si="1"/>
        <v>A</v>
      </c>
      <c r="I9" s="2">
        <v>5</v>
      </c>
      <c r="J9" s="2">
        <f t="shared" si="2"/>
        <v>-1</v>
      </c>
      <c r="K9" s="2" t="str">
        <f t="shared" si="3"/>
        <v>B</v>
      </c>
      <c r="L9" s="2" t="str">
        <f t="shared" si="4"/>
        <v>A</v>
      </c>
      <c r="M9" s="2" t="s">
        <v>22</v>
      </c>
      <c r="N9" s="2">
        <f t="shared" si="5"/>
        <v>1</v>
      </c>
      <c r="O9" s="2" t="s">
        <v>32</v>
      </c>
      <c r="P9" s="2">
        <v>5</v>
      </c>
    </row>
    <row r="10" ht="23" customHeight="1" spans="1:16">
      <c r="A10" s="6" t="s">
        <v>13</v>
      </c>
      <c r="B10" s="2" t="s">
        <v>15</v>
      </c>
      <c r="C10" s="2" t="s">
        <v>17</v>
      </c>
      <c r="D10" s="2">
        <v>5</v>
      </c>
      <c r="E10" s="6" t="s">
        <v>501</v>
      </c>
      <c r="F10" s="2" t="str">
        <f t="shared" si="0"/>
        <v>A</v>
      </c>
      <c r="G10" s="2">
        <v>5</v>
      </c>
      <c r="H10" s="2" t="str">
        <f t="shared" si="1"/>
        <v>B</v>
      </c>
      <c r="I10" s="2">
        <v>5</v>
      </c>
      <c r="J10" s="2">
        <f t="shared" si="2"/>
        <v>0</v>
      </c>
      <c r="K10" s="2" t="str">
        <f t="shared" si="3"/>
        <v>C</v>
      </c>
      <c r="L10" s="2" t="str">
        <f t="shared" si="4"/>
        <v>D(平局)</v>
      </c>
      <c r="M10" s="2" t="s">
        <v>22</v>
      </c>
      <c r="N10" s="2">
        <f t="shared" si="5"/>
        <v>0</v>
      </c>
      <c r="O10" s="2" t="s">
        <v>22</v>
      </c>
      <c r="P10" s="2">
        <v>4</v>
      </c>
    </row>
    <row r="11" ht="23" customHeight="1" spans="1:16">
      <c r="A11" s="6" t="s">
        <v>13</v>
      </c>
      <c r="B11" s="2" t="s">
        <v>15</v>
      </c>
      <c r="C11" s="2" t="s">
        <v>23</v>
      </c>
      <c r="D11" s="2">
        <v>5</v>
      </c>
      <c r="E11" s="6" t="s">
        <v>501</v>
      </c>
      <c r="F11" s="2" t="str">
        <f t="shared" si="0"/>
        <v>B</v>
      </c>
      <c r="G11" s="2">
        <v>5</v>
      </c>
      <c r="H11" s="2" t="str">
        <f t="shared" si="1"/>
        <v>A</v>
      </c>
      <c r="I11" s="2">
        <v>5</v>
      </c>
      <c r="J11" s="2">
        <f t="shared" si="2"/>
        <v>0</v>
      </c>
      <c r="K11" s="2" t="str">
        <f t="shared" si="3"/>
        <v>C</v>
      </c>
      <c r="L11" s="2" t="str">
        <f t="shared" si="4"/>
        <v>D(平局)</v>
      </c>
      <c r="M11" s="2" t="s">
        <v>22</v>
      </c>
      <c r="N11" s="2">
        <f t="shared" si="5"/>
        <v>0</v>
      </c>
      <c r="O11" s="2" t="s">
        <v>32</v>
      </c>
      <c r="P11" s="2">
        <v>5</v>
      </c>
    </row>
    <row r="12" ht="23" customHeight="1" spans="1:16">
      <c r="A12" s="6" t="s">
        <v>13</v>
      </c>
      <c r="B12" s="2" t="s">
        <v>38</v>
      </c>
      <c r="C12" s="2" t="s">
        <v>17</v>
      </c>
      <c r="D12" s="2">
        <v>1</v>
      </c>
      <c r="E12" s="6" t="s">
        <v>497</v>
      </c>
      <c r="F12" s="2" t="str">
        <f t="shared" si="0"/>
        <v>A</v>
      </c>
      <c r="G12" s="2">
        <v>5</v>
      </c>
      <c r="H12" s="2" t="str">
        <f t="shared" si="1"/>
        <v>C</v>
      </c>
      <c r="I12" s="2">
        <v>3</v>
      </c>
      <c r="J12" s="2">
        <f t="shared" si="2"/>
        <v>2</v>
      </c>
      <c r="K12" s="2" t="str">
        <f t="shared" si="3"/>
        <v>A</v>
      </c>
      <c r="L12" s="2" t="str">
        <f t="shared" si="4"/>
        <v>A</v>
      </c>
      <c r="M12" s="2" t="s">
        <v>22</v>
      </c>
      <c r="N12" s="2">
        <f t="shared" si="5"/>
        <v>1</v>
      </c>
      <c r="O12" s="2" t="s">
        <v>22</v>
      </c>
      <c r="P12" s="2">
        <v>10</v>
      </c>
    </row>
    <row r="13" ht="23" customHeight="1" spans="1:16">
      <c r="A13" s="6" t="s">
        <v>13</v>
      </c>
      <c r="B13" s="2" t="s">
        <v>38</v>
      </c>
      <c r="C13" s="2" t="s">
        <v>23</v>
      </c>
      <c r="D13" s="2">
        <v>1</v>
      </c>
      <c r="E13" s="6" t="s">
        <v>497</v>
      </c>
      <c r="F13" s="2" t="str">
        <f t="shared" si="0"/>
        <v>C</v>
      </c>
      <c r="G13" s="2">
        <v>3</v>
      </c>
      <c r="H13" s="2" t="str">
        <f t="shared" si="1"/>
        <v>A</v>
      </c>
      <c r="I13" s="2">
        <v>5</v>
      </c>
      <c r="J13" s="2">
        <f t="shared" si="2"/>
        <v>-2</v>
      </c>
      <c r="K13" s="2" t="str">
        <f t="shared" si="3"/>
        <v>B</v>
      </c>
      <c r="L13" s="2" t="str">
        <f t="shared" si="4"/>
        <v>A</v>
      </c>
      <c r="M13" s="2" t="s">
        <v>22</v>
      </c>
      <c r="N13" s="2">
        <f t="shared" si="5"/>
        <v>1</v>
      </c>
      <c r="O13" s="2" t="s">
        <v>32</v>
      </c>
      <c r="P13" s="2">
        <v>11</v>
      </c>
    </row>
    <row r="14" ht="23" customHeight="1" spans="1:16">
      <c r="A14" s="6" t="s">
        <v>13</v>
      </c>
      <c r="B14" s="2" t="s">
        <v>38</v>
      </c>
      <c r="C14" s="2" t="s">
        <v>17</v>
      </c>
      <c r="D14" s="2">
        <v>2</v>
      </c>
      <c r="E14" s="6" t="s">
        <v>498</v>
      </c>
      <c r="F14" s="2" t="str">
        <f t="shared" si="0"/>
        <v>A</v>
      </c>
      <c r="G14" s="2">
        <v>4</v>
      </c>
      <c r="H14" s="2" t="str">
        <f t="shared" si="1"/>
        <v>C</v>
      </c>
      <c r="I14" s="2">
        <v>2</v>
      </c>
      <c r="J14" s="2">
        <f t="shared" si="2"/>
        <v>2</v>
      </c>
      <c r="K14" s="2" t="str">
        <f t="shared" si="3"/>
        <v>A</v>
      </c>
      <c r="L14" s="2" t="str">
        <f t="shared" si="4"/>
        <v>A</v>
      </c>
      <c r="M14" s="2" t="s">
        <v>22</v>
      </c>
      <c r="N14" s="2">
        <f t="shared" si="5"/>
        <v>1</v>
      </c>
      <c r="O14" s="2" t="s">
        <v>22</v>
      </c>
      <c r="P14" s="2">
        <v>10</v>
      </c>
    </row>
    <row r="15" ht="23" customHeight="1" spans="1:16">
      <c r="A15" s="6" t="s">
        <v>13</v>
      </c>
      <c r="B15" s="2" t="s">
        <v>38</v>
      </c>
      <c r="C15" s="2" t="s">
        <v>23</v>
      </c>
      <c r="D15" s="2">
        <v>2</v>
      </c>
      <c r="E15" s="6" t="s">
        <v>498</v>
      </c>
      <c r="F15" s="2" t="str">
        <f t="shared" si="0"/>
        <v>C</v>
      </c>
      <c r="G15" s="2">
        <v>2</v>
      </c>
      <c r="H15" s="2" t="str">
        <f t="shared" si="1"/>
        <v>A</v>
      </c>
      <c r="I15" s="2">
        <v>4</v>
      </c>
      <c r="J15" s="2">
        <f t="shared" si="2"/>
        <v>-2</v>
      </c>
      <c r="K15" s="2" t="str">
        <f t="shared" si="3"/>
        <v>B</v>
      </c>
      <c r="L15" s="2" t="str">
        <f t="shared" si="4"/>
        <v>A</v>
      </c>
      <c r="M15" s="2" t="s">
        <v>22</v>
      </c>
      <c r="N15" s="2">
        <f t="shared" si="5"/>
        <v>1</v>
      </c>
      <c r="O15" s="2" t="s">
        <v>32</v>
      </c>
      <c r="P15" s="2">
        <v>11</v>
      </c>
    </row>
    <row r="16" ht="23" customHeight="1" spans="1:16">
      <c r="A16" s="6" t="s">
        <v>13</v>
      </c>
      <c r="B16" s="2" t="s">
        <v>38</v>
      </c>
      <c r="C16" s="2" t="s">
        <v>17</v>
      </c>
      <c r="D16" s="2">
        <v>3</v>
      </c>
      <c r="E16" s="6" t="s">
        <v>499</v>
      </c>
      <c r="F16" s="2" t="str">
        <f t="shared" si="0"/>
        <v>A</v>
      </c>
      <c r="G16" s="2">
        <v>4</v>
      </c>
      <c r="H16" s="2" t="str">
        <f t="shared" si="1"/>
        <v>C</v>
      </c>
      <c r="I16" s="2">
        <v>2</v>
      </c>
      <c r="J16" s="2">
        <f t="shared" si="2"/>
        <v>2</v>
      </c>
      <c r="K16" s="2" t="str">
        <f t="shared" si="3"/>
        <v>A</v>
      </c>
      <c r="L16" s="2" t="str">
        <f t="shared" si="4"/>
        <v>A</v>
      </c>
      <c r="M16" s="2" t="s">
        <v>22</v>
      </c>
      <c r="N16" s="2">
        <f t="shared" si="5"/>
        <v>1</v>
      </c>
      <c r="O16" s="2" t="s">
        <v>22</v>
      </c>
      <c r="P16" s="2">
        <v>10</v>
      </c>
    </row>
    <row r="17" ht="23" customHeight="1" spans="1:16">
      <c r="A17" s="6" t="s">
        <v>13</v>
      </c>
      <c r="B17" s="2" t="s">
        <v>38</v>
      </c>
      <c r="C17" s="2" t="s">
        <v>23</v>
      </c>
      <c r="D17" s="2">
        <v>3</v>
      </c>
      <c r="E17" s="6" t="s">
        <v>499</v>
      </c>
      <c r="F17" s="2" t="str">
        <f t="shared" si="0"/>
        <v>C</v>
      </c>
      <c r="G17" s="2">
        <v>3</v>
      </c>
      <c r="H17" s="2" t="str">
        <f t="shared" si="1"/>
        <v>A</v>
      </c>
      <c r="I17" s="2">
        <v>5</v>
      </c>
      <c r="J17" s="2">
        <f t="shared" si="2"/>
        <v>-2</v>
      </c>
      <c r="K17" s="2" t="str">
        <f t="shared" si="3"/>
        <v>B</v>
      </c>
      <c r="L17" s="2" t="str">
        <f t="shared" si="4"/>
        <v>A</v>
      </c>
      <c r="M17" s="2" t="s">
        <v>22</v>
      </c>
      <c r="N17" s="2">
        <f t="shared" si="5"/>
        <v>1</v>
      </c>
      <c r="O17" s="2" t="s">
        <v>32</v>
      </c>
      <c r="P17" s="2">
        <v>11</v>
      </c>
    </row>
    <row r="18" ht="23" customHeight="1" spans="1:16">
      <c r="A18" s="6" t="s">
        <v>13</v>
      </c>
      <c r="B18" s="2" t="s">
        <v>38</v>
      </c>
      <c r="C18" s="2" t="s">
        <v>17</v>
      </c>
      <c r="D18" s="2">
        <v>4</v>
      </c>
      <c r="E18" s="6" t="s">
        <v>500</v>
      </c>
      <c r="F18" s="2" t="str">
        <f t="shared" si="0"/>
        <v>A</v>
      </c>
      <c r="G18" s="2">
        <v>5</v>
      </c>
      <c r="H18" s="2" t="str">
        <f t="shared" si="1"/>
        <v>C</v>
      </c>
      <c r="I18" s="2">
        <v>4</v>
      </c>
      <c r="J18" s="2">
        <f t="shared" si="2"/>
        <v>1</v>
      </c>
      <c r="K18" s="2" t="str">
        <f t="shared" si="3"/>
        <v>A</v>
      </c>
      <c r="L18" s="2" t="str">
        <f t="shared" si="4"/>
        <v>A</v>
      </c>
      <c r="M18" s="2" t="s">
        <v>22</v>
      </c>
      <c r="N18" s="2">
        <f t="shared" si="5"/>
        <v>1</v>
      </c>
      <c r="O18" s="2" t="s">
        <v>22</v>
      </c>
      <c r="P18" s="2">
        <v>10</v>
      </c>
    </row>
    <row r="19" ht="23" customHeight="1" spans="1:16">
      <c r="A19" s="6" t="s">
        <v>13</v>
      </c>
      <c r="B19" s="2" t="s">
        <v>38</v>
      </c>
      <c r="C19" s="2" t="s">
        <v>23</v>
      </c>
      <c r="D19" s="2">
        <v>4</v>
      </c>
      <c r="E19" s="6" t="s">
        <v>500</v>
      </c>
      <c r="F19" s="2" t="str">
        <f t="shared" si="0"/>
        <v>C</v>
      </c>
      <c r="G19" s="2">
        <v>4</v>
      </c>
      <c r="H19" s="2" t="str">
        <f t="shared" si="1"/>
        <v>A</v>
      </c>
      <c r="I19" s="2">
        <v>5</v>
      </c>
      <c r="J19" s="2">
        <f t="shared" si="2"/>
        <v>-1</v>
      </c>
      <c r="K19" s="2" t="str">
        <f t="shared" si="3"/>
        <v>B</v>
      </c>
      <c r="L19" s="2" t="str">
        <f t="shared" si="4"/>
        <v>A</v>
      </c>
      <c r="M19" s="2" t="s">
        <v>22</v>
      </c>
      <c r="N19" s="2">
        <f t="shared" si="5"/>
        <v>1</v>
      </c>
      <c r="O19" s="2" t="s">
        <v>32</v>
      </c>
      <c r="P19" s="2">
        <v>11</v>
      </c>
    </row>
    <row r="20" ht="23" customHeight="1" spans="1:16">
      <c r="A20" s="6" t="s">
        <v>13</v>
      </c>
      <c r="B20" s="2" t="s">
        <v>38</v>
      </c>
      <c r="C20" s="2" t="s">
        <v>17</v>
      </c>
      <c r="D20" s="2">
        <v>5</v>
      </c>
      <c r="E20" s="6" t="s">
        <v>501</v>
      </c>
      <c r="F20" s="2" t="str">
        <f t="shared" si="0"/>
        <v>A</v>
      </c>
      <c r="G20" s="2">
        <v>5</v>
      </c>
      <c r="H20" s="2" t="str">
        <f t="shared" si="1"/>
        <v>C</v>
      </c>
      <c r="I20" s="2">
        <v>4</v>
      </c>
      <c r="J20" s="2">
        <f t="shared" si="2"/>
        <v>1</v>
      </c>
      <c r="K20" s="2" t="str">
        <f t="shared" si="3"/>
        <v>A</v>
      </c>
      <c r="L20" s="2" t="str">
        <f t="shared" si="4"/>
        <v>A</v>
      </c>
      <c r="M20" s="2" t="s">
        <v>22</v>
      </c>
      <c r="N20" s="2">
        <f t="shared" si="5"/>
        <v>1</v>
      </c>
      <c r="O20" s="2" t="s">
        <v>22</v>
      </c>
      <c r="P20" s="2">
        <v>10</v>
      </c>
    </row>
    <row r="21" ht="23" customHeight="1" spans="1:16">
      <c r="A21" s="6" t="s">
        <v>13</v>
      </c>
      <c r="B21" s="2" t="s">
        <v>38</v>
      </c>
      <c r="C21" s="2" t="s">
        <v>23</v>
      </c>
      <c r="D21" s="2">
        <v>5</v>
      </c>
      <c r="E21" s="6" t="s">
        <v>501</v>
      </c>
      <c r="F21" s="2" t="str">
        <f t="shared" si="0"/>
        <v>C</v>
      </c>
      <c r="G21" s="2">
        <v>5</v>
      </c>
      <c r="H21" s="2" t="str">
        <f t="shared" si="1"/>
        <v>A</v>
      </c>
      <c r="I21" s="2">
        <v>5</v>
      </c>
      <c r="J21" s="2">
        <f t="shared" si="2"/>
        <v>0</v>
      </c>
      <c r="K21" s="2" t="str">
        <f t="shared" si="3"/>
        <v>C</v>
      </c>
      <c r="L21" s="2" t="str">
        <f t="shared" si="4"/>
        <v>D(平局)</v>
      </c>
      <c r="M21" s="2" t="s">
        <v>22</v>
      </c>
      <c r="N21" s="2">
        <f t="shared" si="5"/>
        <v>0</v>
      </c>
      <c r="O21" s="2" t="s">
        <v>32</v>
      </c>
      <c r="P21" s="2">
        <v>11</v>
      </c>
    </row>
    <row r="22" ht="23" customHeight="1" spans="1:16">
      <c r="A22" s="6" t="s">
        <v>13</v>
      </c>
      <c r="B22" s="2" t="s">
        <v>51</v>
      </c>
      <c r="C22" s="2" t="s">
        <v>17</v>
      </c>
      <c r="D22" s="2">
        <v>1</v>
      </c>
      <c r="E22" s="6" t="s">
        <v>497</v>
      </c>
      <c r="F22" s="2" t="str">
        <f t="shared" si="0"/>
        <v>B</v>
      </c>
      <c r="G22" s="2">
        <v>5</v>
      </c>
      <c r="H22" s="2" t="str">
        <f t="shared" si="1"/>
        <v>C</v>
      </c>
      <c r="I22" s="2">
        <v>4</v>
      </c>
      <c r="J22" s="2">
        <f t="shared" si="2"/>
        <v>1</v>
      </c>
      <c r="K22" s="2" t="str">
        <f t="shared" si="3"/>
        <v>A</v>
      </c>
      <c r="L22" s="2" t="str">
        <f t="shared" si="4"/>
        <v>B</v>
      </c>
      <c r="M22" s="2" t="s">
        <v>32</v>
      </c>
      <c r="N22" s="2">
        <f t="shared" si="5"/>
        <v>1</v>
      </c>
      <c r="O22" s="2" t="s">
        <v>22</v>
      </c>
      <c r="P22" s="2">
        <v>16</v>
      </c>
    </row>
    <row r="23" ht="23" customHeight="1" spans="1:16">
      <c r="A23" s="6" t="s">
        <v>13</v>
      </c>
      <c r="B23" s="2" t="s">
        <v>51</v>
      </c>
      <c r="C23" s="2" t="s">
        <v>23</v>
      </c>
      <c r="D23" s="2">
        <v>1</v>
      </c>
      <c r="E23" s="6" t="s">
        <v>497</v>
      </c>
      <c r="F23" s="2" t="str">
        <f t="shared" si="0"/>
        <v>C</v>
      </c>
      <c r="G23" s="2">
        <v>3</v>
      </c>
      <c r="H23" s="2" t="str">
        <f t="shared" si="1"/>
        <v>B</v>
      </c>
      <c r="I23" s="2">
        <v>5</v>
      </c>
      <c r="J23" s="2">
        <f t="shared" si="2"/>
        <v>-2</v>
      </c>
      <c r="K23" s="2" t="str">
        <f t="shared" si="3"/>
        <v>B</v>
      </c>
      <c r="L23" s="2" t="str">
        <f t="shared" si="4"/>
        <v>B</v>
      </c>
      <c r="M23" s="2" t="s">
        <v>32</v>
      </c>
      <c r="N23" s="2">
        <f t="shared" si="5"/>
        <v>1</v>
      </c>
      <c r="O23" s="2" t="s">
        <v>32</v>
      </c>
      <c r="P23" s="2">
        <v>17</v>
      </c>
    </row>
    <row r="24" ht="23" customHeight="1" spans="1:16">
      <c r="A24" s="6" t="s">
        <v>13</v>
      </c>
      <c r="B24" s="2" t="s">
        <v>51</v>
      </c>
      <c r="C24" s="2" t="s">
        <v>17</v>
      </c>
      <c r="D24" s="2">
        <v>2</v>
      </c>
      <c r="E24" s="6" t="s">
        <v>498</v>
      </c>
      <c r="F24" s="2" t="str">
        <f t="shared" si="0"/>
        <v>B</v>
      </c>
      <c r="G24" s="2">
        <v>4</v>
      </c>
      <c r="H24" s="2" t="str">
        <f t="shared" si="1"/>
        <v>C</v>
      </c>
      <c r="I24" s="2">
        <v>2</v>
      </c>
      <c r="J24" s="2">
        <f t="shared" si="2"/>
        <v>2</v>
      </c>
      <c r="K24" s="2" t="str">
        <f t="shared" si="3"/>
        <v>A</v>
      </c>
      <c r="L24" s="2" t="str">
        <f t="shared" si="4"/>
        <v>B</v>
      </c>
      <c r="M24" s="2" t="s">
        <v>32</v>
      </c>
      <c r="N24" s="2">
        <f t="shared" si="5"/>
        <v>1</v>
      </c>
      <c r="O24" s="2" t="s">
        <v>22</v>
      </c>
      <c r="P24" s="2">
        <v>16</v>
      </c>
    </row>
    <row r="25" ht="23" customHeight="1" spans="1:16">
      <c r="A25" s="6" t="s">
        <v>13</v>
      </c>
      <c r="B25" s="2" t="s">
        <v>51</v>
      </c>
      <c r="C25" s="2" t="s">
        <v>23</v>
      </c>
      <c r="D25" s="2">
        <v>2</v>
      </c>
      <c r="E25" s="6" t="s">
        <v>498</v>
      </c>
      <c r="F25" s="2" t="str">
        <f t="shared" si="0"/>
        <v>C</v>
      </c>
      <c r="G25" s="2">
        <v>2</v>
      </c>
      <c r="H25" s="2" t="str">
        <f t="shared" si="1"/>
        <v>B</v>
      </c>
      <c r="I25" s="2">
        <v>4</v>
      </c>
      <c r="J25" s="2">
        <f t="shared" si="2"/>
        <v>-2</v>
      </c>
      <c r="K25" s="2" t="str">
        <f t="shared" si="3"/>
        <v>B</v>
      </c>
      <c r="L25" s="2" t="str">
        <f t="shared" si="4"/>
        <v>B</v>
      </c>
      <c r="M25" s="2" t="s">
        <v>32</v>
      </c>
      <c r="N25" s="2">
        <f t="shared" si="5"/>
        <v>1</v>
      </c>
      <c r="O25" s="2" t="s">
        <v>32</v>
      </c>
      <c r="P25" s="2">
        <v>17</v>
      </c>
    </row>
    <row r="26" ht="23" customHeight="1" spans="1:16">
      <c r="A26" s="6" t="s">
        <v>13</v>
      </c>
      <c r="B26" s="2" t="s">
        <v>51</v>
      </c>
      <c r="C26" s="2" t="s">
        <v>17</v>
      </c>
      <c r="D26" s="2">
        <v>3</v>
      </c>
      <c r="E26" s="6" t="s">
        <v>499</v>
      </c>
      <c r="F26" s="2" t="str">
        <f t="shared" si="0"/>
        <v>B</v>
      </c>
      <c r="G26" s="2">
        <v>4</v>
      </c>
      <c r="H26" s="2" t="str">
        <f t="shared" si="1"/>
        <v>C</v>
      </c>
      <c r="I26" s="2">
        <v>3</v>
      </c>
      <c r="J26" s="2">
        <f t="shared" si="2"/>
        <v>1</v>
      </c>
      <c r="K26" s="2" t="str">
        <f t="shared" si="3"/>
        <v>A</v>
      </c>
      <c r="L26" s="2" t="str">
        <f t="shared" si="4"/>
        <v>B</v>
      </c>
      <c r="M26" s="2" t="s">
        <v>32</v>
      </c>
      <c r="N26" s="2">
        <f t="shared" si="5"/>
        <v>1</v>
      </c>
      <c r="O26" s="2" t="s">
        <v>22</v>
      </c>
      <c r="P26" s="2">
        <v>16</v>
      </c>
    </row>
    <row r="27" ht="23" customHeight="1" spans="1:16">
      <c r="A27" s="6" t="s">
        <v>13</v>
      </c>
      <c r="B27" s="2" t="s">
        <v>51</v>
      </c>
      <c r="C27" s="2" t="s">
        <v>23</v>
      </c>
      <c r="D27" s="2">
        <v>3</v>
      </c>
      <c r="E27" s="6" t="s">
        <v>499</v>
      </c>
      <c r="F27" s="2" t="str">
        <f t="shared" si="0"/>
        <v>C</v>
      </c>
      <c r="G27" s="2">
        <v>2</v>
      </c>
      <c r="H27" s="2" t="str">
        <f t="shared" si="1"/>
        <v>B</v>
      </c>
      <c r="I27" s="2">
        <v>4</v>
      </c>
      <c r="J27" s="2">
        <f t="shared" si="2"/>
        <v>-2</v>
      </c>
      <c r="K27" s="2" t="str">
        <f t="shared" si="3"/>
        <v>B</v>
      </c>
      <c r="L27" s="2" t="str">
        <f t="shared" si="4"/>
        <v>B</v>
      </c>
      <c r="M27" s="2" t="s">
        <v>32</v>
      </c>
      <c r="N27" s="2">
        <f t="shared" si="5"/>
        <v>1</v>
      </c>
      <c r="O27" s="2" t="s">
        <v>32</v>
      </c>
      <c r="P27" s="2">
        <v>17</v>
      </c>
    </row>
    <row r="28" ht="23" customHeight="1" spans="1:16">
      <c r="A28" s="6" t="s">
        <v>13</v>
      </c>
      <c r="B28" s="2" t="s">
        <v>51</v>
      </c>
      <c r="C28" s="2" t="s">
        <v>17</v>
      </c>
      <c r="D28" s="2">
        <v>4</v>
      </c>
      <c r="E28" s="6" t="s">
        <v>500</v>
      </c>
      <c r="F28" s="2" t="str">
        <f t="shared" si="0"/>
        <v>B</v>
      </c>
      <c r="G28" s="2">
        <v>5</v>
      </c>
      <c r="H28" s="2" t="str">
        <f t="shared" si="1"/>
        <v>C</v>
      </c>
      <c r="I28" s="2">
        <v>4</v>
      </c>
      <c r="J28" s="2">
        <f t="shared" si="2"/>
        <v>1</v>
      </c>
      <c r="K28" s="2" t="str">
        <f t="shared" si="3"/>
        <v>A</v>
      </c>
      <c r="L28" s="2" t="str">
        <f t="shared" si="4"/>
        <v>B</v>
      </c>
      <c r="M28" s="2" t="s">
        <v>32</v>
      </c>
      <c r="N28" s="2">
        <f t="shared" si="5"/>
        <v>1</v>
      </c>
      <c r="O28" s="2" t="s">
        <v>22</v>
      </c>
      <c r="P28" s="2">
        <v>16</v>
      </c>
    </row>
    <row r="29" ht="23" customHeight="1" spans="1:16">
      <c r="A29" s="6" t="s">
        <v>13</v>
      </c>
      <c r="B29" s="2" t="s">
        <v>51</v>
      </c>
      <c r="C29" s="2" t="s">
        <v>23</v>
      </c>
      <c r="D29" s="2">
        <v>4</v>
      </c>
      <c r="E29" s="6" t="s">
        <v>500</v>
      </c>
      <c r="F29" s="2" t="str">
        <f t="shared" si="0"/>
        <v>C</v>
      </c>
      <c r="G29" s="2">
        <v>4</v>
      </c>
      <c r="H29" s="2" t="str">
        <f t="shared" si="1"/>
        <v>B</v>
      </c>
      <c r="I29" s="2">
        <v>5</v>
      </c>
      <c r="J29" s="2">
        <f t="shared" si="2"/>
        <v>-1</v>
      </c>
      <c r="K29" s="2" t="str">
        <f t="shared" si="3"/>
        <v>B</v>
      </c>
      <c r="L29" s="2" t="str">
        <f t="shared" si="4"/>
        <v>B</v>
      </c>
      <c r="M29" s="2" t="s">
        <v>32</v>
      </c>
      <c r="N29" s="2">
        <f t="shared" si="5"/>
        <v>1</v>
      </c>
      <c r="O29" s="2" t="s">
        <v>32</v>
      </c>
      <c r="P29" s="2">
        <v>17</v>
      </c>
    </row>
    <row r="30" ht="23" customHeight="1" spans="1:16">
      <c r="A30" s="6" t="s">
        <v>13</v>
      </c>
      <c r="B30" s="2" t="s">
        <v>51</v>
      </c>
      <c r="C30" s="2" t="s">
        <v>17</v>
      </c>
      <c r="D30" s="2">
        <v>5</v>
      </c>
      <c r="E30" s="6" t="s">
        <v>501</v>
      </c>
      <c r="F30" s="2" t="str">
        <f t="shared" si="0"/>
        <v>B</v>
      </c>
      <c r="G30" s="2">
        <v>5</v>
      </c>
      <c r="H30" s="2" t="str">
        <f t="shared" si="1"/>
        <v>C</v>
      </c>
      <c r="I30" s="2">
        <v>5</v>
      </c>
      <c r="J30" s="2">
        <f t="shared" si="2"/>
        <v>0</v>
      </c>
      <c r="K30" s="2" t="str">
        <f t="shared" si="3"/>
        <v>C</v>
      </c>
      <c r="L30" s="2" t="str">
        <f t="shared" si="4"/>
        <v>D(平局)</v>
      </c>
      <c r="M30" s="2" t="s">
        <v>32</v>
      </c>
      <c r="N30" s="2">
        <f t="shared" si="5"/>
        <v>0</v>
      </c>
      <c r="O30" s="2" t="s">
        <v>22</v>
      </c>
      <c r="P30" s="2">
        <v>16</v>
      </c>
    </row>
    <row r="31" ht="23" customHeight="1" spans="1:16">
      <c r="A31" s="6" t="s">
        <v>13</v>
      </c>
      <c r="B31" s="2" t="s">
        <v>51</v>
      </c>
      <c r="C31" s="2" t="s">
        <v>23</v>
      </c>
      <c r="D31" s="2">
        <v>5</v>
      </c>
      <c r="E31" s="6" t="s">
        <v>501</v>
      </c>
      <c r="F31" s="2" t="str">
        <f t="shared" si="0"/>
        <v>C</v>
      </c>
      <c r="G31" s="2">
        <v>5</v>
      </c>
      <c r="H31" s="2" t="str">
        <f t="shared" si="1"/>
        <v>B</v>
      </c>
      <c r="I31" s="2">
        <v>5</v>
      </c>
      <c r="J31" s="2">
        <f t="shared" si="2"/>
        <v>0</v>
      </c>
      <c r="K31" s="2" t="str">
        <f t="shared" si="3"/>
        <v>C</v>
      </c>
      <c r="L31" s="2" t="str">
        <f t="shared" si="4"/>
        <v>D(平局)</v>
      </c>
      <c r="M31" s="2" t="s">
        <v>32</v>
      </c>
      <c r="N31" s="2">
        <f t="shared" si="5"/>
        <v>0</v>
      </c>
      <c r="O31" s="2" t="s">
        <v>32</v>
      </c>
      <c r="P31" s="2">
        <v>17</v>
      </c>
    </row>
    <row r="32" ht="23" customHeight="1" spans="1:16">
      <c r="A32" s="6" t="s">
        <v>64</v>
      </c>
      <c r="B32" s="2" t="s">
        <v>15</v>
      </c>
      <c r="C32" s="2" t="s">
        <v>17</v>
      </c>
      <c r="D32" s="2">
        <v>1</v>
      </c>
      <c r="E32" s="6" t="s">
        <v>497</v>
      </c>
      <c r="F32" s="2" t="str">
        <f t="shared" si="0"/>
        <v>A</v>
      </c>
      <c r="G32" s="2">
        <v>5</v>
      </c>
      <c r="H32" s="2" t="str">
        <f t="shared" si="1"/>
        <v>B</v>
      </c>
      <c r="I32" s="2">
        <v>4</v>
      </c>
      <c r="J32" s="2">
        <f t="shared" si="2"/>
        <v>1</v>
      </c>
      <c r="K32" s="2" t="str">
        <f t="shared" si="3"/>
        <v>A</v>
      </c>
      <c r="L32" s="2" t="str">
        <f t="shared" si="4"/>
        <v>A</v>
      </c>
      <c r="M32" s="2" t="s">
        <v>22</v>
      </c>
      <c r="N32" s="2">
        <f t="shared" si="5"/>
        <v>1</v>
      </c>
      <c r="O32" s="2" t="s">
        <v>22</v>
      </c>
      <c r="P32" s="2">
        <v>22</v>
      </c>
    </row>
    <row r="33" ht="23" customHeight="1" spans="1:16">
      <c r="A33" s="6" t="s">
        <v>64</v>
      </c>
      <c r="B33" s="2" t="s">
        <v>15</v>
      </c>
      <c r="C33" s="2" t="s">
        <v>23</v>
      </c>
      <c r="D33" s="2">
        <v>1</v>
      </c>
      <c r="E33" s="6" t="s">
        <v>497</v>
      </c>
      <c r="F33" s="2" t="str">
        <f t="shared" si="0"/>
        <v>B</v>
      </c>
      <c r="G33" s="2">
        <v>5</v>
      </c>
      <c r="H33" s="2" t="str">
        <f t="shared" si="1"/>
        <v>A</v>
      </c>
      <c r="I33" s="2">
        <v>5</v>
      </c>
      <c r="J33" s="2">
        <f t="shared" si="2"/>
        <v>0</v>
      </c>
      <c r="K33" s="2" t="str">
        <f t="shared" si="3"/>
        <v>C</v>
      </c>
      <c r="L33" s="2" t="str">
        <f t="shared" si="4"/>
        <v>D(平局)</v>
      </c>
      <c r="M33" s="2" t="s">
        <v>22</v>
      </c>
      <c r="N33" s="2">
        <f t="shared" si="5"/>
        <v>0</v>
      </c>
      <c r="O33" s="2" t="s">
        <v>26</v>
      </c>
      <c r="P33" s="2">
        <v>23</v>
      </c>
    </row>
    <row r="34" ht="23" customHeight="1" spans="1:16">
      <c r="A34" s="6" t="s">
        <v>64</v>
      </c>
      <c r="B34" s="2" t="s">
        <v>15</v>
      </c>
      <c r="C34" s="2" t="s">
        <v>17</v>
      </c>
      <c r="D34" s="2">
        <v>2</v>
      </c>
      <c r="E34" s="6" t="s">
        <v>498</v>
      </c>
      <c r="F34" s="2" t="str">
        <f t="shared" si="0"/>
        <v>A</v>
      </c>
      <c r="G34" s="2">
        <v>4</v>
      </c>
      <c r="H34" s="2" t="str">
        <f t="shared" si="1"/>
        <v>B</v>
      </c>
      <c r="I34" s="2">
        <v>3</v>
      </c>
      <c r="J34" s="2">
        <f t="shared" si="2"/>
        <v>1</v>
      </c>
      <c r="K34" s="2" t="str">
        <f t="shared" si="3"/>
        <v>A</v>
      </c>
      <c r="L34" s="2" t="str">
        <f t="shared" si="4"/>
        <v>A</v>
      </c>
      <c r="M34" s="2" t="s">
        <v>22</v>
      </c>
      <c r="N34" s="2">
        <f t="shared" si="5"/>
        <v>1</v>
      </c>
      <c r="O34" s="2" t="s">
        <v>22</v>
      </c>
      <c r="P34" s="2">
        <v>22</v>
      </c>
    </row>
    <row r="35" ht="23" customHeight="1" spans="1:16">
      <c r="A35" s="6" t="s">
        <v>64</v>
      </c>
      <c r="B35" s="2" t="s">
        <v>15</v>
      </c>
      <c r="C35" s="2" t="s">
        <v>23</v>
      </c>
      <c r="D35" s="2">
        <v>2</v>
      </c>
      <c r="E35" s="6" t="s">
        <v>498</v>
      </c>
      <c r="F35" s="2" t="str">
        <f t="shared" si="0"/>
        <v>B</v>
      </c>
      <c r="G35" s="2">
        <v>4</v>
      </c>
      <c r="H35" s="2" t="str">
        <f t="shared" si="1"/>
        <v>A</v>
      </c>
      <c r="I35" s="2">
        <v>4</v>
      </c>
      <c r="J35" s="2">
        <f t="shared" si="2"/>
        <v>0</v>
      </c>
      <c r="K35" s="2" t="str">
        <f t="shared" si="3"/>
        <v>C</v>
      </c>
      <c r="L35" s="2" t="str">
        <f t="shared" si="4"/>
        <v>D(平局)</v>
      </c>
      <c r="M35" s="2" t="s">
        <v>22</v>
      </c>
      <c r="N35" s="2">
        <f t="shared" si="5"/>
        <v>0</v>
      </c>
      <c r="O35" s="2" t="s">
        <v>26</v>
      </c>
      <c r="P35" s="2">
        <v>23</v>
      </c>
    </row>
    <row r="36" ht="23" customHeight="1" spans="1:16">
      <c r="A36" s="6" t="s">
        <v>64</v>
      </c>
      <c r="B36" s="2" t="s">
        <v>15</v>
      </c>
      <c r="C36" s="2" t="s">
        <v>17</v>
      </c>
      <c r="D36" s="2">
        <v>3</v>
      </c>
      <c r="E36" s="6" t="s">
        <v>499</v>
      </c>
      <c r="F36" s="2" t="str">
        <f t="shared" si="0"/>
        <v>A</v>
      </c>
      <c r="G36" s="2">
        <v>5</v>
      </c>
      <c r="H36" s="2" t="str">
        <f t="shared" si="1"/>
        <v>B</v>
      </c>
      <c r="I36" s="2">
        <v>4</v>
      </c>
      <c r="J36" s="2">
        <f t="shared" si="2"/>
        <v>1</v>
      </c>
      <c r="K36" s="2" t="str">
        <f t="shared" si="3"/>
        <v>A</v>
      </c>
      <c r="L36" s="2" t="str">
        <f t="shared" si="4"/>
        <v>A</v>
      </c>
      <c r="M36" s="2" t="s">
        <v>22</v>
      </c>
      <c r="N36" s="2">
        <f t="shared" si="5"/>
        <v>1</v>
      </c>
      <c r="O36" s="2" t="s">
        <v>22</v>
      </c>
      <c r="P36" s="2">
        <v>22</v>
      </c>
    </row>
    <row r="37" ht="23" customHeight="1" spans="1:16">
      <c r="A37" s="6" t="s">
        <v>64</v>
      </c>
      <c r="B37" s="2" t="s">
        <v>15</v>
      </c>
      <c r="C37" s="2" t="s">
        <v>23</v>
      </c>
      <c r="D37" s="2">
        <v>3</v>
      </c>
      <c r="E37" s="6" t="s">
        <v>499</v>
      </c>
      <c r="F37" s="2" t="str">
        <f t="shared" si="0"/>
        <v>B</v>
      </c>
      <c r="G37" s="2">
        <v>4</v>
      </c>
      <c r="H37" s="2" t="str">
        <f t="shared" si="1"/>
        <v>A</v>
      </c>
      <c r="I37" s="2">
        <v>5</v>
      </c>
      <c r="J37" s="2">
        <f t="shared" si="2"/>
        <v>-1</v>
      </c>
      <c r="K37" s="2" t="str">
        <f t="shared" si="3"/>
        <v>B</v>
      </c>
      <c r="L37" s="2" t="str">
        <f t="shared" si="4"/>
        <v>A</v>
      </c>
      <c r="M37" s="2" t="s">
        <v>22</v>
      </c>
      <c r="N37" s="2">
        <f t="shared" si="5"/>
        <v>1</v>
      </c>
      <c r="O37" s="2" t="s">
        <v>26</v>
      </c>
      <c r="P37" s="2">
        <v>23</v>
      </c>
    </row>
    <row r="38" ht="23" customHeight="1" spans="1:16">
      <c r="A38" s="6" t="s">
        <v>64</v>
      </c>
      <c r="B38" s="2" t="s">
        <v>15</v>
      </c>
      <c r="C38" s="2" t="s">
        <v>17</v>
      </c>
      <c r="D38" s="2">
        <v>4</v>
      </c>
      <c r="E38" s="6" t="s">
        <v>500</v>
      </c>
      <c r="F38" s="2" t="str">
        <f t="shared" si="0"/>
        <v>A</v>
      </c>
      <c r="G38" s="2">
        <v>5</v>
      </c>
      <c r="H38" s="2" t="str">
        <f t="shared" si="1"/>
        <v>B</v>
      </c>
      <c r="I38" s="2">
        <v>4</v>
      </c>
      <c r="J38" s="2">
        <f t="shared" si="2"/>
        <v>1</v>
      </c>
      <c r="K38" s="2" t="str">
        <f t="shared" si="3"/>
        <v>A</v>
      </c>
      <c r="L38" s="2" t="str">
        <f t="shared" si="4"/>
        <v>A</v>
      </c>
      <c r="M38" s="2" t="s">
        <v>22</v>
      </c>
      <c r="N38" s="2">
        <f t="shared" si="5"/>
        <v>1</v>
      </c>
      <c r="O38" s="2" t="s">
        <v>22</v>
      </c>
      <c r="P38" s="2">
        <v>22</v>
      </c>
    </row>
    <row r="39" ht="23" customHeight="1" spans="1:16">
      <c r="A39" s="6" t="s">
        <v>64</v>
      </c>
      <c r="B39" s="2" t="s">
        <v>15</v>
      </c>
      <c r="C39" s="2" t="s">
        <v>23</v>
      </c>
      <c r="D39" s="2">
        <v>4</v>
      </c>
      <c r="E39" s="6" t="s">
        <v>500</v>
      </c>
      <c r="F39" s="2" t="str">
        <f t="shared" si="0"/>
        <v>B</v>
      </c>
      <c r="G39" s="2">
        <v>5</v>
      </c>
      <c r="H39" s="2" t="str">
        <f t="shared" si="1"/>
        <v>A</v>
      </c>
      <c r="I39" s="2">
        <v>4</v>
      </c>
      <c r="J39" s="2">
        <f t="shared" si="2"/>
        <v>1</v>
      </c>
      <c r="K39" s="2" t="str">
        <f t="shared" si="3"/>
        <v>A</v>
      </c>
      <c r="L39" s="2" t="str">
        <f t="shared" si="4"/>
        <v>B</v>
      </c>
      <c r="M39" s="2" t="s">
        <v>22</v>
      </c>
      <c r="N39" s="2">
        <f t="shared" si="5"/>
        <v>0</v>
      </c>
      <c r="O39" s="2" t="s">
        <v>26</v>
      </c>
      <c r="P39" s="2">
        <v>23</v>
      </c>
    </row>
    <row r="40" ht="23" customHeight="1" spans="1:16">
      <c r="A40" s="6" t="s">
        <v>64</v>
      </c>
      <c r="B40" s="2" t="s">
        <v>15</v>
      </c>
      <c r="C40" s="2" t="s">
        <v>17</v>
      </c>
      <c r="D40" s="2">
        <v>5</v>
      </c>
      <c r="E40" s="6" t="s">
        <v>501</v>
      </c>
      <c r="F40" s="2" t="str">
        <f t="shared" si="0"/>
        <v>A</v>
      </c>
      <c r="G40" s="2">
        <v>5</v>
      </c>
      <c r="H40" s="2" t="str">
        <f t="shared" si="1"/>
        <v>B</v>
      </c>
      <c r="I40" s="2">
        <v>5</v>
      </c>
      <c r="J40" s="2">
        <f t="shared" si="2"/>
        <v>0</v>
      </c>
      <c r="K40" s="2" t="str">
        <f t="shared" si="3"/>
        <v>C</v>
      </c>
      <c r="L40" s="2" t="str">
        <f t="shared" si="4"/>
        <v>D(平局)</v>
      </c>
      <c r="M40" s="2" t="s">
        <v>22</v>
      </c>
      <c r="N40" s="2">
        <f t="shared" si="5"/>
        <v>0</v>
      </c>
      <c r="O40" s="2" t="s">
        <v>22</v>
      </c>
      <c r="P40" s="2">
        <v>22</v>
      </c>
    </row>
    <row r="41" ht="23" customHeight="1" spans="1:16">
      <c r="A41" s="6" t="s">
        <v>64</v>
      </c>
      <c r="B41" s="2" t="s">
        <v>15</v>
      </c>
      <c r="C41" s="2" t="s">
        <v>23</v>
      </c>
      <c r="D41" s="2">
        <v>5</v>
      </c>
      <c r="E41" s="6" t="s">
        <v>501</v>
      </c>
      <c r="F41" s="2" t="str">
        <f t="shared" si="0"/>
        <v>B</v>
      </c>
      <c r="G41" s="2">
        <v>5</v>
      </c>
      <c r="H41" s="2" t="str">
        <f t="shared" si="1"/>
        <v>A</v>
      </c>
      <c r="I41" s="2">
        <v>5</v>
      </c>
      <c r="J41" s="2">
        <f t="shared" si="2"/>
        <v>0</v>
      </c>
      <c r="K41" s="2" t="str">
        <f t="shared" si="3"/>
        <v>C</v>
      </c>
      <c r="L41" s="2" t="str">
        <f t="shared" si="4"/>
        <v>D(平局)</v>
      </c>
      <c r="M41" s="2" t="s">
        <v>22</v>
      </c>
      <c r="N41" s="2">
        <f t="shared" si="5"/>
        <v>0</v>
      </c>
      <c r="O41" s="2" t="s">
        <v>26</v>
      </c>
      <c r="P41" s="2">
        <v>23</v>
      </c>
    </row>
    <row r="42" ht="23" customHeight="1" spans="1:16">
      <c r="A42" s="6" t="s">
        <v>64</v>
      </c>
      <c r="B42" s="2" t="s">
        <v>38</v>
      </c>
      <c r="C42" s="2" t="s">
        <v>17</v>
      </c>
      <c r="D42" s="2">
        <v>1</v>
      </c>
      <c r="E42" s="6" t="s">
        <v>497</v>
      </c>
      <c r="F42" s="2" t="str">
        <f t="shared" si="0"/>
        <v>A</v>
      </c>
      <c r="G42" s="2">
        <v>5</v>
      </c>
      <c r="H42" s="2" t="str">
        <f t="shared" si="1"/>
        <v>C</v>
      </c>
      <c r="I42" s="2">
        <v>2</v>
      </c>
      <c r="J42" s="2">
        <f t="shared" si="2"/>
        <v>3</v>
      </c>
      <c r="K42" s="2" t="str">
        <f t="shared" si="3"/>
        <v>A</v>
      </c>
      <c r="L42" s="2" t="str">
        <f t="shared" si="4"/>
        <v>A</v>
      </c>
      <c r="M42" s="2" t="s">
        <v>22</v>
      </c>
      <c r="N42" s="2">
        <f t="shared" si="5"/>
        <v>1</v>
      </c>
      <c r="O42" s="2" t="s">
        <v>22</v>
      </c>
      <c r="P42" s="2">
        <v>28</v>
      </c>
    </row>
    <row r="43" ht="23" customHeight="1" spans="1:16">
      <c r="A43" s="6" t="s">
        <v>64</v>
      </c>
      <c r="B43" s="2" t="s">
        <v>38</v>
      </c>
      <c r="C43" s="2" t="s">
        <v>23</v>
      </c>
      <c r="D43" s="2">
        <v>1</v>
      </c>
      <c r="E43" s="6" t="s">
        <v>497</v>
      </c>
      <c r="F43" s="2" t="str">
        <f t="shared" si="0"/>
        <v>C</v>
      </c>
      <c r="G43" s="2">
        <v>2</v>
      </c>
      <c r="H43" s="2" t="str">
        <f t="shared" si="1"/>
        <v>A</v>
      </c>
      <c r="I43" s="2">
        <v>5</v>
      </c>
      <c r="J43" s="2">
        <f t="shared" si="2"/>
        <v>-3</v>
      </c>
      <c r="K43" s="2" t="str">
        <f t="shared" si="3"/>
        <v>B</v>
      </c>
      <c r="L43" s="2" t="str">
        <f t="shared" si="4"/>
        <v>A</v>
      </c>
      <c r="M43" s="2" t="s">
        <v>22</v>
      </c>
      <c r="N43" s="2">
        <f t="shared" si="5"/>
        <v>1</v>
      </c>
      <c r="O43" s="2" t="s">
        <v>32</v>
      </c>
      <c r="P43" s="2">
        <v>29</v>
      </c>
    </row>
    <row r="44" ht="23" customHeight="1" spans="1:16">
      <c r="A44" s="6" t="s">
        <v>64</v>
      </c>
      <c r="B44" s="2" t="s">
        <v>38</v>
      </c>
      <c r="C44" s="2" t="s">
        <v>17</v>
      </c>
      <c r="D44" s="2">
        <v>2</v>
      </c>
      <c r="E44" s="6" t="s">
        <v>498</v>
      </c>
      <c r="F44" s="2" t="str">
        <f t="shared" si="0"/>
        <v>A</v>
      </c>
      <c r="G44" s="2">
        <v>4</v>
      </c>
      <c r="H44" s="2" t="str">
        <f t="shared" si="1"/>
        <v>C</v>
      </c>
      <c r="I44" s="2">
        <v>2</v>
      </c>
      <c r="J44" s="2">
        <f t="shared" si="2"/>
        <v>2</v>
      </c>
      <c r="K44" s="2" t="str">
        <f t="shared" si="3"/>
        <v>A</v>
      </c>
      <c r="L44" s="2" t="str">
        <f t="shared" si="4"/>
        <v>A</v>
      </c>
      <c r="M44" s="2" t="s">
        <v>22</v>
      </c>
      <c r="N44" s="2">
        <f t="shared" si="5"/>
        <v>1</v>
      </c>
      <c r="O44" s="2" t="s">
        <v>22</v>
      </c>
      <c r="P44" s="2">
        <v>28</v>
      </c>
    </row>
    <row r="45" ht="23" customHeight="1" spans="1:16">
      <c r="A45" s="6" t="s">
        <v>64</v>
      </c>
      <c r="B45" s="2" t="s">
        <v>38</v>
      </c>
      <c r="C45" s="2" t="s">
        <v>23</v>
      </c>
      <c r="D45" s="2">
        <v>2</v>
      </c>
      <c r="E45" s="6" t="s">
        <v>498</v>
      </c>
      <c r="F45" s="2" t="str">
        <f t="shared" si="0"/>
        <v>C</v>
      </c>
      <c r="G45" s="2">
        <v>2</v>
      </c>
      <c r="H45" s="2" t="str">
        <f t="shared" si="1"/>
        <v>A</v>
      </c>
      <c r="I45" s="2">
        <v>4</v>
      </c>
      <c r="J45" s="2">
        <f t="shared" si="2"/>
        <v>-2</v>
      </c>
      <c r="K45" s="2" t="str">
        <f t="shared" si="3"/>
        <v>B</v>
      </c>
      <c r="L45" s="2" t="str">
        <f t="shared" si="4"/>
        <v>A</v>
      </c>
      <c r="M45" s="2" t="s">
        <v>22</v>
      </c>
      <c r="N45" s="2">
        <f t="shared" si="5"/>
        <v>1</v>
      </c>
      <c r="O45" s="2" t="s">
        <v>32</v>
      </c>
      <c r="P45" s="2">
        <v>29</v>
      </c>
    </row>
    <row r="46" ht="23" customHeight="1" spans="1:16">
      <c r="A46" s="6" t="s">
        <v>64</v>
      </c>
      <c r="B46" s="2" t="s">
        <v>38</v>
      </c>
      <c r="C46" s="2" t="s">
        <v>17</v>
      </c>
      <c r="D46" s="2">
        <v>3</v>
      </c>
      <c r="E46" s="6" t="s">
        <v>499</v>
      </c>
      <c r="F46" s="2" t="str">
        <f t="shared" si="0"/>
        <v>A</v>
      </c>
      <c r="G46" s="2">
        <v>4</v>
      </c>
      <c r="H46" s="2" t="str">
        <f t="shared" si="1"/>
        <v>C</v>
      </c>
      <c r="I46" s="2">
        <v>2</v>
      </c>
      <c r="J46" s="2">
        <f t="shared" si="2"/>
        <v>2</v>
      </c>
      <c r="K46" s="2" t="str">
        <f t="shared" si="3"/>
        <v>A</v>
      </c>
      <c r="L46" s="2" t="str">
        <f t="shared" si="4"/>
        <v>A</v>
      </c>
      <c r="M46" s="2" t="s">
        <v>22</v>
      </c>
      <c r="N46" s="2">
        <f t="shared" si="5"/>
        <v>1</v>
      </c>
      <c r="O46" s="2" t="s">
        <v>22</v>
      </c>
      <c r="P46" s="2">
        <v>28</v>
      </c>
    </row>
    <row r="47" ht="23" customHeight="1" spans="1:16">
      <c r="A47" s="6" t="s">
        <v>64</v>
      </c>
      <c r="B47" s="2" t="s">
        <v>38</v>
      </c>
      <c r="C47" s="2" t="s">
        <v>23</v>
      </c>
      <c r="D47" s="2">
        <v>3</v>
      </c>
      <c r="E47" s="6" t="s">
        <v>499</v>
      </c>
      <c r="F47" s="2" t="str">
        <f t="shared" si="0"/>
        <v>C</v>
      </c>
      <c r="G47" s="2">
        <v>2</v>
      </c>
      <c r="H47" s="2" t="str">
        <f t="shared" si="1"/>
        <v>A</v>
      </c>
      <c r="I47" s="2">
        <v>4</v>
      </c>
      <c r="J47" s="2">
        <f t="shared" si="2"/>
        <v>-2</v>
      </c>
      <c r="K47" s="2" t="str">
        <f t="shared" si="3"/>
        <v>B</v>
      </c>
      <c r="L47" s="2" t="str">
        <f t="shared" si="4"/>
        <v>A</v>
      </c>
      <c r="M47" s="2" t="s">
        <v>22</v>
      </c>
      <c r="N47" s="2">
        <f t="shared" si="5"/>
        <v>1</v>
      </c>
      <c r="O47" s="2" t="s">
        <v>32</v>
      </c>
      <c r="P47" s="2">
        <v>29</v>
      </c>
    </row>
    <row r="48" ht="23" customHeight="1" spans="1:16">
      <c r="A48" s="6" t="s">
        <v>64</v>
      </c>
      <c r="B48" s="2" t="s">
        <v>38</v>
      </c>
      <c r="C48" s="2" t="s">
        <v>17</v>
      </c>
      <c r="D48" s="2">
        <v>4</v>
      </c>
      <c r="E48" s="6" t="s">
        <v>500</v>
      </c>
      <c r="F48" s="2" t="str">
        <f t="shared" si="0"/>
        <v>A</v>
      </c>
      <c r="G48" s="2">
        <v>5</v>
      </c>
      <c r="H48" s="2" t="str">
        <f t="shared" si="1"/>
        <v>C</v>
      </c>
      <c r="I48" s="2">
        <v>3</v>
      </c>
      <c r="J48" s="2">
        <f t="shared" si="2"/>
        <v>2</v>
      </c>
      <c r="K48" s="2" t="str">
        <f t="shared" si="3"/>
        <v>A</v>
      </c>
      <c r="L48" s="2" t="str">
        <f t="shared" si="4"/>
        <v>A</v>
      </c>
      <c r="M48" s="2" t="s">
        <v>22</v>
      </c>
      <c r="N48" s="2">
        <f t="shared" si="5"/>
        <v>1</v>
      </c>
      <c r="O48" s="2" t="s">
        <v>22</v>
      </c>
      <c r="P48" s="2">
        <v>28</v>
      </c>
    </row>
    <row r="49" ht="23" customHeight="1" spans="1:16">
      <c r="A49" s="6" t="s">
        <v>64</v>
      </c>
      <c r="B49" s="2" t="s">
        <v>38</v>
      </c>
      <c r="C49" s="2" t="s">
        <v>23</v>
      </c>
      <c r="D49" s="2">
        <v>4</v>
      </c>
      <c r="E49" s="6" t="s">
        <v>500</v>
      </c>
      <c r="F49" s="2" t="str">
        <f t="shared" si="0"/>
        <v>C</v>
      </c>
      <c r="G49" s="2">
        <v>3</v>
      </c>
      <c r="H49" s="2" t="str">
        <f t="shared" si="1"/>
        <v>A</v>
      </c>
      <c r="I49" s="2">
        <v>5</v>
      </c>
      <c r="J49" s="2">
        <f t="shared" si="2"/>
        <v>-2</v>
      </c>
      <c r="K49" s="2" t="str">
        <f t="shared" si="3"/>
        <v>B</v>
      </c>
      <c r="L49" s="2" t="str">
        <f t="shared" si="4"/>
        <v>A</v>
      </c>
      <c r="M49" s="2" t="s">
        <v>22</v>
      </c>
      <c r="N49" s="2">
        <f t="shared" si="5"/>
        <v>1</v>
      </c>
      <c r="O49" s="2" t="s">
        <v>32</v>
      </c>
      <c r="P49" s="2">
        <v>29</v>
      </c>
    </row>
    <row r="50" ht="23" customHeight="1" spans="1:16">
      <c r="A50" s="6" t="s">
        <v>64</v>
      </c>
      <c r="B50" s="2" t="s">
        <v>38</v>
      </c>
      <c r="C50" s="2" t="s">
        <v>17</v>
      </c>
      <c r="D50" s="2">
        <v>5</v>
      </c>
      <c r="E50" s="6" t="s">
        <v>501</v>
      </c>
      <c r="F50" s="2" t="str">
        <f t="shared" si="0"/>
        <v>A</v>
      </c>
      <c r="G50" s="2">
        <v>5</v>
      </c>
      <c r="H50" s="2" t="str">
        <f t="shared" si="1"/>
        <v>C</v>
      </c>
      <c r="I50" s="2">
        <v>4</v>
      </c>
      <c r="J50" s="2">
        <f t="shared" si="2"/>
        <v>1</v>
      </c>
      <c r="K50" s="2" t="str">
        <f t="shared" si="3"/>
        <v>A</v>
      </c>
      <c r="L50" s="2" t="str">
        <f t="shared" si="4"/>
        <v>A</v>
      </c>
      <c r="M50" s="2" t="s">
        <v>22</v>
      </c>
      <c r="N50" s="2">
        <f t="shared" si="5"/>
        <v>1</v>
      </c>
      <c r="O50" s="2" t="s">
        <v>22</v>
      </c>
      <c r="P50" s="2">
        <v>28</v>
      </c>
    </row>
    <row r="51" ht="23" customHeight="1" spans="1:16">
      <c r="A51" s="6" t="s">
        <v>64</v>
      </c>
      <c r="B51" s="2" t="s">
        <v>38</v>
      </c>
      <c r="C51" s="2" t="s">
        <v>23</v>
      </c>
      <c r="D51" s="2">
        <v>5</v>
      </c>
      <c r="E51" s="6" t="s">
        <v>501</v>
      </c>
      <c r="F51" s="2" t="str">
        <f t="shared" si="0"/>
        <v>C</v>
      </c>
      <c r="G51" s="2">
        <v>5</v>
      </c>
      <c r="H51" s="2" t="str">
        <f t="shared" si="1"/>
        <v>A</v>
      </c>
      <c r="I51" s="2">
        <v>5</v>
      </c>
      <c r="J51" s="2">
        <f t="shared" si="2"/>
        <v>0</v>
      </c>
      <c r="K51" s="2" t="str">
        <f t="shared" si="3"/>
        <v>C</v>
      </c>
      <c r="L51" s="2" t="str">
        <f t="shared" si="4"/>
        <v>D(平局)</v>
      </c>
      <c r="M51" s="2" t="s">
        <v>22</v>
      </c>
      <c r="N51" s="2">
        <f t="shared" si="5"/>
        <v>0</v>
      </c>
      <c r="O51" s="2" t="s">
        <v>32</v>
      </c>
      <c r="P51" s="2">
        <v>29</v>
      </c>
    </row>
    <row r="52" ht="23" customHeight="1" spans="1:16">
      <c r="A52" s="6" t="s">
        <v>64</v>
      </c>
      <c r="B52" s="2" t="s">
        <v>51</v>
      </c>
      <c r="C52" s="2" t="s">
        <v>17</v>
      </c>
      <c r="D52" s="2">
        <v>1</v>
      </c>
      <c r="E52" s="6" t="s">
        <v>497</v>
      </c>
      <c r="F52" s="2" t="str">
        <f t="shared" si="0"/>
        <v>B</v>
      </c>
      <c r="G52" s="2">
        <v>5</v>
      </c>
      <c r="H52" s="2" t="str">
        <f t="shared" si="1"/>
        <v>C</v>
      </c>
      <c r="I52" s="2">
        <v>2</v>
      </c>
      <c r="J52" s="2">
        <f t="shared" si="2"/>
        <v>3</v>
      </c>
      <c r="K52" s="2" t="str">
        <f t="shared" si="3"/>
        <v>A</v>
      </c>
      <c r="L52" s="2" t="str">
        <f t="shared" si="4"/>
        <v>B</v>
      </c>
      <c r="M52" s="2" t="s">
        <v>32</v>
      </c>
      <c r="N52" s="2">
        <f t="shared" si="5"/>
        <v>1</v>
      </c>
      <c r="O52" s="2" t="s">
        <v>22</v>
      </c>
      <c r="P52" s="2">
        <v>34</v>
      </c>
    </row>
    <row r="53" ht="23" customHeight="1" spans="1:16">
      <c r="A53" s="6" t="s">
        <v>64</v>
      </c>
      <c r="B53" s="2" t="s">
        <v>51</v>
      </c>
      <c r="C53" s="2" t="s">
        <v>23</v>
      </c>
      <c r="D53" s="2">
        <v>1</v>
      </c>
      <c r="E53" s="6" t="s">
        <v>497</v>
      </c>
      <c r="F53" s="2" t="str">
        <f t="shared" si="0"/>
        <v>C</v>
      </c>
      <c r="G53" s="2">
        <v>2</v>
      </c>
      <c r="H53" s="2" t="str">
        <f t="shared" si="1"/>
        <v>B</v>
      </c>
      <c r="I53" s="2">
        <v>5</v>
      </c>
      <c r="J53" s="2">
        <f t="shared" si="2"/>
        <v>-3</v>
      </c>
      <c r="K53" s="2" t="str">
        <f t="shared" si="3"/>
        <v>B</v>
      </c>
      <c r="L53" s="2" t="str">
        <f t="shared" si="4"/>
        <v>B</v>
      </c>
      <c r="M53" s="2" t="s">
        <v>32</v>
      </c>
      <c r="N53" s="2">
        <f t="shared" si="5"/>
        <v>1</v>
      </c>
      <c r="O53" s="2" t="s">
        <v>32</v>
      </c>
      <c r="P53" s="2">
        <v>35</v>
      </c>
    </row>
    <row r="54" ht="23" customHeight="1" spans="1:16">
      <c r="A54" s="6" t="s">
        <v>64</v>
      </c>
      <c r="B54" s="2" t="s">
        <v>51</v>
      </c>
      <c r="C54" s="2" t="s">
        <v>17</v>
      </c>
      <c r="D54" s="2">
        <v>2</v>
      </c>
      <c r="E54" s="6" t="s">
        <v>498</v>
      </c>
      <c r="F54" s="2" t="str">
        <f t="shared" si="0"/>
        <v>B</v>
      </c>
      <c r="G54" s="2">
        <v>4</v>
      </c>
      <c r="H54" s="2" t="str">
        <f t="shared" si="1"/>
        <v>C</v>
      </c>
      <c r="I54" s="2">
        <v>2</v>
      </c>
      <c r="J54" s="2">
        <f t="shared" si="2"/>
        <v>2</v>
      </c>
      <c r="K54" s="2" t="str">
        <f t="shared" si="3"/>
        <v>A</v>
      </c>
      <c r="L54" s="2" t="str">
        <f t="shared" si="4"/>
        <v>B</v>
      </c>
      <c r="M54" s="2" t="s">
        <v>32</v>
      </c>
      <c r="N54" s="2">
        <f t="shared" si="5"/>
        <v>1</v>
      </c>
      <c r="O54" s="2" t="s">
        <v>22</v>
      </c>
      <c r="P54" s="2">
        <v>34</v>
      </c>
    </row>
    <row r="55" ht="23" customHeight="1" spans="1:16">
      <c r="A55" s="6" t="s">
        <v>64</v>
      </c>
      <c r="B55" s="2" t="s">
        <v>51</v>
      </c>
      <c r="C55" s="2" t="s">
        <v>23</v>
      </c>
      <c r="D55" s="2">
        <v>2</v>
      </c>
      <c r="E55" s="6" t="s">
        <v>498</v>
      </c>
      <c r="F55" s="2" t="str">
        <f t="shared" si="0"/>
        <v>C</v>
      </c>
      <c r="G55" s="2">
        <v>2</v>
      </c>
      <c r="H55" s="2" t="str">
        <f t="shared" si="1"/>
        <v>B</v>
      </c>
      <c r="I55" s="2">
        <v>4</v>
      </c>
      <c r="J55" s="2">
        <f t="shared" si="2"/>
        <v>-2</v>
      </c>
      <c r="K55" s="2" t="str">
        <f t="shared" si="3"/>
        <v>B</v>
      </c>
      <c r="L55" s="2" t="str">
        <f t="shared" si="4"/>
        <v>B</v>
      </c>
      <c r="M55" s="2" t="s">
        <v>32</v>
      </c>
      <c r="N55" s="2">
        <f t="shared" si="5"/>
        <v>1</v>
      </c>
      <c r="O55" s="2" t="s">
        <v>32</v>
      </c>
      <c r="P55" s="2">
        <v>35</v>
      </c>
    </row>
    <row r="56" ht="23" customHeight="1" spans="1:16">
      <c r="A56" s="6" t="s">
        <v>64</v>
      </c>
      <c r="B56" s="2" t="s">
        <v>51</v>
      </c>
      <c r="C56" s="2" t="s">
        <v>17</v>
      </c>
      <c r="D56" s="2">
        <v>3</v>
      </c>
      <c r="E56" s="6" t="s">
        <v>499</v>
      </c>
      <c r="F56" s="2" t="str">
        <f t="shared" si="0"/>
        <v>B</v>
      </c>
      <c r="G56" s="2">
        <v>5</v>
      </c>
      <c r="H56" s="2" t="str">
        <f t="shared" si="1"/>
        <v>C</v>
      </c>
      <c r="I56" s="2">
        <v>2</v>
      </c>
      <c r="J56" s="2">
        <f t="shared" si="2"/>
        <v>3</v>
      </c>
      <c r="K56" s="2" t="str">
        <f t="shared" si="3"/>
        <v>A</v>
      </c>
      <c r="L56" s="2" t="str">
        <f t="shared" si="4"/>
        <v>B</v>
      </c>
      <c r="M56" s="2" t="s">
        <v>32</v>
      </c>
      <c r="N56" s="2">
        <f t="shared" si="5"/>
        <v>1</v>
      </c>
      <c r="O56" s="2" t="s">
        <v>22</v>
      </c>
      <c r="P56" s="2">
        <v>34</v>
      </c>
    </row>
    <row r="57" ht="23" customHeight="1" spans="1:16">
      <c r="A57" s="6" t="s">
        <v>64</v>
      </c>
      <c r="B57" s="2" t="s">
        <v>51</v>
      </c>
      <c r="C57" s="2" t="s">
        <v>23</v>
      </c>
      <c r="D57" s="2">
        <v>3</v>
      </c>
      <c r="E57" s="6" t="s">
        <v>499</v>
      </c>
      <c r="F57" s="2" t="str">
        <f t="shared" si="0"/>
        <v>C</v>
      </c>
      <c r="G57" s="2">
        <v>2</v>
      </c>
      <c r="H57" s="2" t="str">
        <f t="shared" si="1"/>
        <v>B</v>
      </c>
      <c r="I57" s="2">
        <v>5</v>
      </c>
      <c r="J57" s="2">
        <f t="shared" si="2"/>
        <v>-3</v>
      </c>
      <c r="K57" s="2" t="str">
        <f t="shared" si="3"/>
        <v>B</v>
      </c>
      <c r="L57" s="2" t="str">
        <f t="shared" si="4"/>
        <v>B</v>
      </c>
      <c r="M57" s="2" t="s">
        <v>32</v>
      </c>
      <c r="N57" s="2">
        <f t="shared" si="5"/>
        <v>1</v>
      </c>
      <c r="O57" s="2" t="s">
        <v>32</v>
      </c>
      <c r="P57" s="2">
        <v>35</v>
      </c>
    </row>
    <row r="58" ht="23" customHeight="1" spans="1:16">
      <c r="A58" s="6" t="s">
        <v>64</v>
      </c>
      <c r="B58" s="2" t="s">
        <v>51</v>
      </c>
      <c r="C58" s="2" t="s">
        <v>17</v>
      </c>
      <c r="D58" s="2">
        <v>4</v>
      </c>
      <c r="E58" s="6" t="s">
        <v>500</v>
      </c>
      <c r="F58" s="2" t="str">
        <f t="shared" si="0"/>
        <v>B</v>
      </c>
      <c r="G58" s="2">
        <v>5</v>
      </c>
      <c r="H58" s="2" t="str">
        <f t="shared" si="1"/>
        <v>C</v>
      </c>
      <c r="I58" s="2">
        <v>3</v>
      </c>
      <c r="J58" s="2">
        <f t="shared" si="2"/>
        <v>2</v>
      </c>
      <c r="K58" s="2" t="str">
        <f t="shared" si="3"/>
        <v>A</v>
      </c>
      <c r="L58" s="2" t="str">
        <f t="shared" si="4"/>
        <v>B</v>
      </c>
      <c r="M58" s="2" t="s">
        <v>32</v>
      </c>
      <c r="N58" s="2">
        <f t="shared" si="5"/>
        <v>1</v>
      </c>
      <c r="O58" s="2" t="s">
        <v>22</v>
      </c>
      <c r="P58" s="2">
        <v>34</v>
      </c>
    </row>
    <row r="59" ht="23" customHeight="1" spans="1:16">
      <c r="A59" s="6" t="s">
        <v>64</v>
      </c>
      <c r="B59" s="2" t="s">
        <v>51</v>
      </c>
      <c r="C59" s="2" t="s">
        <v>23</v>
      </c>
      <c r="D59" s="2">
        <v>4</v>
      </c>
      <c r="E59" s="6" t="s">
        <v>500</v>
      </c>
      <c r="F59" s="2" t="str">
        <f t="shared" si="0"/>
        <v>C</v>
      </c>
      <c r="G59" s="2">
        <v>3</v>
      </c>
      <c r="H59" s="2" t="str">
        <f t="shared" si="1"/>
        <v>B</v>
      </c>
      <c r="I59" s="2">
        <v>5</v>
      </c>
      <c r="J59" s="2">
        <f t="shared" si="2"/>
        <v>-2</v>
      </c>
      <c r="K59" s="2" t="str">
        <f t="shared" si="3"/>
        <v>B</v>
      </c>
      <c r="L59" s="2" t="str">
        <f t="shared" si="4"/>
        <v>B</v>
      </c>
      <c r="M59" s="2" t="s">
        <v>32</v>
      </c>
      <c r="N59" s="2">
        <f t="shared" si="5"/>
        <v>1</v>
      </c>
      <c r="O59" s="2" t="s">
        <v>32</v>
      </c>
      <c r="P59" s="2">
        <v>35</v>
      </c>
    </row>
    <row r="60" ht="23" customHeight="1" spans="1:16">
      <c r="A60" s="6" t="s">
        <v>64</v>
      </c>
      <c r="B60" s="2" t="s">
        <v>51</v>
      </c>
      <c r="C60" s="2" t="s">
        <v>17</v>
      </c>
      <c r="D60" s="2">
        <v>5</v>
      </c>
      <c r="E60" s="6" t="s">
        <v>501</v>
      </c>
      <c r="F60" s="2" t="str">
        <f t="shared" si="0"/>
        <v>B</v>
      </c>
      <c r="G60" s="2">
        <v>5</v>
      </c>
      <c r="H60" s="2" t="str">
        <f t="shared" si="1"/>
        <v>C</v>
      </c>
      <c r="I60" s="2">
        <v>4</v>
      </c>
      <c r="J60" s="2">
        <f t="shared" si="2"/>
        <v>1</v>
      </c>
      <c r="K60" s="2" t="str">
        <f t="shared" si="3"/>
        <v>A</v>
      </c>
      <c r="L60" s="2" t="str">
        <f t="shared" si="4"/>
        <v>B</v>
      </c>
      <c r="M60" s="2" t="s">
        <v>32</v>
      </c>
      <c r="N60" s="2">
        <f t="shared" si="5"/>
        <v>1</v>
      </c>
      <c r="O60" s="2" t="s">
        <v>22</v>
      </c>
      <c r="P60" s="2">
        <v>34</v>
      </c>
    </row>
    <row r="61" ht="23" customHeight="1" spans="1:16">
      <c r="A61" s="6" t="s">
        <v>64</v>
      </c>
      <c r="B61" s="2" t="s">
        <v>51</v>
      </c>
      <c r="C61" s="2" t="s">
        <v>23</v>
      </c>
      <c r="D61" s="2">
        <v>5</v>
      </c>
      <c r="E61" s="6" t="s">
        <v>501</v>
      </c>
      <c r="F61" s="2" t="str">
        <f t="shared" si="0"/>
        <v>C</v>
      </c>
      <c r="G61" s="2">
        <v>4</v>
      </c>
      <c r="H61" s="2" t="str">
        <f t="shared" si="1"/>
        <v>B</v>
      </c>
      <c r="I61" s="2">
        <v>5</v>
      </c>
      <c r="J61" s="2">
        <f t="shared" si="2"/>
        <v>-1</v>
      </c>
      <c r="K61" s="2" t="str">
        <f t="shared" si="3"/>
        <v>B</v>
      </c>
      <c r="L61" s="2" t="str">
        <f t="shared" si="4"/>
        <v>B</v>
      </c>
      <c r="M61" s="2" t="s">
        <v>32</v>
      </c>
      <c r="N61" s="2">
        <f t="shared" si="5"/>
        <v>1</v>
      </c>
      <c r="O61" s="2" t="s">
        <v>32</v>
      </c>
      <c r="P61" s="2">
        <v>35</v>
      </c>
    </row>
    <row r="62" ht="23" customHeight="1" spans="1:16">
      <c r="A62" s="6" t="s">
        <v>102</v>
      </c>
      <c r="B62" s="2" t="s">
        <v>15</v>
      </c>
      <c r="C62" s="2" t="s">
        <v>17</v>
      </c>
      <c r="D62" s="2">
        <v>1</v>
      </c>
      <c r="E62" s="6" t="s">
        <v>497</v>
      </c>
      <c r="F62" s="2" t="str">
        <f t="shared" si="0"/>
        <v>A</v>
      </c>
      <c r="G62" s="2">
        <v>5</v>
      </c>
      <c r="H62" s="2" t="str">
        <f t="shared" si="1"/>
        <v>B</v>
      </c>
      <c r="I62" s="2">
        <v>4</v>
      </c>
      <c r="J62" s="2">
        <f t="shared" si="2"/>
        <v>1</v>
      </c>
      <c r="K62" s="2" t="str">
        <f t="shared" si="3"/>
        <v>A</v>
      </c>
      <c r="L62" s="2" t="str">
        <f t="shared" si="4"/>
        <v>A</v>
      </c>
      <c r="M62" s="2" t="s">
        <v>106</v>
      </c>
      <c r="N62" s="2">
        <f t="shared" si="5"/>
        <v>0</v>
      </c>
      <c r="O62" s="2" t="s">
        <v>22</v>
      </c>
      <c r="P62" s="2">
        <v>40</v>
      </c>
    </row>
    <row r="63" ht="23" customHeight="1" spans="1:16">
      <c r="A63" s="6" t="s">
        <v>102</v>
      </c>
      <c r="B63" s="2" t="s">
        <v>15</v>
      </c>
      <c r="C63" s="2" t="s">
        <v>23</v>
      </c>
      <c r="D63" s="2">
        <v>1</v>
      </c>
      <c r="E63" s="6" t="s">
        <v>497</v>
      </c>
      <c r="F63" s="2" t="str">
        <f t="shared" si="0"/>
        <v>B</v>
      </c>
      <c r="G63" s="2">
        <v>5</v>
      </c>
      <c r="H63" s="2" t="str">
        <f t="shared" si="1"/>
        <v>A</v>
      </c>
      <c r="I63" s="2">
        <v>5</v>
      </c>
      <c r="J63" s="2">
        <f t="shared" si="2"/>
        <v>0</v>
      </c>
      <c r="K63" s="2" t="str">
        <f t="shared" si="3"/>
        <v>C</v>
      </c>
      <c r="L63" s="2" t="str">
        <f t="shared" si="4"/>
        <v>D(平局)</v>
      </c>
      <c r="M63" s="2" t="s">
        <v>106</v>
      </c>
      <c r="N63" s="2">
        <f t="shared" si="5"/>
        <v>1</v>
      </c>
      <c r="O63" s="2" t="s">
        <v>32</v>
      </c>
      <c r="P63" s="2">
        <v>41</v>
      </c>
    </row>
    <row r="64" ht="23" customHeight="1" spans="1:16">
      <c r="A64" s="6" t="s">
        <v>102</v>
      </c>
      <c r="B64" s="2" t="s">
        <v>15</v>
      </c>
      <c r="C64" s="2" t="s">
        <v>17</v>
      </c>
      <c r="D64" s="2">
        <v>2</v>
      </c>
      <c r="E64" s="6" t="s">
        <v>498</v>
      </c>
      <c r="F64" s="2" t="str">
        <f t="shared" si="0"/>
        <v>A</v>
      </c>
      <c r="G64" s="2">
        <v>5</v>
      </c>
      <c r="H64" s="2" t="str">
        <f t="shared" si="1"/>
        <v>B</v>
      </c>
      <c r="I64" s="2">
        <v>4</v>
      </c>
      <c r="J64" s="2">
        <f t="shared" si="2"/>
        <v>1</v>
      </c>
      <c r="K64" s="2" t="str">
        <f t="shared" si="3"/>
        <v>A</v>
      </c>
      <c r="L64" s="2" t="str">
        <f t="shared" si="4"/>
        <v>A</v>
      </c>
      <c r="M64" s="2" t="s">
        <v>106</v>
      </c>
      <c r="N64" s="2">
        <f t="shared" si="5"/>
        <v>0</v>
      </c>
      <c r="O64" s="2" t="s">
        <v>22</v>
      </c>
      <c r="P64" s="2">
        <v>40</v>
      </c>
    </row>
    <row r="65" ht="23" customHeight="1" spans="1:16">
      <c r="A65" s="6" t="s">
        <v>102</v>
      </c>
      <c r="B65" s="2" t="s">
        <v>15</v>
      </c>
      <c r="C65" s="2" t="s">
        <v>23</v>
      </c>
      <c r="D65" s="2">
        <v>2</v>
      </c>
      <c r="E65" s="6" t="s">
        <v>498</v>
      </c>
      <c r="F65" s="2" t="str">
        <f t="shared" si="0"/>
        <v>B</v>
      </c>
      <c r="G65" s="2">
        <v>4</v>
      </c>
      <c r="H65" s="2" t="str">
        <f t="shared" si="1"/>
        <v>A</v>
      </c>
      <c r="I65" s="2">
        <v>5</v>
      </c>
      <c r="J65" s="2">
        <f t="shared" si="2"/>
        <v>-1</v>
      </c>
      <c r="K65" s="2" t="str">
        <f t="shared" si="3"/>
        <v>B</v>
      </c>
      <c r="L65" s="2" t="str">
        <f t="shared" si="4"/>
        <v>A</v>
      </c>
      <c r="M65" s="2" t="s">
        <v>106</v>
      </c>
      <c r="N65" s="2">
        <f t="shared" si="5"/>
        <v>0</v>
      </c>
      <c r="O65" s="2" t="s">
        <v>32</v>
      </c>
      <c r="P65" s="2">
        <v>41</v>
      </c>
    </row>
    <row r="66" ht="23" customHeight="1" spans="1:16">
      <c r="A66" s="6" t="s">
        <v>102</v>
      </c>
      <c r="B66" s="2" t="s">
        <v>15</v>
      </c>
      <c r="C66" s="2" t="s">
        <v>17</v>
      </c>
      <c r="D66" s="2">
        <v>3</v>
      </c>
      <c r="E66" s="6" t="s">
        <v>499</v>
      </c>
      <c r="F66" s="2" t="str">
        <f t="shared" ref="F66:F129" si="6">IF(C66="l2r",LEFT(B66,1),RIGHT(B66,1))</f>
        <v>A</v>
      </c>
      <c r="G66" s="2">
        <v>5</v>
      </c>
      <c r="H66" s="2" t="str">
        <f t="shared" ref="H66:H129" si="7">IF(C66="l2r",RIGHT(B66,1),LEFT(B66,1))</f>
        <v>B</v>
      </c>
      <c r="I66" s="2">
        <v>4</v>
      </c>
      <c r="J66" s="2">
        <f t="shared" ref="J66:J129" si="8">G66-I66</f>
        <v>1</v>
      </c>
      <c r="K66" s="2" t="str">
        <f t="shared" ref="K66:K129" si="9">IF(J66=0,"C",IF(J66&gt;0,"A","B"))</f>
        <v>A</v>
      </c>
      <c r="L66" s="2" t="str">
        <f t="shared" ref="L66:L129" si="10">IF(J66=0,"D(平局)",IF(J66&gt;0,F66,H66))</f>
        <v>A</v>
      </c>
      <c r="M66" s="2" t="s">
        <v>106</v>
      </c>
      <c r="N66" s="2">
        <f t="shared" ref="N66:N129" si="11">--(L66=M66)</f>
        <v>0</v>
      </c>
      <c r="O66" s="2" t="s">
        <v>22</v>
      </c>
      <c r="P66" s="2">
        <v>40</v>
      </c>
    </row>
    <row r="67" ht="23" customHeight="1" spans="1:16">
      <c r="A67" s="6" t="s">
        <v>102</v>
      </c>
      <c r="B67" s="2" t="s">
        <v>15</v>
      </c>
      <c r="C67" s="2" t="s">
        <v>23</v>
      </c>
      <c r="D67" s="2">
        <v>3</v>
      </c>
      <c r="E67" s="6" t="s">
        <v>499</v>
      </c>
      <c r="F67" s="2" t="str">
        <f t="shared" si="6"/>
        <v>B</v>
      </c>
      <c r="G67" s="2">
        <v>4</v>
      </c>
      <c r="H67" s="2" t="str">
        <f t="shared" si="7"/>
        <v>A</v>
      </c>
      <c r="I67" s="2">
        <v>5</v>
      </c>
      <c r="J67" s="2">
        <f t="shared" si="8"/>
        <v>-1</v>
      </c>
      <c r="K67" s="2" t="str">
        <f t="shared" si="9"/>
        <v>B</v>
      </c>
      <c r="L67" s="2" t="str">
        <f t="shared" si="10"/>
        <v>A</v>
      </c>
      <c r="M67" s="2" t="s">
        <v>106</v>
      </c>
      <c r="N67" s="2">
        <f t="shared" si="11"/>
        <v>0</v>
      </c>
      <c r="O67" s="2" t="s">
        <v>32</v>
      </c>
      <c r="P67" s="2">
        <v>41</v>
      </c>
    </row>
    <row r="68" ht="23" customHeight="1" spans="1:16">
      <c r="A68" s="6" t="s">
        <v>102</v>
      </c>
      <c r="B68" s="2" t="s">
        <v>15</v>
      </c>
      <c r="C68" s="2" t="s">
        <v>17</v>
      </c>
      <c r="D68" s="2">
        <v>4</v>
      </c>
      <c r="E68" s="6" t="s">
        <v>500</v>
      </c>
      <c r="F68" s="2" t="str">
        <f t="shared" si="6"/>
        <v>A</v>
      </c>
      <c r="G68" s="2">
        <v>5</v>
      </c>
      <c r="H68" s="2" t="str">
        <f t="shared" si="7"/>
        <v>B</v>
      </c>
      <c r="I68" s="2">
        <v>4</v>
      </c>
      <c r="J68" s="2">
        <f t="shared" si="8"/>
        <v>1</v>
      </c>
      <c r="K68" s="2" t="str">
        <f t="shared" si="9"/>
        <v>A</v>
      </c>
      <c r="L68" s="2" t="str">
        <f t="shared" si="10"/>
        <v>A</v>
      </c>
      <c r="M68" s="2" t="s">
        <v>106</v>
      </c>
      <c r="N68" s="2">
        <f t="shared" si="11"/>
        <v>0</v>
      </c>
      <c r="O68" s="2" t="s">
        <v>22</v>
      </c>
      <c r="P68" s="2">
        <v>40</v>
      </c>
    </row>
    <row r="69" ht="23" customHeight="1" spans="1:16">
      <c r="A69" s="6" t="s">
        <v>102</v>
      </c>
      <c r="B69" s="2" t="s">
        <v>15</v>
      </c>
      <c r="C69" s="2" t="s">
        <v>23</v>
      </c>
      <c r="D69" s="2">
        <v>4</v>
      </c>
      <c r="E69" s="6" t="s">
        <v>500</v>
      </c>
      <c r="F69" s="2" t="str">
        <f t="shared" si="6"/>
        <v>B</v>
      </c>
      <c r="G69" s="2">
        <v>5</v>
      </c>
      <c r="H69" s="2" t="str">
        <f t="shared" si="7"/>
        <v>A</v>
      </c>
      <c r="I69" s="2">
        <v>4</v>
      </c>
      <c r="J69" s="2">
        <f t="shared" si="8"/>
        <v>1</v>
      </c>
      <c r="K69" s="2" t="str">
        <f t="shared" si="9"/>
        <v>A</v>
      </c>
      <c r="L69" s="2" t="str">
        <f t="shared" si="10"/>
        <v>B</v>
      </c>
      <c r="M69" s="2" t="s">
        <v>106</v>
      </c>
      <c r="N69" s="2">
        <f t="shared" si="11"/>
        <v>0</v>
      </c>
      <c r="O69" s="2" t="s">
        <v>32</v>
      </c>
      <c r="P69" s="2">
        <v>41</v>
      </c>
    </row>
    <row r="70" ht="23" customHeight="1" spans="1:16">
      <c r="A70" s="6" t="s">
        <v>102</v>
      </c>
      <c r="B70" s="2" t="s">
        <v>15</v>
      </c>
      <c r="C70" s="2" t="s">
        <v>17</v>
      </c>
      <c r="D70" s="2">
        <v>5</v>
      </c>
      <c r="E70" s="6" t="s">
        <v>501</v>
      </c>
      <c r="F70" s="2" t="str">
        <f t="shared" si="6"/>
        <v>A</v>
      </c>
      <c r="G70" s="2">
        <v>5</v>
      </c>
      <c r="H70" s="2" t="str">
        <f t="shared" si="7"/>
        <v>B</v>
      </c>
      <c r="I70" s="2">
        <v>5</v>
      </c>
      <c r="J70" s="2">
        <f t="shared" si="8"/>
        <v>0</v>
      </c>
      <c r="K70" s="2" t="str">
        <f t="shared" si="9"/>
        <v>C</v>
      </c>
      <c r="L70" s="2" t="str">
        <f t="shared" si="10"/>
        <v>D(平局)</v>
      </c>
      <c r="M70" s="2" t="s">
        <v>106</v>
      </c>
      <c r="N70" s="2">
        <f t="shared" si="11"/>
        <v>1</v>
      </c>
      <c r="O70" s="2" t="s">
        <v>22</v>
      </c>
      <c r="P70" s="2">
        <v>40</v>
      </c>
    </row>
    <row r="71" ht="23" customHeight="1" spans="1:16">
      <c r="A71" s="6" t="s">
        <v>102</v>
      </c>
      <c r="B71" s="2" t="s">
        <v>15</v>
      </c>
      <c r="C71" s="2" t="s">
        <v>23</v>
      </c>
      <c r="D71" s="2">
        <v>5</v>
      </c>
      <c r="E71" s="6" t="s">
        <v>501</v>
      </c>
      <c r="F71" s="2" t="str">
        <f t="shared" si="6"/>
        <v>B</v>
      </c>
      <c r="G71" s="2">
        <v>5</v>
      </c>
      <c r="H71" s="2" t="str">
        <f t="shared" si="7"/>
        <v>A</v>
      </c>
      <c r="I71" s="2">
        <v>5</v>
      </c>
      <c r="J71" s="2">
        <f t="shared" si="8"/>
        <v>0</v>
      </c>
      <c r="K71" s="2" t="str">
        <f t="shared" si="9"/>
        <v>C</v>
      </c>
      <c r="L71" s="2" t="str">
        <f t="shared" si="10"/>
        <v>D(平局)</v>
      </c>
      <c r="M71" s="2" t="s">
        <v>106</v>
      </c>
      <c r="N71" s="2">
        <f t="shared" si="11"/>
        <v>1</v>
      </c>
      <c r="O71" s="2" t="s">
        <v>32</v>
      </c>
      <c r="P71" s="2">
        <v>41</v>
      </c>
    </row>
    <row r="72" ht="23" customHeight="1" spans="1:16">
      <c r="A72" s="6" t="s">
        <v>102</v>
      </c>
      <c r="B72" s="2" t="s">
        <v>38</v>
      </c>
      <c r="C72" s="2" t="s">
        <v>17</v>
      </c>
      <c r="D72" s="2">
        <v>1</v>
      </c>
      <c r="E72" s="6" t="s">
        <v>497</v>
      </c>
      <c r="F72" s="2" t="str">
        <f t="shared" si="6"/>
        <v>A</v>
      </c>
      <c r="G72" s="2">
        <v>5</v>
      </c>
      <c r="H72" s="2" t="str">
        <f t="shared" si="7"/>
        <v>C</v>
      </c>
      <c r="I72" s="2">
        <v>3</v>
      </c>
      <c r="J72" s="2">
        <f t="shared" si="8"/>
        <v>2</v>
      </c>
      <c r="K72" s="2" t="str">
        <f t="shared" si="9"/>
        <v>A</v>
      </c>
      <c r="L72" s="2" t="str">
        <f t="shared" si="10"/>
        <v>A</v>
      </c>
      <c r="M72" s="2" t="s">
        <v>22</v>
      </c>
      <c r="N72" s="2">
        <f t="shared" si="11"/>
        <v>1</v>
      </c>
      <c r="O72" s="2" t="s">
        <v>22</v>
      </c>
      <c r="P72" s="2">
        <v>46</v>
      </c>
    </row>
    <row r="73" ht="23" customHeight="1" spans="1:16">
      <c r="A73" s="6" t="s">
        <v>102</v>
      </c>
      <c r="B73" s="2" t="s">
        <v>38</v>
      </c>
      <c r="C73" s="2" t="s">
        <v>23</v>
      </c>
      <c r="D73" s="2">
        <v>1</v>
      </c>
      <c r="E73" s="6" t="s">
        <v>497</v>
      </c>
      <c r="F73" s="2" t="str">
        <f t="shared" si="6"/>
        <v>C</v>
      </c>
      <c r="G73" s="2">
        <v>3</v>
      </c>
      <c r="H73" s="2" t="str">
        <f t="shared" si="7"/>
        <v>A</v>
      </c>
      <c r="I73" s="2">
        <v>5</v>
      </c>
      <c r="J73" s="2">
        <f t="shared" si="8"/>
        <v>-2</v>
      </c>
      <c r="K73" s="2" t="str">
        <f t="shared" si="9"/>
        <v>B</v>
      </c>
      <c r="L73" s="2" t="str">
        <f t="shared" si="10"/>
        <v>A</v>
      </c>
      <c r="M73" s="2" t="s">
        <v>22</v>
      </c>
      <c r="N73" s="2">
        <f t="shared" si="11"/>
        <v>1</v>
      </c>
      <c r="O73" s="2" t="s">
        <v>32</v>
      </c>
      <c r="P73" s="2">
        <v>47</v>
      </c>
    </row>
    <row r="74" ht="23" customHeight="1" spans="1:16">
      <c r="A74" s="6" t="s">
        <v>102</v>
      </c>
      <c r="B74" s="2" t="s">
        <v>38</v>
      </c>
      <c r="C74" s="2" t="s">
        <v>17</v>
      </c>
      <c r="D74" s="2">
        <v>2</v>
      </c>
      <c r="E74" s="6" t="s">
        <v>498</v>
      </c>
      <c r="F74" s="2" t="str">
        <f t="shared" si="6"/>
        <v>A</v>
      </c>
      <c r="G74" s="2">
        <v>4</v>
      </c>
      <c r="H74" s="2" t="str">
        <f t="shared" si="7"/>
        <v>C</v>
      </c>
      <c r="I74" s="2">
        <v>2</v>
      </c>
      <c r="J74" s="2">
        <f t="shared" si="8"/>
        <v>2</v>
      </c>
      <c r="K74" s="2" t="str">
        <f t="shared" si="9"/>
        <v>A</v>
      </c>
      <c r="L74" s="2" t="str">
        <f t="shared" si="10"/>
        <v>A</v>
      </c>
      <c r="M74" s="2" t="s">
        <v>22</v>
      </c>
      <c r="N74" s="2">
        <f t="shared" si="11"/>
        <v>1</v>
      </c>
      <c r="O74" s="2" t="s">
        <v>22</v>
      </c>
      <c r="P74" s="2">
        <v>46</v>
      </c>
    </row>
    <row r="75" ht="23" customHeight="1" spans="1:16">
      <c r="A75" s="6" t="s">
        <v>102</v>
      </c>
      <c r="B75" s="2" t="s">
        <v>38</v>
      </c>
      <c r="C75" s="2" t="s">
        <v>23</v>
      </c>
      <c r="D75" s="2">
        <v>2</v>
      </c>
      <c r="E75" s="6" t="s">
        <v>498</v>
      </c>
      <c r="F75" s="2" t="str">
        <f t="shared" si="6"/>
        <v>C</v>
      </c>
      <c r="G75" s="2">
        <v>2</v>
      </c>
      <c r="H75" s="2" t="str">
        <f t="shared" si="7"/>
        <v>A</v>
      </c>
      <c r="I75" s="2">
        <v>5</v>
      </c>
      <c r="J75" s="2">
        <f t="shared" si="8"/>
        <v>-3</v>
      </c>
      <c r="K75" s="2" t="str">
        <f t="shared" si="9"/>
        <v>B</v>
      </c>
      <c r="L75" s="2" t="str">
        <f t="shared" si="10"/>
        <v>A</v>
      </c>
      <c r="M75" s="2" t="s">
        <v>22</v>
      </c>
      <c r="N75" s="2">
        <f t="shared" si="11"/>
        <v>1</v>
      </c>
      <c r="O75" s="2" t="s">
        <v>32</v>
      </c>
      <c r="P75" s="2">
        <v>47</v>
      </c>
    </row>
    <row r="76" ht="23" customHeight="1" spans="1:16">
      <c r="A76" s="6" t="s">
        <v>102</v>
      </c>
      <c r="B76" s="2" t="s">
        <v>38</v>
      </c>
      <c r="C76" s="2" t="s">
        <v>17</v>
      </c>
      <c r="D76" s="2">
        <v>3</v>
      </c>
      <c r="E76" s="6" t="s">
        <v>499</v>
      </c>
      <c r="F76" s="2" t="str">
        <f t="shared" si="6"/>
        <v>A</v>
      </c>
      <c r="G76" s="2">
        <v>5</v>
      </c>
      <c r="H76" s="2" t="str">
        <f t="shared" si="7"/>
        <v>C</v>
      </c>
      <c r="I76" s="2">
        <v>3</v>
      </c>
      <c r="J76" s="2">
        <f t="shared" si="8"/>
        <v>2</v>
      </c>
      <c r="K76" s="2" t="str">
        <f t="shared" si="9"/>
        <v>A</v>
      </c>
      <c r="L76" s="2" t="str">
        <f t="shared" si="10"/>
        <v>A</v>
      </c>
      <c r="M76" s="2" t="s">
        <v>22</v>
      </c>
      <c r="N76" s="2">
        <f t="shared" si="11"/>
        <v>1</v>
      </c>
      <c r="O76" s="2" t="s">
        <v>22</v>
      </c>
      <c r="P76" s="2">
        <v>46</v>
      </c>
    </row>
    <row r="77" ht="23" customHeight="1" spans="1:16">
      <c r="A77" s="6" t="s">
        <v>102</v>
      </c>
      <c r="B77" s="2" t="s">
        <v>38</v>
      </c>
      <c r="C77" s="2" t="s">
        <v>23</v>
      </c>
      <c r="D77" s="2">
        <v>3</v>
      </c>
      <c r="E77" s="6" t="s">
        <v>499</v>
      </c>
      <c r="F77" s="2" t="str">
        <f t="shared" si="6"/>
        <v>C</v>
      </c>
      <c r="G77" s="2">
        <v>3</v>
      </c>
      <c r="H77" s="2" t="str">
        <f t="shared" si="7"/>
        <v>A</v>
      </c>
      <c r="I77" s="2">
        <v>5</v>
      </c>
      <c r="J77" s="2">
        <f t="shared" si="8"/>
        <v>-2</v>
      </c>
      <c r="K77" s="2" t="str">
        <f t="shared" si="9"/>
        <v>B</v>
      </c>
      <c r="L77" s="2" t="str">
        <f t="shared" si="10"/>
        <v>A</v>
      </c>
      <c r="M77" s="2" t="s">
        <v>22</v>
      </c>
      <c r="N77" s="2">
        <f t="shared" si="11"/>
        <v>1</v>
      </c>
      <c r="O77" s="2" t="s">
        <v>32</v>
      </c>
      <c r="P77" s="2">
        <v>47</v>
      </c>
    </row>
    <row r="78" ht="23" customHeight="1" spans="1:16">
      <c r="A78" s="6" t="s">
        <v>102</v>
      </c>
      <c r="B78" s="2" t="s">
        <v>38</v>
      </c>
      <c r="C78" s="2" t="s">
        <v>17</v>
      </c>
      <c r="D78" s="2">
        <v>4</v>
      </c>
      <c r="E78" s="6" t="s">
        <v>500</v>
      </c>
      <c r="F78" s="2" t="str">
        <f t="shared" si="6"/>
        <v>A</v>
      </c>
      <c r="G78" s="2">
        <v>5</v>
      </c>
      <c r="H78" s="2" t="str">
        <f t="shared" si="7"/>
        <v>C</v>
      </c>
      <c r="I78" s="2">
        <v>3</v>
      </c>
      <c r="J78" s="2">
        <f t="shared" si="8"/>
        <v>2</v>
      </c>
      <c r="K78" s="2" t="str">
        <f t="shared" si="9"/>
        <v>A</v>
      </c>
      <c r="L78" s="2" t="str">
        <f t="shared" si="10"/>
        <v>A</v>
      </c>
      <c r="M78" s="2" t="s">
        <v>22</v>
      </c>
      <c r="N78" s="2">
        <f t="shared" si="11"/>
        <v>1</v>
      </c>
      <c r="O78" s="2" t="s">
        <v>22</v>
      </c>
      <c r="P78" s="2">
        <v>46</v>
      </c>
    </row>
    <row r="79" ht="23" customHeight="1" spans="1:16">
      <c r="A79" s="6" t="s">
        <v>102</v>
      </c>
      <c r="B79" s="2" t="s">
        <v>38</v>
      </c>
      <c r="C79" s="2" t="s">
        <v>23</v>
      </c>
      <c r="D79" s="2">
        <v>4</v>
      </c>
      <c r="E79" s="6" t="s">
        <v>500</v>
      </c>
      <c r="F79" s="2" t="str">
        <f t="shared" si="6"/>
        <v>C</v>
      </c>
      <c r="G79" s="2">
        <v>3</v>
      </c>
      <c r="H79" s="2" t="str">
        <f t="shared" si="7"/>
        <v>A</v>
      </c>
      <c r="I79" s="2">
        <v>5</v>
      </c>
      <c r="J79" s="2">
        <f t="shared" si="8"/>
        <v>-2</v>
      </c>
      <c r="K79" s="2" t="str">
        <f t="shared" si="9"/>
        <v>B</v>
      </c>
      <c r="L79" s="2" t="str">
        <f t="shared" si="10"/>
        <v>A</v>
      </c>
      <c r="M79" s="2" t="s">
        <v>22</v>
      </c>
      <c r="N79" s="2">
        <f t="shared" si="11"/>
        <v>1</v>
      </c>
      <c r="O79" s="2" t="s">
        <v>32</v>
      </c>
      <c r="P79" s="2">
        <v>47</v>
      </c>
    </row>
    <row r="80" ht="23" customHeight="1" spans="1:16">
      <c r="A80" s="6" t="s">
        <v>102</v>
      </c>
      <c r="B80" s="2" t="s">
        <v>38</v>
      </c>
      <c r="C80" s="2" t="s">
        <v>17</v>
      </c>
      <c r="D80" s="2">
        <v>5</v>
      </c>
      <c r="E80" s="6" t="s">
        <v>501</v>
      </c>
      <c r="F80" s="2" t="str">
        <f t="shared" si="6"/>
        <v>A</v>
      </c>
      <c r="G80" s="2">
        <v>5</v>
      </c>
      <c r="H80" s="2" t="str">
        <f t="shared" si="7"/>
        <v>C</v>
      </c>
      <c r="I80" s="2">
        <v>2</v>
      </c>
      <c r="J80" s="2">
        <f t="shared" si="8"/>
        <v>3</v>
      </c>
      <c r="K80" s="2" t="str">
        <f t="shared" si="9"/>
        <v>A</v>
      </c>
      <c r="L80" s="2" t="str">
        <f t="shared" si="10"/>
        <v>A</v>
      </c>
      <c r="M80" s="2" t="s">
        <v>22</v>
      </c>
      <c r="N80" s="2">
        <f t="shared" si="11"/>
        <v>1</v>
      </c>
      <c r="O80" s="2" t="s">
        <v>22</v>
      </c>
      <c r="P80" s="2">
        <v>46</v>
      </c>
    </row>
    <row r="81" ht="23" customHeight="1" spans="1:16">
      <c r="A81" s="6" t="s">
        <v>102</v>
      </c>
      <c r="B81" s="2" t="s">
        <v>38</v>
      </c>
      <c r="C81" s="2" t="s">
        <v>23</v>
      </c>
      <c r="D81" s="2">
        <v>5</v>
      </c>
      <c r="E81" s="6" t="s">
        <v>501</v>
      </c>
      <c r="F81" s="2" t="str">
        <f t="shared" si="6"/>
        <v>C</v>
      </c>
      <c r="G81" s="2">
        <v>3</v>
      </c>
      <c r="H81" s="2" t="str">
        <f t="shared" si="7"/>
        <v>A</v>
      </c>
      <c r="I81" s="2">
        <v>5</v>
      </c>
      <c r="J81" s="2">
        <f t="shared" si="8"/>
        <v>-2</v>
      </c>
      <c r="K81" s="2" t="str">
        <f t="shared" si="9"/>
        <v>B</v>
      </c>
      <c r="L81" s="2" t="str">
        <f t="shared" si="10"/>
        <v>A</v>
      </c>
      <c r="M81" s="2" t="s">
        <v>22</v>
      </c>
      <c r="N81" s="2">
        <f t="shared" si="11"/>
        <v>1</v>
      </c>
      <c r="O81" s="2" t="s">
        <v>32</v>
      </c>
      <c r="P81" s="2">
        <v>47</v>
      </c>
    </row>
    <row r="82" ht="23" customHeight="1" spans="1:16">
      <c r="A82" s="6" t="s">
        <v>102</v>
      </c>
      <c r="B82" s="2" t="s">
        <v>51</v>
      </c>
      <c r="C82" s="2" t="s">
        <v>17</v>
      </c>
      <c r="D82" s="2">
        <v>1</v>
      </c>
      <c r="E82" s="6" t="s">
        <v>497</v>
      </c>
      <c r="F82" s="2" t="str">
        <f t="shared" si="6"/>
        <v>B</v>
      </c>
      <c r="G82" s="2">
        <v>5</v>
      </c>
      <c r="H82" s="2" t="str">
        <f t="shared" si="7"/>
        <v>C</v>
      </c>
      <c r="I82" s="2">
        <v>3</v>
      </c>
      <c r="J82" s="2">
        <f t="shared" si="8"/>
        <v>2</v>
      </c>
      <c r="K82" s="2" t="str">
        <f t="shared" si="9"/>
        <v>A</v>
      </c>
      <c r="L82" s="2" t="str">
        <f t="shared" si="10"/>
        <v>B</v>
      </c>
      <c r="M82" s="2" t="s">
        <v>32</v>
      </c>
      <c r="N82" s="2">
        <f t="shared" si="11"/>
        <v>1</v>
      </c>
      <c r="O82" s="2" t="s">
        <v>22</v>
      </c>
      <c r="P82" s="2">
        <v>52</v>
      </c>
    </row>
    <row r="83" ht="23" customHeight="1" spans="1:16">
      <c r="A83" s="6" t="s">
        <v>102</v>
      </c>
      <c r="B83" s="2" t="s">
        <v>51</v>
      </c>
      <c r="C83" s="2" t="s">
        <v>23</v>
      </c>
      <c r="D83" s="2">
        <v>1</v>
      </c>
      <c r="E83" s="6" t="s">
        <v>497</v>
      </c>
      <c r="F83" s="2" t="str">
        <f t="shared" si="6"/>
        <v>C</v>
      </c>
      <c r="G83" s="2">
        <v>3</v>
      </c>
      <c r="H83" s="2" t="str">
        <f t="shared" si="7"/>
        <v>B</v>
      </c>
      <c r="I83" s="2">
        <v>5</v>
      </c>
      <c r="J83" s="2">
        <f t="shared" si="8"/>
        <v>-2</v>
      </c>
      <c r="K83" s="2" t="str">
        <f t="shared" si="9"/>
        <v>B</v>
      </c>
      <c r="L83" s="2" t="str">
        <f t="shared" si="10"/>
        <v>B</v>
      </c>
      <c r="M83" s="2" t="s">
        <v>32</v>
      </c>
      <c r="N83" s="2">
        <f t="shared" si="11"/>
        <v>1</v>
      </c>
      <c r="O83" s="2" t="s">
        <v>32</v>
      </c>
      <c r="P83" s="2">
        <v>53</v>
      </c>
    </row>
    <row r="84" ht="23" customHeight="1" spans="1:16">
      <c r="A84" s="6" t="s">
        <v>102</v>
      </c>
      <c r="B84" s="2" t="s">
        <v>51</v>
      </c>
      <c r="C84" s="2" t="s">
        <v>17</v>
      </c>
      <c r="D84" s="2">
        <v>2</v>
      </c>
      <c r="E84" s="6" t="s">
        <v>498</v>
      </c>
      <c r="F84" s="2" t="str">
        <f t="shared" si="6"/>
        <v>B</v>
      </c>
      <c r="G84" s="2">
        <v>4</v>
      </c>
      <c r="H84" s="2" t="str">
        <f t="shared" si="7"/>
        <v>C</v>
      </c>
      <c r="I84" s="2">
        <v>2</v>
      </c>
      <c r="J84" s="2">
        <f t="shared" si="8"/>
        <v>2</v>
      </c>
      <c r="K84" s="2" t="str">
        <f t="shared" si="9"/>
        <v>A</v>
      </c>
      <c r="L84" s="2" t="str">
        <f t="shared" si="10"/>
        <v>B</v>
      </c>
      <c r="M84" s="2" t="s">
        <v>32</v>
      </c>
      <c r="N84" s="2">
        <f t="shared" si="11"/>
        <v>1</v>
      </c>
      <c r="O84" s="2" t="s">
        <v>22</v>
      </c>
      <c r="P84" s="2">
        <v>52</v>
      </c>
    </row>
    <row r="85" ht="23" customHeight="1" spans="1:16">
      <c r="A85" s="6" t="s">
        <v>102</v>
      </c>
      <c r="B85" s="2" t="s">
        <v>51</v>
      </c>
      <c r="C85" s="2" t="s">
        <v>23</v>
      </c>
      <c r="D85" s="2">
        <v>2</v>
      </c>
      <c r="E85" s="6" t="s">
        <v>498</v>
      </c>
      <c r="F85" s="2" t="str">
        <f t="shared" si="6"/>
        <v>C</v>
      </c>
      <c r="G85" s="2">
        <v>2</v>
      </c>
      <c r="H85" s="2" t="str">
        <f t="shared" si="7"/>
        <v>B</v>
      </c>
      <c r="I85" s="2">
        <v>5</v>
      </c>
      <c r="J85" s="2">
        <f t="shared" si="8"/>
        <v>-3</v>
      </c>
      <c r="K85" s="2" t="str">
        <f t="shared" si="9"/>
        <v>B</v>
      </c>
      <c r="L85" s="2" t="str">
        <f t="shared" si="10"/>
        <v>B</v>
      </c>
      <c r="M85" s="2" t="s">
        <v>32</v>
      </c>
      <c r="N85" s="2">
        <f t="shared" si="11"/>
        <v>1</v>
      </c>
      <c r="O85" s="2" t="s">
        <v>32</v>
      </c>
      <c r="P85" s="2">
        <v>53</v>
      </c>
    </row>
    <row r="86" ht="23" customHeight="1" spans="1:16">
      <c r="A86" s="6" t="s">
        <v>102</v>
      </c>
      <c r="B86" s="2" t="s">
        <v>51</v>
      </c>
      <c r="C86" s="2" t="s">
        <v>17</v>
      </c>
      <c r="D86" s="2">
        <v>3</v>
      </c>
      <c r="E86" s="6" t="s">
        <v>499</v>
      </c>
      <c r="F86" s="2" t="str">
        <f t="shared" si="6"/>
        <v>B</v>
      </c>
      <c r="G86" s="2">
        <v>4</v>
      </c>
      <c r="H86" s="2" t="str">
        <f t="shared" si="7"/>
        <v>C</v>
      </c>
      <c r="I86" s="2">
        <v>3</v>
      </c>
      <c r="J86" s="2">
        <f t="shared" si="8"/>
        <v>1</v>
      </c>
      <c r="K86" s="2" t="str">
        <f t="shared" si="9"/>
        <v>A</v>
      </c>
      <c r="L86" s="2" t="str">
        <f t="shared" si="10"/>
        <v>B</v>
      </c>
      <c r="M86" s="2" t="s">
        <v>32</v>
      </c>
      <c r="N86" s="2">
        <f t="shared" si="11"/>
        <v>1</v>
      </c>
      <c r="O86" s="2" t="s">
        <v>22</v>
      </c>
      <c r="P86" s="2">
        <v>52</v>
      </c>
    </row>
    <row r="87" ht="23" customHeight="1" spans="1:16">
      <c r="A87" s="6" t="s">
        <v>102</v>
      </c>
      <c r="B87" s="2" t="s">
        <v>51</v>
      </c>
      <c r="C87" s="2" t="s">
        <v>23</v>
      </c>
      <c r="D87" s="2">
        <v>3</v>
      </c>
      <c r="E87" s="6" t="s">
        <v>499</v>
      </c>
      <c r="F87" s="2" t="str">
        <f t="shared" si="6"/>
        <v>C</v>
      </c>
      <c r="G87" s="2">
        <v>3</v>
      </c>
      <c r="H87" s="2" t="str">
        <f t="shared" si="7"/>
        <v>B</v>
      </c>
      <c r="I87" s="2">
        <v>5</v>
      </c>
      <c r="J87" s="2">
        <f t="shared" si="8"/>
        <v>-2</v>
      </c>
      <c r="K87" s="2" t="str">
        <f t="shared" si="9"/>
        <v>B</v>
      </c>
      <c r="L87" s="2" t="str">
        <f t="shared" si="10"/>
        <v>B</v>
      </c>
      <c r="M87" s="2" t="s">
        <v>32</v>
      </c>
      <c r="N87" s="2">
        <f t="shared" si="11"/>
        <v>1</v>
      </c>
      <c r="O87" s="2" t="s">
        <v>32</v>
      </c>
      <c r="P87" s="2">
        <v>53</v>
      </c>
    </row>
    <row r="88" ht="23" customHeight="1" spans="1:16">
      <c r="A88" s="6" t="s">
        <v>102</v>
      </c>
      <c r="B88" s="2" t="s">
        <v>51</v>
      </c>
      <c r="C88" s="2" t="s">
        <v>17</v>
      </c>
      <c r="D88" s="2">
        <v>4</v>
      </c>
      <c r="E88" s="6" t="s">
        <v>500</v>
      </c>
      <c r="F88" s="2" t="str">
        <f t="shared" si="6"/>
        <v>B</v>
      </c>
      <c r="G88" s="2">
        <v>5</v>
      </c>
      <c r="H88" s="2" t="str">
        <f t="shared" si="7"/>
        <v>C</v>
      </c>
      <c r="I88" s="2">
        <v>3</v>
      </c>
      <c r="J88" s="2">
        <f t="shared" si="8"/>
        <v>2</v>
      </c>
      <c r="K88" s="2" t="str">
        <f t="shared" si="9"/>
        <v>A</v>
      </c>
      <c r="L88" s="2" t="str">
        <f t="shared" si="10"/>
        <v>B</v>
      </c>
      <c r="M88" s="2" t="s">
        <v>32</v>
      </c>
      <c r="N88" s="2">
        <f t="shared" si="11"/>
        <v>1</v>
      </c>
      <c r="O88" s="2" t="s">
        <v>22</v>
      </c>
      <c r="P88" s="2">
        <v>52</v>
      </c>
    </row>
    <row r="89" ht="23" customHeight="1" spans="1:16">
      <c r="A89" s="6" t="s">
        <v>102</v>
      </c>
      <c r="B89" s="2" t="s">
        <v>51</v>
      </c>
      <c r="C89" s="2" t="s">
        <v>23</v>
      </c>
      <c r="D89" s="2">
        <v>4</v>
      </c>
      <c r="E89" s="6" t="s">
        <v>500</v>
      </c>
      <c r="F89" s="2" t="str">
        <f t="shared" si="6"/>
        <v>C</v>
      </c>
      <c r="G89" s="2">
        <v>3</v>
      </c>
      <c r="H89" s="2" t="str">
        <f t="shared" si="7"/>
        <v>B</v>
      </c>
      <c r="I89" s="2">
        <v>5</v>
      </c>
      <c r="J89" s="2">
        <f t="shared" si="8"/>
        <v>-2</v>
      </c>
      <c r="K89" s="2" t="str">
        <f t="shared" si="9"/>
        <v>B</v>
      </c>
      <c r="L89" s="2" t="str">
        <f t="shared" si="10"/>
        <v>B</v>
      </c>
      <c r="M89" s="2" t="s">
        <v>32</v>
      </c>
      <c r="N89" s="2">
        <f t="shared" si="11"/>
        <v>1</v>
      </c>
      <c r="O89" s="2" t="s">
        <v>32</v>
      </c>
      <c r="P89" s="2">
        <v>53</v>
      </c>
    </row>
    <row r="90" ht="23" customHeight="1" spans="1:16">
      <c r="A90" s="6" t="s">
        <v>102</v>
      </c>
      <c r="B90" s="2" t="s">
        <v>51</v>
      </c>
      <c r="C90" s="2" t="s">
        <v>17</v>
      </c>
      <c r="D90" s="2">
        <v>5</v>
      </c>
      <c r="E90" s="6" t="s">
        <v>501</v>
      </c>
      <c r="F90" s="2" t="str">
        <f t="shared" si="6"/>
        <v>B</v>
      </c>
      <c r="G90" s="2">
        <v>5</v>
      </c>
      <c r="H90" s="2" t="str">
        <f t="shared" si="7"/>
        <v>C</v>
      </c>
      <c r="I90" s="2">
        <v>3</v>
      </c>
      <c r="J90" s="2">
        <f t="shared" si="8"/>
        <v>2</v>
      </c>
      <c r="K90" s="2" t="str">
        <f t="shared" si="9"/>
        <v>A</v>
      </c>
      <c r="L90" s="2" t="str">
        <f t="shared" si="10"/>
        <v>B</v>
      </c>
      <c r="M90" s="2" t="s">
        <v>32</v>
      </c>
      <c r="N90" s="2">
        <f t="shared" si="11"/>
        <v>1</v>
      </c>
      <c r="O90" s="2" t="s">
        <v>22</v>
      </c>
      <c r="P90" s="2">
        <v>52</v>
      </c>
    </row>
    <row r="91" ht="23" customHeight="1" spans="1:16">
      <c r="A91" s="6" t="s">
        <v>102</v>
      </c>
      <c r="B91" s="2" t="s">
        <v>51</v>
      </c>
      <c r="C91" s="2" t="s">
        <v>23</v>
      </c>
      <c r="D91" s="2">
        <v>5</v>
      </c>
      <c r="E91" s="6" t="s">
        <v>501</v>
      </c>
      <c r="F91" s="2" t="str">
        <f t="shared" si="6"/>
        <v>C</v>
      </c>
      <c r="G91" s="2">
        <v>2</v>
      </c>
      <c r="H91" s="2" t="str">
        <f t="shared" si="7"/>
        <v>B</v>
      </c>
      <c r="I91" s="2">
        <v>5</v>
      </c>
      <c r="J91" s="2">
        <f t="shared" si="8"/>
        <v>-3</v>
      </c>
      <c r="K91" s="2" t="str">
        <f t="shared" si="9"/>
        <v>B</v>
      </c>
      <c r="L91" s="2" t="str">
        <f t="shared" si="10"/>
        <v>B</v>
      </c>
      <c r="M91" s="2" t="s">
        <v>32</v>
      </c>
      <c r="N91" s="2">
        <f t="shared" si="11"/>
        <v>1</v>
      </c>
      <c r="O91" s="2" t="s">
        <v>32</v>
      </c>
      <c r="P91" s="2">
        <v>53</v>
      </c>
    </row>
    <row r="92" ht="23" customHeight="1" spans="1:16">
      <c r="A92" s="6" t="s">
        <v>141</v>
      </c>
      <c r="B92" s="2" t="s">
        <v>15</v>
      </c>
      <c r="C92" s="2" t="s">
        <v>17</v>
      </c>
      <c r="D92" s="2">
        <v>1</v>
      </c>
      <c r="E92" s="6" t="s">
        <v>497</v>
      </c>
      <c r="F92" s="2" t="str">
        <f t="shared" si="6"/>
        <v>A</v>
      </c>
      <c r="G92" s="2">
        <v>5</v>
      </c>
      <c r="H92" s="2" t="str">
        <f t="shared" si="7"/>
        <v>B</v>
      </c>
      <c r="I92" s="2">
        <v>5</v>
      </c>
      <c r="J92" s="2">
        <f t="shared" si="8"/>
        <v>0</v>
      </c>
      <c r="K92" s="2" t="str">
        <f t="shared" si="9"/>
        <v>C</v>
      </c>
      <c r="L92" s="2" t="str">
        <f t="shared" si="10"/>
        <v>D(平局)</v>
      </c>
      <c r="M92" s="2" t="s">
        <v>106</v>
      </c>
      <c r="N92" s="2">
        <f t="shared" si="11"/>
        <v>1</v>
      </c>
      <c r="O92" s="2" t="s">
        <v>26</v>
      </c>
      <c r="P92" s="2">
        <v>58</v>
      </c>
    </row>
    <row r="93" ht="23" customHeight="1" spans="1:16">
      <c r="A93" s="6" t="s">
        <v>141</v>
      </c>
      <c r="B93" s="2" t="s">
        <v>15</v>
      </c>
      <c r="C93" s="2" t="s">
        <v>23</v>
      </c>
      <c r="D93" s="2">
        <v>1</v>
      </c>
      <c r="E93" s="6" t="s">
        <v>497</v>
      </c>
      <c r="F93" s="2" t="str">
        <f t="shared" si="6"/>
        <v>B</v>
      </c>
      <c r="G93" s="2">
        <v>5</v>
      </c>
      <c r="H93" s="2" t="str">
        <f t="shared" si="7"/>
        <v>A</v>
      </c>
      <c r="I93" s="2">
        <v>5</v>
      </c>
      <c r="J93" s="2">
        <f t="shared" si="8"/>
        <v>0</v>
      </c>
      <c r="K93" s="2" t="str">
        <f t="shared" si="9"/>
        <v>C</v>
      </c>
      <c r="L93" s="2" t="str">
        <f t="shared" si="10"/>
        <v>D(平局)</v>
      </c>
      <c r="M93" s="2" t="s">
        <v>106</v>
      </c>
      <c r="N93" s="2">
        <f t="shared" si="11"/>
        <v>1</v>
      </c>
      <c r="O93" s="2" t="s">
        <v>26</v>
      </c>
      <c r="P93" s="2">
        <v>59</v>
      </c>
    </row>
    <row r="94" ht="23" customHeight="1" spans="1:16">
      <c r="A94" s="6" t="s">
        <v>141</v>
      </c>
      <c r="B94" s="2" t="s">
        <v>15</v>
      </c>
      <c r="C94" s="2" t="s">
        <v>17</v>
      </c>
      <c r="D94" s="2">
        <v>2</v>
      </c>
      <c r="E94" s="6" t="s">
        <v>498</v>
      </c>
      <c r="F94" s="2" t="str">
        <f t="shared" si="6"/>
        <v>A</v>
      </c>
      <c r="G94" s="2">
        <v>5</v>
      </c>
      <c r="H94" s="2" t="str">
        <f t="shared" si="7"/>
        <v>B</v>
      </c>
      <c r="I94" s="2">
        <v>4</v>
      </c>
      <c r="J94" s="2">
        <f t="shared" si="8"/>
        <v>1</v>
      </c>
      <c r="K94" s="2" t="str">
        <f t="shared" si="9"/>
        <v>A</v>
      </c>
      <c r="L94" s="2" t="str">
        <f t="shared" si="10"/>
        <v>A</v>
      </c>
      <c r="M94" s="2" t="s">
        <v>106</v>
      </c>
      <c r="N94" s="2">
        <f t="shared" si="11"/>
        <v>0</v>
      </c>
      <c r="O94" s="2" t="s">
        <v>26</v>
      </c>
      <c r="P94" s="2">
        <v>58</v>
      </c>
    </row>
    <row r="95" ht="23" customHeight="1" spans="1:16">
      <c r="A95" s="6" t="s">
        <v>141</v>
      </c>
      <c r="B95" s="2" t="s">
        <v>15</v>
      </c>
      <c r="C95" s="2" t="s">
        <v>23</v>
      </c>
      <c r="D95" s="2">
        <v>2</v>
      </c>
      <c r="E95" s="6" t="s">
        <v>498</v>
      </c>
      <c r="F95" s="2" t="str">
        <f t="shared" si="6"/>
        <v>B</v>
      </c>
      <c r="G95" s="2">
        <v>5</v>
      </c>
      <c r="H95" s="2" t="str">
        <f t="shared" si="7"/>
        <v>A</v>
      </c>
      <c r="I95" s="2">
        <v>5</v>
      </c>
      <c r="J95" s="2">
        <f t="shared" si="8"/>
        <v>0</v>
      </c>
      <c r="K95" s="2" t="str">
        <f t="shared" si="9"/>
        <v>C</v>
      </c>
      <c r="L95" s="2" t="str">
        <f t="shared" si="10"/>
        <v>D(平局)</v>
      </c>
      <c r="M95" s="2" t="s">
        <v>106</v>
      </c>
      <c r="N95" s="2">
        <f t="shared" si="11"/>
        <v>1</v>
      </c>
      <c r="O95" s="2" t="s">
        <v>26</v>
      </c>
      <c r="P95" s="2">
        <v>59</v>
      </c>
    </row>
    <row r="96" ht="23" customHeight="1" spans="1:16">
      <c r="A96" s="6" t="s">
        <v>141</v>
      </c>
      <c r="B96" s="2" t="s">
        <v>15</v>
      </c>
      <c r="C96" s="2" t="s">
        <v>17</v>
      </c>
      <c r="D96" s="2">
        <v>3</v>
      </c>
      <c r="E96" s="6" t="s">
        <v>499</v>
      </c>
      <c r="F96" s="2" t="str">
        <f t="shared" si="6"/>
        <v>A</v>
      </c>
      <c r="G96" s="2">
        <v>5</v>
      </c>
      <c r="H96" s="2" t="str">
        <f t="shared" si="7"/>
        <v>B</v>
      </c>
      <c r="I96" s="2">
        <v>5</v>
      </c>
      <c r="J96" s="2">
        <f t="shared" si="8"/>
        <v>0</v>
      </c>
      <c r="K96" s="2" t="str">
        <f t="shared" si="9"/>
        <v>C</v>
      </c>
      <c r="L96" s="2" t="str">
        <f t="shared" si="10"/>
        <v>D(平局)</v>
      </c>
      <c r="M96" s="2" t="s">
        <v>106</v>
      </c>
      <c r="N96" s="2">
        <f t="shared" si="11"/>
        <v>1</v>
      </c>
      <c r="O96" s="2" t="s">
        <v>26</v>
      </c>
      <c r="P96" s="2">
        <v>58</v>
      </c>
    </row>
    <row r="97" ht="23" customHeight="1" spans="1:16">
      <c r="A97" s="6" t="s">
        <v>141</v>
      </c>
      <c r="B97" s="2" t="s">
        <v>15</v>
      </c>
      <c r="C97" s="2" t="s">
        <v>23</v>
      </c>
      <c r="D97" s="2">
        <v>3</v>
      </c>
      <c r="E97" s="6" t="s">
        <v>499</v>
      </c>
      <c r="F97" s="2" t="str">
        <f t="shared" si="6"/>
        <v>B</v>
      </c>
      <c r="G97" s="2">
        <v>5</v>
      </c>
      <c r="H97" s="2" t="str">
        <f t="shared" si="7"/>
        <v>A</v>
      </c>
      <c r="I97" s="2">
        <v>5</v>
      </c>
      <c r="J97" s="2">
        <f t="shared" si="8"/>
        <v>0</v>
      </c>
      <c r="K97" s="2" t="str">
        <f t="shared" si="9"/>
        <v>C</v>
      </c>
      <c r="L97" s="2" t="str">
        <f t="shared" si="10"/>
        <v>D(平局)</v>
      </c>
      <c r="M97" s="2" t="s">
        <v>106</v>
      </c>
      <c r="N97" s="2">
        <f t="shared" si="11"/>
        <v>1</v>
      </c>
      <c r="O97" s="2" t="s">
        <v>26</v>
      </c>
      <c r="P97" s="2">
        <v>59</v>
      </c>
    </row>
    <row r="98" ht="23" customHeight="1" spans="1:16">
      <c r="A98" s="6" t="s">
        <v>141</v>
      </c>
      <c r="B98" s="2" t="s">
        <v>15</v>
      </c>
      <c r="C98" s="2" t="s">
        <v>17</v>
      </c>
      <c r="D98" s="2">
        <v>4</v>
      </c>
      <c r="E98" s="6" t="s">
        <v>500</v>
      </c>
      <c r="F98" s="2" t="str">
        <f t="shared" si="6"/>
        <v>A</v>
      </c>
      <c r="G98" s="2">
        <v>5</v>
      </c>
      <c r="H98" s="2" t="str">
        <f t="shared" si="7"/>
        <v>B</v>
      </c>
      <c r="I98" s="2">
        <v>5</v>
      </c>
      <c r="J98" s="2">
        <f t="shared" si="8"/>
        <v>0</v>
      </c>
      <c r="K98" s="2" t="str">
        <f t="shared" si="9"/>
        <v>C</v>
      </c>
      <c r="L98" s="2" t="str">
        <f t="shared" si="10"/>
        <v>D(平局)</v>
      </c>
      <c r="M98" s="2" t="s">
        <v>106</v>
      </c>
      <c r="N98" s="2">
        <f t="shared" si="11"/>
        <v>1</v>
      </c>
      <c r="O98" s="2" t="s">
        <v>26</v>
      </c>
      <c r="P98" s="2">
        <v>58</v>
      </c>
    </row>
    <row r="99" ht="23" customHeight="1" spans="1:16">
      <c r="A99" s="6" t="s">
        <v>141</v>
      </c>
      <c r="B99" s="2" t="s">
        <v>15</v>
      </c>
      <c r="C99" s="2" t="s">
        <v>23</v>
      </c>
      <c r="D99" s="2">
        <v>4</v>
      </c>
      <c r="E99" s="6" t="s">
        <v>500</v>
      </c>
      <c r="F99" s="2" t="str">
        <f t="shared" si="6"/>
        <v>B</v>
      </c>
      <c r="G99" s="2">
        <v>5</v>
      </c>
      <c r="H99" s="2" t="str">
        <f t="shared" si="7"/>
        <v>A</v>
      </c>
      <c r="I99" s="2">
        <v>4</v>
      </c>
      <c r="J99" s="2">
        <f t="shared" si="8"/>
        <v>1</v>
      </c>
      <c r="K99" s="2" t="str">
        <f t="shared" si="9"/>
        <v>A</v>
      </c>
      <c r="L99" s="2" t="str">
        <f t="shared" si="10"/>
        <v>B</v>
      </c>
      <c r="M99" s="2" t="s">
        <v>106</v>
      </c>
      <c r="N99" s="2">
        <f t="shared" si="11"/>
        <v>0</v>
      </c>
      <c r="O99" s="2" t="s">
        <v>26</v>
      </c>
      <c r="P99" s="2">
        <v>59</v>
      </c>
    </row>
    <row r="100" ht="23" customHeight="1" spans="1:16">
      <c r="A100" s="6" t="s">
        <v>141</v>
      </c>
      <c r="B100" s="2" t="s">
        <v>15</v>
      </c>
      <c r="C100" s="2" t="s">
        <v>17</v>
      </c>
      <c r="D100" s="2">
        <v>5</v>
      </c>
      <c r="E100" s="6" t="s">
        <v>501</v>
      </c>
      <c r="F100" s="2" t="str">
        <f t="shared" si="6"/>
        <v>A</v>
      </c>
      <c r="G100" s="2">
        <v>5</v>
      </c>
      <c r="H100" s="2" t="str">
        <f t="shared" si="7"/>
        <v>B</v>
      </c>
      <c r="I100" s="2">
        <v>5</v>
      </c>
      <c r="J100" s="2">
        <f t="shared" si="8"/>
        <v>0</v>
      </c>
      <c r="K100" s="2" t="str">
        <f t="shared" si="9"/>
        <v>C</v>
      </c>
      <c r="L100" s="2" t="str">
        <f t="shared" si="10"/>
        <v>D(平局)</v>
      </c>
      <c r="M100" s="2" t="s">
        <v>106</v>
      </c>
      <c r="N100" s="2">
        <f t="shared" si="11"/>
        <v>1</v>
      </c>
      <c r="O100" s="2" t="s">
        <v>26</v>
      </c>
      <c r="P100" s="2">
        <v>58</v>
      </c>
    </row>
    <row r="101" ht="23" customHeight="1" spans="1:16">
      <c r="A101" s="6" t="s">
        <v>141</v>
      </c>
      <c r="B101" s="2" t="s">
        <v>15</v>
      </c>
      <c r="C101" s="2" t="s">
        <v>23</v>
      </c>
      <c r="D101" s="2">
        <v>5</v>
      </c>
      <c r="E101" s="6" t="s">
        <v>501</v>
      </c>
      <c r="F101" s="2" t="str">
        <f t="shared" si="6"/>
        <v>B</v>
      </c>
      <c r="G101" s="2">
        <v>5</v>
      </c>
      <c r="H101" s="2" t="str">
        <f t="shared" si="7"/>
        <v>A</v>
      </c>
      <c r="I101" s="2">
        <v>5</v>
      </c>
      <c r="J101" s="2">
        <f t="shared" si="8"/>
        <v>0</v>
      </c>
      <c r="K101" s="2" t="str">
        <f t="shared" si="9"/>
        <v>C</v>
      </c>
      <c r="L101" s="2" t="str">
        <f t="shared" si="10"/>
        <v>D(平局)</v>
      </c>
      <c r="M101" s="2" t="s">
        <v>106</v>
      </c>
      <c r="N101" s="2">
        <f t="shared" si="11"/>
        <v>1</v>
      </c>
      <c r="O101" s="2" t="s">
        <v>26</v>
      </c>
      <c r="P101" s="2">
        <v>59</v>
      </c>
    </row>
    <row r="102" ht="23" customHeight="1" spans="1:16">
      <c r="A102" s="6" t="s">
        <v>141</v>
      </c>
      <c r="B102" s="2" t="s">
        <v>38</v>
      </c>
      <c r="C102" s="2" t="s">
        <v>17</v>
      </c>
      <c r="D102" s="2">
        <v>1</v>
      </c>
      <c r="E102" s="6" t="s">
        <v>497</v>
      </c>
      <c r="F102" s="2" t="str">
        <f t="shared" si="6"/>
        <v>A</v>
      </c>
      <c r="G102" s="2">
        <v>5</v>
      </c>
      <c r="H102" s="2" t="str">
        <f t="shared" si="7"/>
        <v>C</v>
      </c>
      <c r="I102" s="2">
        <v>5</v>
      </c>
      <c r="J102" s="2">
        <f t="shared" si="8"/>
        <v>0</v>
      </c>
      <c r="K102" s="2" t="str">
        <f t="shared" si="9"/>
        <v>C</v>
      </c>
      <c r="L102" s="2" t="str">
        <f t="shared" si="10"/>
        <v>D(平局)</v>
      </c>
      <c r="M102" s="2" t="s">
        <v>22</v>
      </c>
      <c r="N102" s="2">
        <f t="shared" si="11"/>
        <v>0</v>
      </c>
      <c r="O102" s="2" t="s">
        <v>22</v>
      </c>
      <c r="P102" s="2">
        <v>64</v>
      </c>
    </row>
    <row r="103" ht="23" customHeight="1" spans="1:16">
      <c r="A103" s="6" t="s">
        <v>141</v>
      </c>
      <c r="B103" s="2" t="s">
        <v>38</v>
      </c>
      <c r="C103" s="2" t="s">
        <v>23</v>
      </c>
      <c r="D103" s="2">
        <v>1</v>
      </c>
      <c r="E103" s="6" t="s">
        <v>497</v>
      </c>
      <c r="F103" s="2" t="str">
        <f t="shared" si="6"/>
        <v>C</v>
      </c>
      <c r="G103" s="2">
        <v>5</v>
      </c>
      <c r="H103" s="2" t="str">
        <f t="shared" si="7"/>
        <v>A</v>
      </c>
      <c r="I103" s="2">
        <v>5</v>
      </c>
      <c r="J103" s="2">
        <f t="shared" si="8"/>
        <v>0</v>
      </c>
      <c r="K103" s="2" t="str">
        <f t="shared" si="9"/>
        <v>C</v>
      </c>
      <c r="L103" s="2" t="str">
        <f t="shared" si="10"/>
        <v>D(平局)</v>
      </c>
      <c r="M103" s="2" t="s">
        <v>22</v>
      </c>
      <c r="N103" s="2">
        <f t="shared" si="11"/>
        <v>0</v>
      </c>
      <c r="O103" s="2" t="s">
        <v>26</v>
      </c>
      <c r="P103" s="2">
        <v>65</v>
      </c>
    </row>
    <row r="104" ht="23" customHeight="1" spans="1:16">
      <c r="A104" s="6" t="s">
        <v>141</v>
      </c>
      <c r="B104" s="2" t="s">
        <v>38</v>
      </c>
      <c r="C104" s="2" t="s">
        <v>17</v>
      </c>
      <c r="D104" s="2">
        <v>2</v>
      </c>
      <c r="E104" s="6" t="s">
        <v>498</v>
      </c>
      <c r="F104" s="2" t="str">
        <f t="shared" si="6"/>
        <v>A</v>
      </c>
      <c r="G104" s="2">
        <v>5</v>
      </c>
      <c r="H104" s="2" t="str">
        <f t="shared" si="7"/>
        <v>C</v>
      </c>
      <c r="I104" s="2">
        <v>4</v>
      </c>
      <c r="J104" s="2">
        <f t="shared" si="8"/>
        <v>1</v>
      </c>
      <c r="K104" s="2" t="str">
        <f t="shared" si="9"/>
        <v>A</v>
      </c>
      <c r="L104" s="2" t="str">
        <f t="shared" si="10"/>
        <v>A</v>
      </c>
      <c r="M104" s="2" t="s">
        <v>22</v>
      </c>
      <c r="N104" s="2">
        <f t="shared" si="11"/>
        <v>1</v>
      </c>
      <c r="O104" s="2" t="s">
        <v>22</v>
      </c>
      <c r="P104" s="2">
        <v>64</v>
      </c>
    </row>
    <row r="105" ht="23" customHeight="1" spans="1:16">
      <c r="A105" s="6" t="s">
        <v>141</v>
      </c>
      <c r="B105" s="2" t="s">
        <v>38</v>
      </c>
      <c r="C105" s="2" t="s">
        <v>23</v>
      </c>
      <c r="D105" s="2">
        <v>2</v>
      </c>
      <c r="E105" s="6" t="s">
        <v>498</v>
      </c>
      <c r="F105" s="2" t="str">
        <f t="shared" si="6"/>
        <v>C</v>
      </c>
      <c r="G105" s="2">
        <v>4</v>
      </c>
      <c r="H105" s="2" t="str">
        <f t="shared" si="7"/>
        <v>A</v>
      </c>
      <c r="I105" s="2">
        <v>4</v>
      </c>
      <c r="J105" s="2">
        <f t="shared" si="8"/>
        <v>0</v>
      </c>
      <c r="K105" s="2" t="str">
        <f t="shared" si="9"/>
        <v>C</v>
      </c>
      <c r="L105" s="2" t="str">
        <f t="shared" si="10"/>
        <v>D(平局)</v>
      </c>
      <c r="M105" s="2" t="s">
        <v>22</v>
      </c>
      <c r="N105" s="2">
        <f t="shared" si="11"/>
        <v>0</v>
      </c>
      <c r="O105" s="2" t="s">
        <v>26</v>
      </c>
      <c r="P105" s="2">
        <v>65</v>
      </c>
    </row>
    <row r="106" ht="23" customHeight="1" spans="1:16">
      <c r="A106" s="6" t="s">
        <v>141</v>
      </c>
      <c r="B106" s="2" t="s">
        <v>38</v>
      </c>
      <c r="C106" s="2" t="s">
        <v>17</v>
      </c>
      <c r="D106" s="2">
        <v>3</v>
      </c>
      <c r="E106" s="6" t="s">
        <v>499</v>
      </c>
      <c r="F106" s="2" t="str">
        <f t="shared" si="6"/>
        <v>A</v>
      </c>
      <c r="G106" s="2">
        <v>5</v>
      </c>
      <c r="H106" s="2" t="str">
        <f t="shared" si="7"/>
        <v>C</v>
      </c>
      <c r="I106" s="2">
        <v>5</v>
      </c>
      <c r="J106" s="2">
        <f t="shared" si="8"/>
        <v>0</v>
      </c>
      <c r="K106" s="2" t="str">
        <f t="shared" si="9"/>
        <v>C</v>
      </c>
      <c r="L106" s="2" t="str">
        <f t="shared" si="10"/>
        <v>D(平局)</v>
      </c>
      <c r="M106" s="2" t="s">
        <v>22</v>
      </c>
      <c r="N106" s="2">
        <f t="shared" si="11"/>
        <v>0</v>
      </c>
      <c r="O106" s="2" t="s">
        <v>22</v>
      </c>
      <c r="P106" s="2">
        <v>64</v>
      </c>
    </row>
    <row r="107" ht="23" customHeight="1" spans="1:16">
      <c r="A107" s="6" t="s">
        <v>141</v>
      </c>
      <c r="B107" s="2" t="s">
        <v>38</v>
      </c>
      <c r="C107" s="2" t="s">
        <v>23</v>
      </c>
      <c r="D107" s="2">
        <v>3</v>
      </c>
      <c r="E107" s="6" t="s">
        <v>499</v>
      </c>
      <c r="F107" s="2" t="str">
        <f t="shared" si="6"/>
        <v>C</v>
      </c>
      <c r="G107" s="2">
        <v>5</v>
      </c>
      <c r="H107" s="2" t="str">
        <f t="shared" si="7"/>
        <v>A</v>
      </c>
      <c r="I107" s="2">
        <v>5</v>
      </c>
      <c r="J107" s="2">
        <f t="shared" si="8"/>
        <v>0</v>
      </c>
      <c r="K107" s="2" t="str">
        <f t="shared" si="9"/>
        <v>C</v>
      </c>
      <c r="L107" s="2" t="str">
        <f t="shared" si="10"/>
        <v>D(平局)</v>
      </c>
      <c r="M107" s="2" t="s">
        <v>22</v>
      </c>
      <c r="N107" s="2">
        <f t="shared" si="11"/>
        <v>0</v>
      </c>
      <c r="O107" s="2" t="s">
        <v>26</v>
      </c>
      <c r="P107" s="2">
        <v>65</v>
      </c>
    </row>
    <row r="108" ht="23" customHeight="1" spans="1:16">
      <c r="A108" s="6" t="s">
        <v>141</v>
      </c>
      <c r="B108" s="2" t="s">
        <v>38</v>
      </c>
      <c r="C108" s="2" t="s">
        <v>17</v>
      </c>
      <c r="D108" s="2">
        <v>4</v>
      </c>
      <c r="E108" s="6" t="s">
        <v>500</v>
      </c>
      <c r="F108" s="2" t="str">
        <f t="shared" si="6"/>
        <v>A</v>
      </c>
      <c r="G108" s="2">
        <v>5</v>
      </c>
      <c r="H108" s="2" t="str">
        <f t="shared" si="7"/>
        <v>C</v>
      </c>
      <c r="I108" s="2">
        <v>5</v>
      </c>
      <c r="J108" s="2">
        <f t="shared" si="8"/>
        <v>0</v>
      </c>
      <c r="K108" s="2" t="str">
        <f t="shared" si="9"/>
        <v>C</v>
      </c>
      <c r="L108" s="2" t="str">
        <f t="shared" si="10"/>
        <v>D(平局)</v>
      </c>
      <c r="M108" s="2" t="s">
        <v>22</v>
      </c>
      <c r="N108" s="2">
        <f t="shared" si="11"/>
        <v>0</v>
      </c>
      <c r="O108" s="2" t="s">
        <v>22</v>
      </c>
      <c r="P108" s="2">
        <v>64</v>
      </c>
    </row>
    <row r="109" ht="23" customHeight="1" spans="1:16">
      <c r="A109" s="6" t="s">
        <v>141</v>
      </c>
      <c r="B109" s="2" t="s">
        <v>38</v>
      </c>
      <c r="C109" s="2" t="s">
        <v>23</v>
      </c>
      <c r="D109" s="2">
        <v>4</v>
      </c>
      <c r="E109" s="6" t="s">
        <v>500</v>
      </c>
      <c r="F109" s="2" t="str">
        <f t="shared" si="6"/>
        <v>C</v>
      </c>
      <c r="G109" s="2">
        <v>5</v>
      </c>
      <c r="H109" s="2" t="str">
        <f t="shared" si="7"/>
        <v>A</v>
      </c>
      <c r="I109" s="2">
        <v>4</v>
      </c>
      <c r="J109" s="2">
        <f t="shared" si="8"/>
        <v>1</v>
      </c>
      <c r="K109" s="2" t="str">
        <f t="shared" si="9"/>
        <v>A</v>
      </c>
      <c r="L109" s="2" t="str">
        <f t="shared" si="10"/>
        <v>C</v>
      </c>
      <c r="M109" s="2" t="s">
        <v>22</v>
      </c>
      <c r="N109" s="2">
        <f t="shared" si="11"/>
        <v>0</v>
      </c>
      <c r="O109" s="2" t="s">
        <v>26</v>
      </c>
      <c r="P109" s="2">
        <v>65</v>
      </c>
    </row>
    <row r="110" ht="23" customHeight="1" spans="1:16">
      <c r="A110" s="6" t="s">
        <v>141</v>
      </c>
      <c r="B110" s="2" t="s">
        <v>38</v>
      </c>
      <c r="C110" s="2" t="s">
        <v>17</v>
      </c>
      <c r="D110" s="2">
        <v>5</v>
      </c>
      <c r="E110" s="6" t="s">
        <v>501</v>
      </c>
      <c r="F110" s="2" t="str">
        <f t="shared" si="6"/>
        <v>A</v>
      </c>
      <c r="G110" s="2">
        <v>5</v>
      </c>
      <c r="H110" s="2" t="str">
        <f t="shared" si="7"/>
        <v>C</v>
      </c>
      <c r="I110" s="2">
        <v>5</v>
      </c>
      <c r="J110" s="2">
        <f t="shared" si="8"/>
        <v>0</v>
      </c>
      <c r="K110" s="2" t="str">
        <f t="shared" si="9"/>
        <v>C</v>
      </c>
      <c r="L110" s="2" t="str">
        <f t="shared" si="10"/>
        <v>D(平局)</v>
      </c>
      <c r="M110" s="2" t="s">
        <v>22</v>
      </c>
      <c r="N110" s="2">
        <f t="shared" si="11"/>
        <v>0</v>
      </c>
      <c r="O110" s="2" t="s">
        <v>22</v>
      </c>
      <c r="P110" s="2">
        <v>64</v>
      </c>
    </row>
    <row r="111" ht="23" customHeight="1" spans="1:16">
      <c r="A111" s="6" t="s">
        <v>141</v>
      </c>
      <c r="B111" s="2" t="s">
        <v>38</v>
      </c>
      <c r="C111" s="2" t="s">
        <v>23</v>
      </c>
      <c r="D111" s="2">
        <v>5</v>
      </c>
      <c r="E111" s="6" t="s">
        <v>501</v>
      </c>
      <c r="F111" s="2" t="str">
        <f t="shared" si="6"/>
        <v>C</v>
      </c>
      <c r="G111" s="2">
        <v>5</v>
      </c>
      <c r="H111" s="2" t="str">
        <f t="shared" si="7"/>
        <v>A</v>
      </c>
      <c r="I111" s="2">
        <v>5</v>
      </c>
      <c r="J111" s="2">
        <f t="shared" si="8"/>
        <v>0</v>
      </c>
      <c r="K111" s="2" t="str">
        <f t="shared" si="9"/>
        <v>C</v>
      </c>
      <c r="L111" s="2" t="str">
        <f t="shared" si="10"/>
        <v>D(平局)</v>
      </c>
      <c r="M111" s="2" t="s">
        <v>22</v>
      </c>
      <c r="N111" s="2">
        <f t="shared" si="11"/>
        <v>0</v>
      </c>
      <c r="O111" s="2" t="s">
        <v>26</v>
      </c>
      <c r="P111" s="2">
        <v>65</v>
      </c>
    </row>
    <row r="112" ht="23" customHeight="1" spans="1:16">
      <c r="A112" s="6" t="s">
        <v>141</v>
      </c>
      <c r="B112" s="2" t="s">
        <v>51</v>
      </c>
      <c r="C112" s="2" t="s">
        <v>17</v>
      </c>
      <c r="D112" s="2">
        <v>1</v>
      </c>
      <c r="E112" s="6" t="s">
        <v>497</v>
      </c>
      <c r="F112" s="2" t="str">
        <f t="shared" si="6"/>
        <v>B</v>
      </c>
      <c r="G112" s="2">
        <v>5</v>
      </c>
      <c r="H112" s="2" t="str">
        <f t="shared" si="7"/>
        <v>C</v>
      </c>
      <c r="I112" s="2">
        <v>5</v>
      </c>
      <c r="J112" s="2">
        <f t="shared" si="8"/>
        <v>0</v>
      </c>
      <c r="K112" s="2" t="str">
        <f t="shared" si="9"/>
        <v>C</v>
      </c>
      <c r="L112" s="2" t="str">
        <f t="shared" si="10"/>
        <v>D(平局)</v>
      </c>
      <c r="M112" s="2" t="s">
        <v>32</v>
      </c>
      <c r="N112" s="2">
        <f t="shared" si="11"/>
        <v>0</v>
      </c>
      <c r="O112" s="2" t="s">
        <v>26</v>
      </c>
      <c r="P112" s="2">
        <v>70</v>
      </c>
    </row>
    <row r="113" ht="23" customHeight="1" spans="1:16">
      <c r="A113" s="6" t="s">
        <v>141</v>
      </c>
      <c r="B113" s="2" t="s">
        <v>51</v>
      </c>
      <c r="C113" s="2" t="s">
        <v>23</v>
      </c>
      <c r="D113" s="2">
        <v>1</v>
      </c>
      <c r="E113" s="6" t="s">
        <v>497</v>
      </c>
      <c r="F113" s="2" t="str">
        <f t="shared" si="6"/>
        <v>C</v>
      </c>
      <c r="G113" s="2">
        <v>5</v>
      </c>
      <c r="H113" s="2" t="str">
        <f t="shared" si="7"/>
        <v>B</v>
      </c>
      <c r="I113" s="2">
        <v>5</v>
      </c>
      <c r="J113" s="2">
        <f t="shared" si="8"/>
        <v>0</v>
      </c>
      <c r="K113" s="2" t="str">
        <f t="shared" si="9"/>
        <v>C</v>
      </c>
      <c r="L113" s="2" t="str">
        <f t="shared" si="10"/>
        <v>D(平局)</v>
      </c>
      <c r="M113" s="2" t="s">
        <v>32</v>
      </c>
      <c r="N113" s="2">
        <f t="shared" si="11"/>
        <v>0</v>
      </c>
      <c r="O113" s="2" t="s">
        <v>26</v>
      </c>
      <c r="P113" s="2">
        <v>71</v>
      </c>
    </row>
    <row r="114" ht="23" customHeight="1" spans="1:16">
      <c r="A114" s="6" t="s">
        <v>141</v>
      </c>
      <c r="B114" s="2" t="s">
        <v>51</v>
      </c>
      <c r="C114" s="2" t="s">
        <v>17</v>
      </c>
      <c r="D114" s="2">
        <v>2</v>
      </c>
      <c r="E114" s="6" t="s">
        <v>498</v>
      </c>
      <c r="F114" s="2" t="str">
        <f t="shared" si="6"/>
        <v>B</v>
      </c>
      <c r="G114" s="2">
        <v>4</v>
      </c>
      <c r="H114" s="2" t="str">
        <f t="shared" si="7"/>
        <v>C</v>
      </c>
      <c r="I114" s="2">
        <v>4</v>
      </c>
      <c r="J114" s="2">
        <f t="shared" si="8"/>
        <v>0</v>
      </c>
      <c r="K114" s="2" t="str">
        <f t="shared" si="9"/>
        <v>C</v>
      </c>
      <c r="L114" s="2" t="str">
        <f t="shared" si="10"/>
        <v>D(平局)</v>
      </c>
      <c r="M114" s="2" t="s">
        <v>32</v>
      </c>
      <c r="N114" s="2">
        <f t="shared" si="11"/>
        <v>0</v>
      </c>
      <c r="O114" s="2" t="s">
        <v>26</v>
      </c>
      <c r="P114" s="2">
        <v>70</v>
      </c>
    </row>
    <row r="115" ht="23" customHeight="1" spans="1:16">
      <c r="A115" s="6" t="s">
        <v>141</v>
      </c>
      <c r="B115" s="2" t="s">
        <v>51</v>
      </c>
      <c r="C115" s="2" t="s">
        <v>23</v>
      </c>
      <c r="D115" s="2">
        <v>2</v>
      </c>
      <c r="E115" s="6" t="s">
        <v>498</v>
      </c>
      <c r="F115" s="2" t="str">
        <f t="shared" si="6"/>
        <v>C</v>
      </c>
      <c r="G115" s="2">
        <v>4</v>
      </c>
      <c r="H115" s="2" t="str">
        <f t="shared" si="7"/>
        <v>B</v>
      </c>
      <c r="I115" s="2">
        <v>5</v>
      </c>
      <c r="J115" s="2">
        <f t="shared" si="8"/>
        <v>-1</v>
      </c>
      <c r="K115" s="2" t="str">
        <f t="shared" si="9"/>
        <v>B</v>
      </c>
      <c r="L115" s="2" t="str">
        <f t="shared" si="10"/>
        <v>B</v>
      </c>
      <c r="M115" s="2" t="s">
        <v>32</v>
      </c>
      <c r="N115" s="2">
        <f t="shared" si="11"/>
        <v>1</v>
      </c>
      <c r="O115" s="2" t="s">
        <v>26</v>
      </c>
      <c r="P115" s="2">
        <v>71</v>
      </c>
    </row>
    <row r="116" ht="23" customHeight="1" spans="1:16">
      <c r="A116" s="6" t="s">
        <v>141</v>
      </c>
      <c r="B116" s="2" t="s">
        <v>51</v>
      </c>
      <c r="C116" s="2" t="s">
        <v>17</v>
      </c>
      <c r="D116" s="2">
        <v>3</v>
      </c>
      <c r="E116" s="6" t="s">
        <v>499</v>
      </c>
      <c r="F116" s="2" t="str">
        <f t="shared" si="6"/>
        <v>B</v>
      </c>
      <c r="G116" s="2">
        <v>5</v>
      </c>
      <c r="H116" s="2" t="str">
        <f t="shared" si="7"/>
        <v>C</v>
      </c>
      <c r="I116" s="2">
        <v>5</v>
      </c>
      <c r="J116" s="2">
        <f t="shared" si="8"/>
        <v>0</v>
      </c>
      <c r="K116" s="2" t="str">
        <f t="shared" si="9"/>
        <v>C</v>
      </c>
      <c r="L116" s="2" t="str">
        <f t="shared" si="10"/>
        <v>D(平局)</v>
      </c>
      <c r="M116" s="2" t="s">
        <v>32</v>
      </c>
      <c r="N116" s="2">
        <f t="shared" si="11"/>
        <v>0</v>
      </c>
      <c r="O116" s="2" t="s">
        <v>26</v>
      </c>
      <c r="P116" s="2">
        <v>70</v>
      </c>
    </row>
    <row r="117" ht="23" customHeight="1" spans="1:16">
      <c r="A117" s="6" t="s">
        <v>141</v>
      </c>
      <c r="B117" s="2" t="s">
        <v>51</v>
      </c>
      <c r="C117" s="2" t="s">
        <v>23</v>
      </c>
      <c r="D117" s="2">
        <v>3</v>
      </c>
      <c r="E117" s="6" t="s">
        <v>499</v>
      </c>
      <c r="F117" s="2" t="str">
        <f t="shared" si="6"/>
        <v>C</v>
      </c>
      <c r="G117" s="2">
        <v>5</v>
      </c>
      <c r="H117" s="2" t="str">
        <f t="shared" si="7"/>
        <v>B</v>
      </c>
      <c r="I117" s="2">
        <v>5</v>
      </c>
      <c r="J117" s="2">
        <f t="shared" si="8"/>
        <v>0</v>
      </c>
      <c r="K117" s="2" t="str">
        <f t="shared" si="9"/>
        <v>C</v>
      </c>
      <c r="L117" s="2" t="str">
        <f t="shared" si="10"/>
        <v>D(平局)</v>
      </c>
      <c r="M117" s="2" t="s">
        <v>32</v>
      </c>
      <c r="N117" s="2">
        <f t="shared" si="11"/>
        <v>0</v>
      </c>
      <c r="O117" s="2" t="s">
        <v>26</v>
      </c>
      <c r="P117" s="2">
        <v>71</v>
      </c>
    </row>
    <row r="118" ht="23" customHeight="1" spans="1:16">
      <c r="A118" s="6" t="s">
        <v>141</v>
      </c>
      <c r="B118" s="2" t="s">
        <v>51</v>
      </c>
      <c r="C118" s="2" t="s">
        <v>17</v>
      </c>
      <c r="D118" s="2">
        <v>4</v>
      </c>
      <c r="E118" s="6" t="s">
        <v>500</v>
      </c>
      <c r="F118" s="2" t="str">
        <f t="shared" si="6"/>
        <v>B</v>
      </c>
      <c r="G118" s="2">
        <v>5</v>
      </c>
      <c r="H118" s="2" t="str">
        <f t="shared" si="7"/>
        <v>C</v>
      </c>
      <c r="I118" s="2">
        <v>5</v>
      </c>
      <c r="J118" s="2">
        <f t="shared" si="8"/>
        <v>0</v>
      </c>
      <c r="K118" s="2" t="str">
        <f t="shared" si="9"/>
        <v>C</v>
      </c>
      <c r="L118" s="2" t="str">
        <f t="shared" si="10"/>
        <v>D(平局)</v>
      </c>
      <c r="M118" s="2" t="s">
        <v>32</v>
      </c>
      <c r="N118" s="2">
        <f t="shared" si="11"/>
        <v>0</v>
      </c>
      <c r="O118" s="2" t="s">
        <v>26</v>
      </c>
      <c r="P118" s="2">
        <v>70</v>
      </c>
    </row>
    <row r="119" ht="23" customHeight="1" spans="1:16">
      <c r="A119" s="6" t="s">
        <v>141</v>
      </c>
      <c r="B119" s="2" t="s">
        <v>51</v>
      </c>
      <c r="C119" s="2" t="s">
        <v>23</v>
      </c>
      <c r="D119" s="2">
        <v>4</v>
      </c>
      <c r="E119" s="6" t="s">
        <v>500</v>
      </c>
      <c r="F119" s="2" t="str">
        <f t="shared" si="6"/>
        <v>C</v>
      </c>
      <c r="G119" s="2">
        <v>5</v>
      </c>
      <c r="H119" s="2" t="str">
        <f t="shared" si="7"/>
        <v>B</v>
      </c>
      <c r="I119" s="2">
        <v>5</v>
      </c>
      <c r="J119" s="2">
        <f t="shared" si="8"/>
        <v>0</v>
      </c>
      <c r="K119" s="2" t="str">
        <f t="shared" si="9"/>
        <v>C</v>
      </c>
      <c r="L119" s="2" t="str">
        <f t="shared" si="10"/>
        <v>D(平局)</v>
      </c>
      <c r="M119" s="2" t="s">
        <v>32</v>
      </c>
      <c r="N119" s="2">
        <f t="shared" si="11"/>
        <v>0</v>
      </c>
      <c r="O119" s="2" t="s">
        <v>26</v>
      </c>
      <c r="P119" s="2">
        <v>71</v>
      </c>
    </row>
    <row r="120" ht="23" customHeight="1" spans="1:16">
      <c r="A120" s="6" t="s">
        <v>141</v>
      </c>
      <c r="B120" s="2" t="s">
        <v>51</v>
      </c>
      <c r="C120" s="2" t="s">
        <v>17</v>
      </c>
      <c r="D120" s="2">
        <v>5</v>
      </c>
      <c r="E120" s="6" t="s">
        <v>501</v>
      </c>
      <c r="F120" s="2" t="str">
        <f t="shared" si="6"/>
        <v>B</v>
      </c>
      <c r="G120" s="2">
        <v>5</v>
      </c>
      <c r="H120" s="2" t="str">
        <f t="shared" si="7"/>
        <v>C</v>
      </c>
      <c r="I120" s="2">
        <v>5</v>
      </c>
      <c r="J120" s="2">
        <f t="shared" si="8"/>
        <v>0</v>
      </c>
      <c r="K120" s="2" t="str">
        <f t="shared" si="9"/>
        <v>C</v>
      </c>
      <c r="L120" s="2" t="str">
        <f t="shared" si="10"/>
        <v>D(平局)</v>
      </c>
      <c r="M120" s="2" t="s">
        <v>32</v>
      </c>
      <c r="N120" s="2">
        <f t="shared" si="11"/>
        <v>0</v>
      </c>
      <c r="O120" s="2" t="s">
        <v>26</v>
      </c>
      <c r="P120" s="2">
        <v>70</v>
      </c>
    </row>
    <row r="121" ht="23" customHeight="1" spans="1:16">
      <c r="A121" s="6" t="s">
        <v>141</v>
      </c>
      <c r="B121" s="2" t="s">
        <v>51</v>
      </c>
      <c r="C121" s="2" t="s">
        <v>23</v>
      </c>
      <c r="D121" s="2">
        <v>5</v>
      </c>
      <c r="E121" s="6" t="s">
        <v>501</v>
      </c>
      <c r="F121" s="2" t="str">
        <f t="shared" si="6"/>
        <v>C</v>
      </c>
      <c r="G121" s="2">
        <v>5</v>
      </c>
      <c r="H121" s="2" t="str">
        <f t="shared" si="7"/>
        <v>B</v>
      </c>
      <c r="I121" s="2">
        <v>5</v>
      </c>
      <c r="J121" s="2">
        <f t="shared" si="8"/>
        <v>0</v>
      </c>
      <c r="K121" s="2" t="str">
        <f t="shared" si="9"/>
        <v>C</v>
      </c>
      <c r="L121" s="2" t="str">
        <f t="shared" si="10"/>
        <v>D(平局)</v>
      </c>
      <c r="M121" s="2" t="s">
        <v>32</v>
      </c>
      <c r="N121" s="2">
        <f t="shared" si="11"/>
        <v>0</v>
      </c>
      <c r="O121" s="2" t="s">
        <v>26</v>
      </c>
      <c r="P121" s="2">
        <v>71</v>
      </c>
    </row>
    <row r="122" ht="23" customHeight="1" spans="1:16">
      <c r="A122" s="6" t="s">
        <v>179</v>
      </c>
      <c r="B122" s="2" t="s">
        <v>15</v>
      </c>
      <c r="C122" s="2" t="s">
        <v>17</v>
      </c>
      <c r="D122" s="2">
        <v>1</v>
      </c>
      <c r="E122" s="6" t="s">
        <v>497</v>
      </c>
      <c r="F122" s="2" t="str">
        <f t="shared" si="6"/>
        <v>A</v>
      </c>
      <c r="G122" s="2">
        <v>4</v>
      </c>
      <c r="H122" s="2" t="str">
        <f t="shared" si="7"/>
        <v>B</v>
      </c>
      <c r="I122" s="2">
        <v>4</v>
      </c>
      <c r="J122" s="2">
        <f t="shared" si="8"/>
        <v>0</v>
      </c>
      <c r="K122" s="2" t="str">
        <f t="shared" si="9"/>
        <v>C</v>
      </c>
      <c r="L122" s="2" t="str">
        <f t="shared" si="10"/>
        <v>D(平局)</v>
      </c>
      <c r="M122" s="2" t="s">
        <v>32</v>
      </c>
      <c r="N122" s="2">
        <f t="shared" si="11"/>
        <v>0</v>
      </c>
      <c r="O122" s="2" t="s">
        <v>32</v>
      </c>
      <c r="P122" s="2">
        <v>76</v>
      </c>
    </row>
    <row r="123" ht="23" customHeight="1" spans="1:16">
      <c r="A123" s="6" t="s">
        <v>179</v>
      </c>
      <c r="B123" s="2" t="s">
        <v>15</v>
      </c>
      <c r="C123" s="2" t="s">
        <v>23</v>
      </c>
      <c r="D123" s="2">
        <v>1</v>
      </c>
      <c r="E123" s="6" t="s">
        <v>497</v>
      </c>
      <c r="F123" s="2" t="str">
        <f t="shared" si="6"/>
        <v>B</v>
      </c>
      <c r="G123" s="2">
        <v>4</v>
      </c>
      <c r="H123" s="2" t="str">
        <f t="shared" si="7"/>
        <v>A</v>
      </c>
      <c r="I123" s="2">
        <v>4</v>
      </c>
      <c r="J123" s="2">
        <f t="shared" si="8"/>
        <v>0</v>
      </c>
      <c r="K123" s="2" t="str">
        <f t="shared" si="9"/>
        <v>C</v>
      </c>
      <c r="L123" s="2" t="str">
        <f t="shared" si="10"/>
        <v>D(平局)</v>
      </c>
      <c r="M123" s="2" t="s">
        <v>32</v>
      </c>
      <c r="N123" s="2">
        <f t="shared" si="11"/>
        <v>0</v>
      </c>
      <c r="O123" s="2" t="s">
        <v>22</v>
      </c>
      <c r="P123" s="2">
        <v>77</v>
      </c>
    </row>
    <row r="124" ht="23" customHeight="1" spans="1:16">
      <c r="A124" s="6" t="s">
        <v>179</v>
      </c>
      <c r="B124" s="2" t="s">
        <v>15</v>
      </c>
      <c r="C124" s="2" t="s">
        <v>17</v>
      </c>
      <c r="D124" s="2">
        <v>2</v>
      </c>
      <c r="E124" s="6" t="s">
        <v>498</v>
      </c>
      <c r="F124" s="2" t="str">
        <f t="shared" si="6"/>
        <v>A</v>
      </c>
      <c r="G124" s="2">
        <v>3</v>
      </c>
      <c r="H124" s="2" t="str">
        <f t="shared" si="7"/>
        <v>B</v>
      </c>
      <c r="I124" s="2">
        <v>4</v>
      </c>
      <c r="J124" s="2">
        <f t="shared" si="8"/>
        <v>-1</v>
      </c>
      <c r="K124" s="2" t="str">
        <f t="shared" si="9"/>
        <v>B</v>
      </c>
      <c r="L124" s="2" t="str">
        <f t="shared" si="10"/>
        <v>B</v>
      </c>
      <c r="M124" s="2" t="s">
        <v>32</v>
      </c>
      <c r="N124" s="2">
        <f t="shared" si="11"/>
        <v>1</v>
      </c>
      <c r="O124" s="2" t="s">
        <v>32</v>
      </c>
      <c r="P124" s="2">
        <v>76</v>
      </c>
    </row>
    <row r="125" ht="23" customHeight="1" spans="1:16">
      <c r="A125" s="6" t="s">
        <v>179</v>
      </c>
      <c r="B125" s="2" t="s">
        <v>15</v>
      </c>
      <c r="C125" s="2" t="s">
        <v>23</v>
      </c>
      <c r="D125" s="2">
        <v>2</v>
      </c>
      <c r="E125" s="6" t="s">
        <v>498</v>
      </c>
      <c r="F125" s="2" t="str">
        <f t="shared" si="6"/>
        <v>B</v>
      </c>
      <c r="G125" s="2">
        <v>4</v>
      </c>
      <c r="H125" s="2" t="str">
        <f t="shared" si="7"/>
        <v>A</v>
      </c>
      <c r="I125" s="2">
        <v>3</v>
      </c>
      <c r="J125" s="2">
        <f t="shared" si="8"/>
        <v>1</v>
      </c>
      <c r="K125" s="2" t="str">
        <f t="shared" si="9"/>
        <v>A</v>
      </c>
      <c r="L125" s="2" t="str">
        <f t="shared" si="10"/>
        <v>B</v>
      </c>
      <c r="M125" s="2" t="s">
        <v>32</v>
      </c>
      <c r="N125" s="2">
        <f t="shared" si="11"/>
        <v>1</v>
      </c>
      <c r="O125" s="2" t="s">
        <v>22</v>
      </c>
      <c r="P125" s="2">
        <v>77</v>
      </c>
    </row>
    <row r="126" ht="23" customHeight="1" spans="1:16">
      <c r="A126" s="6" t="s">
        <v>179</v>
      </c>
      <c r="B126" s="2" t="s">
        <v>15</v>
      </c>
      <c r="C126" s="2" t="s">
        <v>17</v>
      </c>
      <c r="D126" s="2">
        <v>3</v>
      </c>
      <c r="E126" s="6" t="s">
        <v>499</v>
      </c>
      <c r="F126" s="2" t="str">
        <f t="shared" si="6"/>
        <v>A</v>
      </c>
      <c r="G126" s="2">
        <v>4</v>
      </c>
      <c r="H126" s="2" t="str">
        <f t="shared" si="7"/>
        <v>B</v>
      </c>
      <c r="I126" s="2">
        <v>4</v>
      </c>
      <c r="J126" s="2">
        <f t="shared" si="8"/>
        <v>0</v>
      </c>
      <c r="K126" s="2" t="str">
        <f t="shared" si="9"/>
        <v>C</v>
      </c>
      <c r="L126" s="2" t="str">
        <f t="shared" si="10"/>
        <v>D(平局)</v>
      </c>
      <c r="M126" s="2" t="s">
        <v>32</v>
      </c>
      <c r="N126" s="2">
        <f t="shared" si="11"/>
        <v>0</v>
      </c>
      <c r="O126" s="2" t="s">
        <v>32</v>
      </c>
      <c r="P126" s="2">
        <v>76</v>
      </c>
    </row>
    <row r="127" ht="23" customHeight="1" spans="1:16">
      <c r="A127" s="6" t="s">
        <v>179</v>
      </c>
      <c r="B127" s="2" t="s">
        <v>15</v>
      </c>
      <c r="C127" s="2" t="s">
        <v>23</v>
      </c>
      <c r="D127" s="2">
        <v>3</v>
      </c>
      <c r="E127" s="6" t="s">
        <v>499</v>
      </c>
      <c r="F127" s="2" t="str">
        <f t="shared" si="6"/>
        <v>B</v>
      </c>
      <c r="G127" s="2">
        <v>4</v>
      </c>
      <c r="H127" s="2" t="str">
        <f t="shared" si="7"/>
        <v>A</v>
      </c>
      <c r="I127" s="2">
        <v>3</v>
      </c>
      <c r="J127" s="2">
        <f t="shared" si="8"/>
        <v>1</v>
      </c>
      <c r="K127" s="2" t="str">
        <f t="shared" si="9"/>
        <v>A</v>
      </c>
      <c r="L127" s="2" t="str">
        <f t="shared" si="10"/>
        <v>B</v>
      </c>
      <c r="M127" s="2" t="s">
        <v>32</v>
      </c>
      <c r="N127" s="2">
        <f t="shared" si="11"/>
        <v>1</v>
      </c>
      <c r="O127" s="2" t="s">
        <v>22</v>
      </c>
      <c r="P127" s="2">
        <v>77</v>
      </c>
    </row>
    <row r="128" ht="23" customHeight="1" spans="1:16">
      <c r="A128" s="6" t="s">
        <v>179</v>
      </c>
      <c r="B128" s="2" t="s">
        <v>15</v>
      </c>
      <c r="C128" s="2" t="s">
        <v>17</v>
      </c>
      <c r="D128" s="2">
        <v>4</v>
      </c>
      <c r="E128" s="6" t="s">
        <v>500</v>
      </c>
      <c r="F128" s="2" t="str">
        <f t="shared" si="6"/>
        <v>A</v>
      </c>
      <c r="G128" s="2">
        <v>4</v>
      </c>
      <c r="H128" s="2" t="str">
        <f t="shared" si="7"/>
        <v>B</v>
      </c>
      <c r="I128" s="2">
        <v>4</v>
      </c>
      <c r="J128" s="2">
        <f t="shared" si="8"/>
        <v>0</v>
      </c>
      <c r="K128" s="2" t="str">
        <f t="shared" si="9"/>
        <v>C</v>
      </c>
      <c r="L128" s="2" t="str">
        <f t="shared" si="10"/>
        <v>D(平局)</v>
      </c>
      <c r="M128" s="2" t="s">
        <v>32</v>
      </c>
      <c r="N128" s="2">
        <f t="shared" si="11"/>
        <v>0</v>
      </c>
      <c r="O128" s="2" t="s">
        <v>32</v>
      </c>
      <c r="P128" s="2">
        <v>76</v>
      </c>
    </row>
    <row r="129" ht="23" customHeight="1" spans="1:16">
      <c r="A129" s="6" t="s">
        <v>179</v>
      </c>
      <c r="B129" s="2" t="s">
        <v>15</v>
      </c>
      <c r="C129" s="2" t="s">
        <v>23</v>
      </c>
      <c r="D129" s="2">
        <v>4</v>
      </c>
      <c r="E129" s="6" t="s">
        <v>500</v>
      </c>
      <c r="F129" s="2" t="str">
        <f t="shared" si="6"/>
        <v>B</v>
      </c>
      <c r="G129" s="2">
        <v>5</v>
      </c>
      <c r="H129" s="2" t="str">
        <f t="shared" si="7"/>
        <v>A</v>
      </c>
      <c r="I129" s="2">
        <v>4</v>
      </c>
      <c r="J129" s="2">
        <f t="shared" si="8"/>
        <v>1</v>
      </c>
      <c r="K129" s="2" t="str">
        <f t="shared" si="9"/>
        <v>A</v>
      </c>
      <c r="L129" s="2" t="str">
        <f t="shared" si="10"/>
        <v>B</v>
      </c>
      <c r="M129" s="2" t="s">
        <v>32</v>
      </c>
      <c r="N129" s="2">
        <f t="shared" si="11"/>
        <v>1</v>
      </c>
      <c r="O129" s="2" t="s">
        <v>22</v>
      </c>
      <c r="P129" s="2">
        <v>77</v>
      </c>
    </row>
    <row r="130" ht="23" customHeight="1" spans="1:16">
      <c r="A130" s="6" t="s">
        <v>179</v>
      </c>
      <c r="B130" s="2" t="s">
        <v>15</v>
      </c>
      <c r="C130" s="2" t="s">
        <v>17</v>
      </c>
      <c r="D130" s="2">
        <v>5</v>
      </c>
      <c r="E130" s="6" t="s">
        <v>501</v>
      </c>
      <c r="F130" s="2" t="str">
        <f t="shared" ref="F130:F193" si="12">IF(C130="l2r",LEFT(B130,1),RIGHT(B130,1))</f>
        <v>A</v>
      </c>
      <c r="G130" s="2">
        <v>5</v>
      </c>
      <c r="H130" s="2" t="str">
        <f t="shared" ref="H130:H193" si="13">IF(C130="l2r",RIGHT(B130,1),LEFT(B130,1))</f>
        <v>B</v>
      </c>
      <c r="I130" s="2">
        <v>5</v>
      </c>
      <c r="J130" s="2">
        <f t="shared" ref="J130:J193" si="14">G130-I130</f>
        <v>0</v>
      </c>
      <c r="K130" s="2" t="str">
        <f t="shared" ref="K130:K193" si="15">IF(J130=0,"C",IF(J130&gt;0,"A","B"))</f>
        <v>C</v>
      </c>
      <c r="L130" s="2" t="str">
        <f t="shared" ref="L130:L193" si="16">IF(J130=0,"D(平局)",IF(J130&gt;0,F130,H130))</f>
        <v>D(平局)</v>
      </c>
      <c r="M130" s="2" t="s">
        <v>32</v>
      </c>
      <c r="N130" s="2">
        <f t="shared" ref="N130:N193" si="17">--(L130=M130)</f>
        <v>0</v>
      </c>
      <c r="O130" s="2" t="s">
        <v>32</v>
      </c>
      <c r="P130" s="2">
        <v>76</v>
      </c>
    </row>
    <row r="131" ht="23" customHeight="1" spans="1:16">
      <c r="A131" s="6" t="s">
        <v>179</v>
      </c>
      <c r="B131" s="2" t="s">
        <v>15</v>
      </c>
      <c r="C131" s="2" t="s">
        <v>23</v>
      </c>
      <c r="D131" s="2">
        <v>5</v>
      </c>
      <c r="E131" s="6" t="s">
        <v>501</v>
      </c>
      <c r="F131" s="2" t="str">
        <f t="shared" si="12"/>
        <v>B</v>
      </c>
      <c r="G131" s="2">
        <v>5</v>
      </c>
      <c r="H131" s="2" t="str">
        <f t="shared" si="13"/>
        <v>A</v>
      </c>
      <c r="I131" s="2">
        <v>5</v>
      </c>
      <c r="J131" s="2">
        <f t="shared" si="14"/>
        <v>0</v>
      </c>
      <c r="K131" s="2" t="str">
        <f t="shared" si="15"/>
        <v>C</v>
      </c>
      <c r="L131" s="2" t="str">
        <f t="shared" si="16"/>
        <v>D(平局)</v>
      </c>
      <c r="M131" s="2" t="s">
        <v>32</v>
      </c>
      <c r="N131" s="2">
        <f t="shared" si="17"/>
        <v>0</v>
      </c>
      <c r="O131" s="2" t="s">
        <v>22</v>
      </c>
      <c r="P131" s="2">
        <v>77</v>
      </c>
    </row>
    <row r="132" ht="23" customHeight="1" spans="1:16">
      <c r="A132" s="6" t="s">
        <v>179</v>
      </c>
      <c r="B132" s="2" t="s">
        <v>38</v>
      </c>
      <c r="C132" s="2" t="s">
        <v>17</v>
      </c>
      <c r="D132" s="2">
        <v>1</v>
      </c>
      <c r="E132" s="6" t="s">
        <v>497</v>
      </c>
      <c r="F132" s="2" t="str">
        <f t="shared" si="12"/>
        <v>A</v>
      </c>
      <c r="G132" s="2">
        <v>4</v>
      </c>
      <c r="H132" s="2" t="str">
        <f t="shared" si="13"/>
        <v>C</v>
      </c>
      <c r="I132" s="2">
        <v>4</v>
      </c>
      <c r="J132" s="2">
        <f t="shared" si="14"/>
        <v>0</v>
      </c>
      <c r="K132" s="2" t="str">
        <f t="shared" si="15"/>
        <v>C</v>
      </c>
      <c r="L132" s="2" t="str">
        <f t="shared" si="16"/>
        <v>D(平局)</v>
      </c>
      <c r="M132" s="2" t="s">
        <v>22</v>
      </c>
      <c r="N132" s="2">
        <f t="shared" si="17"/>
        <v>0</v>
      </c>
      <c r="O132" s="2" t="s">
        <v>22</v>
      </c>
      <c r="P132" s="2">
        <v>82</v>
      </c>
    </row>
    <row r="133" ht="23" customHeight="1" spans="1:16">
      <c r="A133" s="6" t="s">
        <v>179</v>
      </c>
      <c r="B133" s="2" t="s">
        <v>38</v>
      </c>
      <c r="C133" s="2" t="s">
        <v>23</v>
      </c>
      <c r="D133" s="2">
        <v>1</v>
      </c>
      <c r="E133" s="6" t="s">
        <v>497</v>
      </c>
      <c r="F133" s="2" t="str">
        <f t="shared" si="12"/>
        <v>C</v>
      </c>
      <c r="G133" s="2">
        <v>4</v>
      </c>
      <c r="H133" s="2" t="str">
        <f t="shared" si="13"/>
        <v>A</v>
      </c>
      <c r="I133" s="2">
        <v>4</v>
      </c>
      <c r="J133" s="2">
        <f t="shared" si="14"/>
        <v>0</v>
      </c>
      <c r="K133" s="2" t="str">
        <f t="shared" si="15"/>
        <v>C</v>
      </c>
      <c r="L133" s="2" t="str">
        <f t="shared" si="16"/>
        <v>D(平局)</v>
      </c>
      <c r="M133" s="2" t="s">
        <v>22</v>
      </c>
      <c r="N133" s="2">
        <f t="shared" si="17"/>
        <v>0</v>
      </c>
      <c r="O133" s="2" t="s">
        <v>22</v>
      </c>
      <c r="P133" s="2">
        <v>83</v>
      </c>
    </row>
    <row r="134" ht="23" customHeight="1" spans="1:16">
      <c r="A134" s="6" t="s">
        <v>179</v>
      </c>
      <c r="B134" s="2" t="s">
        <v>38</v>
      </c>
      <c r="C134" s="2" t="s">
        <v>17</v>
      </c>
      <c r="D134" s="2">
        <v>2</v>
      </c>
      <c r="E134" s="6" t="s">
        <v>498</v>
      </c>
      <c r="F134" s="2" t="str">
        <f t="shared" si="12"/>
        <v>A</v>
      </c>
      <c r="G134" s="2">
        <v>4</v>
      </c>
      <c r="H134" s="2" t="str">
        <f t="shared" si="13"/>
        <v>C</v>
      </c>
      <c r="I134" s="2">
        <v>3</v>
      </c>
      <c r="J134" s="2">
        <f t="shared" si="14"/>
        <v>1</v>
      </c>
      <c r="K134" s="2" t="str">
        <f t="shared" si="15"/>
        <v>A</v>
      </c>
      <c r="L134" s="2" t="str">
        <f t="shared" si="16"/>
        <v>A</v>
      </c>
      <c r="M134" s="2" t="s">
        <v>22</v>
      </c>
      <c r="N134" s="2">
        <f t="shared" si="17"/>
        <v>1</v>
      </c>
      <c r="O134" s="2" t="s">
        <v>22</v>
      </c>
      <c r="P134" s="2">
        <v>82</v>
      </c>
    </row>
    <row r="135" ht="23" customHeight="1" spans="1:16">
      <c r="A135" s="6" t="s">
        <v>179</v>
      </c>
      <c r="B135" s="2" t="s">
        <v>38</v>
      </c>
      <c r="C135" s="2" t="s">
        <v>23</v>
      </c>
      <c r="D135" s="2">
        <v>2</v>
      </c>
      <c r="E135" s="6" t="s">
        <v>498</v>
      </c>
      <c r="F135" s="2" t="str">
        <f t="shared" si="12"/>
        <v>C</v>
      </c>
      <c r="G135" s="2">
        <v>3</v>
      </c>
      <c r="H135" s="2" t="str">
        <f t="shared" si="13"/>
        <v>A</v>
      </c>
      <c r="I135" s="2">
        <v>3</v>
      </c>
      <c r="J135" s="2">
        <f t="shared" si="14"/>
        <v>0</v>
      </c>
      <c r="K135" s="2" t="str">
        <f t="shared" si="15"/>
        <v>C</v>
      </c>
      <c r="L135" s="2" t="str">
        <f t="shared" si="16"/>
        <v>D(平局)</v>
      </c>
      <c r="M135" s="2" t="s">
        <v>22</v>
      </c>
      <c r="N135" s="2">
        <f t="shared" si="17"/>
        <v>0</v>
      </c>
      <c r="O135" s="2" t="s">
        <v>22</v>
      </c>
      <c r="P135" s="2">
        <v>83</v>
      </c>
    </row>
    <row r="136" ht="23" customHeight="1" spans="1:16">
      <c r="A136" s="6" t="s">
        <v>179</v>
      </c>
      <c r="B136" s="2" t="s">
        <v>38</v>
      </c>
      <c r="C136" s="2" t="s">
        <v>17</v>
      </c>
      <c r="D136" s="2">
        <v>3</v>
      </c>
      <c r="E136" s="6" t="s">
        <v>499</v>
      </c>
      <c r="F136" s="2" t="str">
        <f t="shared" si="12"/>
        <v>A</v>
      </c>
      <c r="G136" s="2">
        <v>4</v>
      </c>
      <c r="H136" s="2" t="str">
        <f t="shared" si="13"/>
        <v>C</v>
      </c>
      <c r="I136" s="2">
        <v>4</v>
      </c>
      <c r="J136" s="2">
        <f t="shared" si="14"/>
        <v>0</v>
      </c>
      <c r="K136" s="2" t="str">
        <f t="shared" si="15"/>
        <v>C</v>
      </c>
      <c r="L136" s="2" t="str">
        <f t="shared" si="16"/>
        <v>D(平局)</v>
      </c>
      <c r="M136" s="2" t="s">
        <v>22</v>
      </c>
      <c r="N136" s="2">
        <f t="shared" si="17"/>
        <v>0</v>
      </c>
      <c r="O136" s="2" t="s">
        <v>22</v>
      </c>
      <c r="P136" s="2">
        <v>82</v>
      </c>
    </row>
    <row r="137" ht="23" customHeight="1" spans="1:16">
      <c r="A137" s="6" t="s">
        <v>179</v>
      </c>
      <c r="B137" s="2" t="s">
        <v>38</v>
      </c>
      <c r="C137" s="2" t="s">
        <v>23</v>
      </c>
      <c r="D137" s="2">
        <v>3</v>
      </c>
      <c r="E137" s="6" t="s">
        <v>499</v>
      </c>
      <c r="F137" s="2" t="str">
        <f t="shared" si="12"/>
        <v>C</v>
      </c>
      <c r="G137" s="2">
        <v>4</v>
      </c>
      <c r="H137" s="2" t="str">
        <f t="shared" si="13"/>
        <v>A</v>
      </c>
      <c r="I137" s="2">
        <v>4</v>
      </c>
      <c r="J137" s="2">
        <f t="shared" si="14"/>
        <v>0</v>
      </c>
      <c r="K137" s="2" t="str">
        <f t="shared" si="15"/>
        <v>C</v>
      </c>
      <c r="L137" s="2" t="str">
        <f t="shared" si="16"/>
        <v>D(平局)</v>
      </c>
      <c r="M137" s="2" t="s">
        <v>22</v>
      </c>
      <c r="N137" s="2">
        <f t="shared" si="17"/>
        <v>0</v>
      </c>
      <c r="O137" s="2" t="s">
        <v>22</v>
      </c>
      <c r="P137" s="2">
        <v>83</v>
      </c>
    </row>
    <row r="138" ht="23" customHeight="1" spans="1:16">
      <c r="A138" s="6" t="s">
        <v>179</v>
      </c>
      <c r="B138" s="2" t="s">
        <v>38</v>
      </c>
      <c r="C138" s="2" t="s">
        <v>17</v>
      </c>
      <c r="D138" s="2">
        <v>4</v>
      </c>
      <c r="E138" s="6" t="s">
        <v>500</v>
      </c>
      <c r="F138" s="2" t="str">
        <f t="shared" si="12"/>
        <v>A</v>
      </c>
      <c r="G138" s="2">
        <v>4</v>
      </c>
      <c r="H138" s="2" t="str">
        <f t="shared" si="13"/>
        <v>C</v>
      </c>
      <c r="I138" s="2">
        <v>4</v>
      </c>
      <c r="J138" s="2">
        <f t="shared" si="14"/>
        <v>0</v>
      </c>
      <c r="K138" s="2" t="str">
        <f t="shared" si="15"/>
        <v>C</v>
      </c>
      <c r="L138" s="2" t="str">
        <f t="shared" si="16"/>
        <v>D(平局)</v>
      </c>
      <c r="M138" s="2" t="s">
        <v>22</v>
      </c>
      <c r="N138" s="2">
        <f t="shared" si="17"/>
        <v>0</v>
      </c>
      <c r="O138" s="2" t="s">
        <v>22</v>
      </c>
      <c r="P138" s="2">
        <v>82</v>
      </c>
    </row>
    <row r="139" ht="23" customHeight="1" spans="1:16">
      <c r="A139" s="6" t="s">
        <v>179</v>
      </c>
      <c r="B139" s="2" t="s">
        <v>38</v>
      </c>
      <c r="C139" s="2" t="s">
        <v>23</v>
      </c>
      <c r="D139" s="2">
        <v>4</v>
      </c>
      <c r="E139" s="6" t="s">
        <v>500</v>
      </c>
      <c r="F139" s="2" t="str">
        <f t="shared" si="12"/>
        <v>C</v>
      </c>
      <c r="G139" s="2">
        <v>5</v>
      </c>
      <c r="H139" s="2" t="str">
        <f t="shared" si="13"/>
        <v>A</v>
      </c>
      <c r="I139" s="2">
        <v>4</v>
      </c>
      <c r="J139" s="2">
        <f t="shared" si="14"/>
        <v>1</v>
      </c>
      <c r="K139" s="2" t="str">
        <f t="shared" si="15"/>
        <v>A</v>
      </c>
      <c r="L139" s="2" t="str">
        <f t="shared" si="16"/>
        <v>C</v>
      </c>
      <c r="M139" s="2" t="s">
        <v>22</v>
      </c>
      <c r="N139" s="2">
        <f t="shared" si="17"/>
        <v>0</v>
      </c>
      <c r="O139" s="2" t="s">
        <v>22</v>
      </c>
      <c r="P139" s="2">
        <v>83</v>
      </c>
    </row>
    <row r="140" ht="23" customHeight="1" spans="1:16">
      <c r="A140" s="6" t="s">
        <v>179</v>
      </c>
      <c r="B140" s="2" t="s">
        <v>38</v>
      </c>
      <c r="C140" s="2" t="s">
        <v>17</v>
      </c>
      <c r="D140" s="2">
        <v>5</v>
      </c>
      <c r="E140" s="6" t="s">
        <v>501</v>
      </c>
      <c r="F140" s="2" t="str">
        <f t="shared" si="12"/>
        <v>A</v>
      </c>
      <c r="G140" s="2">
        <v>4</v>
      </c>
      <c r="H140" s="2" t="str">
        <f t="shared" si="13"/>
        <v>C</v>
      </c>
      <c r="I140" s="2">
        <v>4</v>
      </c>
      <c r="J140" s="2">
        <f t="shared" si="14"/>
        <v>0</v>
      </c>
      <c r="K140" s="2" t="str">
        <f t="shared" si="15"/>
        <v>C</v>
      </c>
      <c r="L140" s="2" t="str">
        <f t="shared" si="16"/>
        <v>D(平局)</v>
      </c>
      <c r="M140" s="2" t="s">
        <v>22</v>
      </c>
      <c r="N140" s="2">
        <f t="shared" si="17"/>
        <v>0</v>
      </c>
      <c r="O140" s="2" t="s">
        <v>22</v>
      </c>
      <c r="P140" s="2">
        <v>82</v>
      </c>
    </row>
    <row r="141" ht="23" customHeight="1" spans="1:16">
      <c r="A141" s="6" t="s">
        <v>179</v>
      </c>
      <c r="B141" s="2" t="s">
        <v>38</v>
      </c>
      <c r="C141" s="2" t="s">
        <v>23</v>
      </c>
      <c r="D141" s="2">
        <v>5</v>
      </c>
      <c r="E141" s="6" t="s">
        <v>501</v>
      </c>
      <c r="F141" s="2" t="str">
        <f t="shared" si="12"/>
        <v>C</v>
      </c>
      <c r="G141" s="2">
        <v>5</v>
      </c>
      <c r="H141" s="2" t="str">
        <f t="shared" si="13"/>
        <v>A</v>
      </c>
      <c r="I141" s="2">
        <v>4</v>
      </c>
      <c r="J141" s="2">
        <f t="shared" si="14"/>
        <v>1</v>
      </c>
      <c r="K141" s="2" t="str">
        <f t="shared" si="15"/>
        <v>A</v>
      </c>
      <c r="L141" s="2" t="str">
        <f t="shared" si="16"/>
        <v>C</v>
      </c>
      <c r="M141" s="2" t="s">
        <v>22</v>
      </c>
      <c r="N141" s="2">
        <f t="shared" si="17"/>
        <v>0</v>
      </c>
      <c r="O141" s="2" t="s">
        <v>22</v>
      </c>
      <c r="P141" s="2">
        <v>83</v>
      </c>
    </row>
    <row r="142" ht="23" customHeight="1" spans="1:16">
      <c r="A142" s="6" t="s">
        <v>179</v>
      </c>
      <c r="B142" s="2" t="s">
        <v>51</v>
      </c>
      <c r="C142" s="2" t="s">
        <v>17</v>
      </c>
      <c r="D142" s="2">
        <v>1</v>
      </c>
      <c r="E142" s="6" t="s">
        <v>497</v>
      </c>
      <c r="F142" s="2" t="str">
        <f t="shared" si="12"/>
        <v>B</v>
      </c>
      <c r="G142" s="2">
        <v>4</v>
      </c>
      <c r="H142" s="2" t="str">
        <f t="shared" si="13"/>
        <v>C</v>
      </c>
      <c r="I142" s="2">
        <v>4</v>
      </c>
      <c r="J142" s="2">
        <f t="shared" si="14"/>
        <v>0</v>
      </c>
      <c r="K142" s="2" t="str">
        <f t="shared" si="15"/>
        <v>C</v>
      </c>
      <c r="L142" s="2" t="str">
        <f t="shared" si="16"/>
        <v>D(平局)</v>
      </c>
      <c r="M142" s="2" t="s">
        <v>32</v>
      </c>
      <c r="N142" s="2">
        <f t="shared" si="17"/>
        <v>0</v>
      </c>
      <c r="O142" s="2" t="s">
        <v>22</v>
      </c>
      <c r="P142" s="2">
        <v>88</v>
      </c>
    </row>
    <row r="143" ht="23" customHeight="1" spans="1:16">
      <c r="A143" s="6" t="s">
        <v>179</v>
      </c>
      <c r="B143" s="2" t="s">
        <v>51</v>
      </c>
      <c r="C143" s="2" t="s">
        <v>23</v>
      </c>
      <c r="D143" s="2">
        <v>1</v>
      </c>
      <c r="E143" s="6" t="s">
        <v>497</v>
      </c>
      <c r="F143" s="2" t="str">
        <f t="shared" si="12"/>
        <v>C</v>
      </c>
      <c r="G143" s="2">
        <v>4</v>
      </c>
      <c r="H143" s="2" t="str">
        <f t="shared" si="13"/>
        <v>B</v>
      </c>
      <c r="I143" s="2">
        <v>4</v>
      </c>
      <c r="J143" s="2">
        <f t="shared" si="14"/>
        <v>0</v>
      </c>
      <c r="K143" s="2" t="str">
        <f t="shared" si="15"/>
        <v>C</v>
      </c>
      <c r="L143" s="2" t="str">
        <f t="shared" si="16"/>
        <v>D(平局)</v>
      </c>
      <c r="M143" s="2" t="s">
        <v>32</v>
      </c>
      <c r="N143" s="2">
        <f t="shared" si="17"/>
        <v>0</v>
      </c>
      <c r="O143" s="2" t="s">
        <v>26</v>
      </c>
      <c r="P143" s="2">
        <v>89</v>
      </c>
    </row>
    <row r="144" ht="23" customHeight="1" spans="1:16">
      <c r="A144" s="6" t="s">
        <v>179</v>
      </c>
      <c r="B144" s="2" t="s">
        <v>51</v>
      </c>
      <c r="C144" s="2" t="s">
        <v>17</v>
      </c>
      <c r="D144" s="2">
        <v>2</v>
      </c>
      <c r="E144" s="6" t="s">
        <v>498</v>
      </c>
      <c r="F144" s="2" t="str">
        <f t="shared" si="12"/>
        <v>B</v>
      </c>
      <c r="G144" s="2">
        <v>4</v>
      </c>
      <c r="H144" s="2" t="str">
        <f t="shared" si="13"/>
        <v>C</v>
      </c>
      <c r="I144" s="2">
        <v>3</v>
      </c>
      <c r="J144" s="2">
        <f t="shared" si="14"/>
        <v>1</v>
      </c>
      <c r="K144" s="2" t="str">
        <f t="shared" si="15"/>
        <v>A</v>
      </c>
      <c r="L144" s="2" t="str">
        <f t="shared" si="16"/>
        <v>B</v>
      </c>
      <c r="M144" s="2" t="s">
        <v>32</v>
      </c>
      <c r="N144" s="2">
        <f t="shared" si="17"/>
        <v>1</v>
      </c>
      <c r="O144" s="2" t="s">
        <v>22</v>
      </c>
      <c r="P144" s="2">
        <v>88</v>
      </c>
    </row>
    <row r="145" ht="23" customHeight="1" spans="1:16">
      <c r="A145" s="6" t="s">
        <v>179</v>
      </c>
      <c r="B145" s="2" t="s">
        <v>51</v>
      </c>
      <c r="C145" s="2" t="s">
        <v>23</v>
      </c>
      <c r="D145" s="2">
        <v>2</v>
      </c>
      <c r="E145" s="6" t="s">
        <v>498</v>
      </c>
      <c r="F145" s="2" t="str">
        <f t="shared" si="12"/>
        <v>C</v>
      </c>
      <c r="G145" s="2">
        <v>3</v>
      </c>
      <c r="H145" s="2" t="str">
        <f t="shared" si="13"/>
        <v>B</v>
      </c>
      <c r="I145" s="2">
        <v>4</v>
      </c>
      <c r="J145" s="2">
        <f t="shared" si="14"/>
        <v>-1</v>
      </c>
      <c r="K145" s="2" t="str">
        <f t="shared" si="15"/>
        <v>B</v>
      </c>
      <c r="L145" s="2" t="str">
        <f t="shared" si="16"/>
        <v>B</v>
      </c>
      <c r="M145" s="2" t="s">
        <v>32</v>
      </c>
      <c r="N145" s="2">
        <f t="shared" si="17"/>
        <v>1</v>
      </c>
      <c r="O145" s="2" t="s">
        <v>26</v>
      </c>
      <c r="P145" s="2">
        <v>89</v>
      </c>
    </row>
    <row r="146" ht="23" customHeight="1" spans="1:16">
      <c r="A146" s="6" t="s">
        <v>179</v>
      </c>
      <c r="B146" s="2" t="s">
        <v>51</v>
      </c>
      <c r="C146" s="2" t="s">
        <v>17</v>
      </c>
      <c r="D146" s="2">
        <v>3</v>
      </c>
      <c r="E146" s="6" t="s">
        <v>499</v>
      </c>
      <c r="F146" s="2" t="str">
        <f t="shared" si="12"/>
        <v>B</v>
      </c>
      <c r="G146" s="2">
        <v>4</v>
      </c>
      <c r="H146" s="2" t="str">
        <f t="shared" si="13"/>
        <v>C</v>
      </c>
      <c r="I146" s="2">
        <v>4</v>
      </c>
      <c r="J146" s="2">
        <f t="shared" si="14"/>
        <v>0</v>
      </c>
      <c r="K146" s="2" t="str">
        <f t="shared" si="15"/>
        <v>C</v>
      </c>
      <c r="L146" s="2" t="str">
        <f t="shared" si="16"/>
        <v>D(平局)</v>
      </c>
      <c r="M146" s="2" t="s">
        <v>32</v>
      </c>
      <c r="N146" s="2">
        <f t="shared" si="17"/>
        <v>0</v>
      </c>
      <c r="O146" s="2" t="s">
        <v>22</v>
      </c>
      <c r="P146" s="2">
        <v>88</v>
      </c>
    </row>
    <row r="147" ht="23" customHeight="1" spans="1:16">
      <c r="A147" s="6" t="s">
        <v>179</v>
      </c>
      <c r="B147" s="2" t="s">
        <v>51</v>
      </c>
      <c r="C147" s="2" t="s">
        <v>23</v>
      </c>
      <c r="D147" s="2">
        <v>3</v>
      </c>
      <c r="E147" s="6" t="s">
        <v>499</v>
      </c>
      <c r="F147" s="2" t="str">
        <f t="shared" si="12"/>
        <v>C</v>
      </c>
      <c r="G147" s="2">
        <v>4</v>
      </c>
      <c r="H147" s="2" t="str">
        <f t="shared" si="13"/>
        <v>B</v>
      </c>
      <c r="I147" s="2">
        <v>4</v>
      </c>
      <c r="J147" s="2">
        <f t="shared" si="14"/>
        <v>0</v>
      </c>
      <c r="K147" s="2" t="str">
        <f t="shared" si="15"/>
        <v>C</v>
      </c>
      <c r="L147" s="2" t="str">
        <f t="shared" si="16"/>
        <v>D(平局)</v>
      </c>
      <c r="M147" s="2" t="s">
        <v>32</v>
      </c>
      <c r="N147" s="2">
        <f t="shared" si="17"/>
        <v>0</v>
      </c>
      <c r="O147" s="2" t="s">
        <v>26</v>
      </c>
      <c r="P147" s="2">
        <v>89</v>
      </c>
    </row>
    <row r="148" ht="23" customHeight="1" spans="1:16">
      <c r="A148" s="6" t="s">
        <v>179</v>
      </c>
      <c r="B148" s="2" t="s">
        <v>51</v>
      </c>
      <c r="C148" s="2" t="s">
        <v>17</v>
      </c>
      <c r="D148" s="2">
        <v>4</v>
      </c>
      <c r="E148" s="6" t="s">
        <v>500</v>
      </c>
      <c r="F148" s="2" t="str">
        <f t="shared" si="12"/>
        <v>B</v>
      </c>
      <c r="G148" s="2">
        <v>5</v>
      </c>
      <c r="H148" s="2" t="str">
        <f t="shared" si="13"/>
        <v>C</v>
      </c>
      <c r="I148" s="2">
        <v>5</v>
      </c>
      <c r="J148" s="2">
        <f t="shared" si="14"/>
        <v>0</v>
      </c>
      <c r="K148" s="2" t="str">
        <f t="shared" si="15"/>
        <v>C</v>
      </c>
      <c r="L148" s="2" t="str">
        <f t="shared" si="16"/>
        <v>D(平局)</v>
      </c>
      <c r="M148" s="2" t="s">
        <v>32</v>
      </c>
      <c r="N148" s="2">
        <f t="shared" si="17"/>
        <v>0</v>
      </c>
      <c r="O148" s="2" t="s">
        <v>22</v>
      </c>
      <c r="P148" s="2">
        <v>88</v>
      </c>
    </row>
    <row r="149" ht="23" customHeight="1" spans="1:16">
      <c r="A149" s="6" t="s">
        <v>179</v>
      </c>
      <c r="B149" s="2" t="s">
        <v>51</v>
      </c>
      <c r="C149" s="2" t="s">
        <v>23</v>
      </c>
      <c r="D149" s="2">
        <v>4</v>
      </c>
      <c r="E149" s="6" t="s">
        <v>500</v>
      </c>
      <c r="F149" s="2" t="str">
        <f t="shared" si="12"/>
        <v>C</v>
      </c>
      <c r="G149" s="2">
        <v>5</v>
      </c>
      <c r="H149" s="2" t="str">
        <f t="shared" si="13"/>
        <v>B</v>
      </c>
      <c r="I149" s="2">
        <v>4</v>
      </c>
      <c r="J149" s="2">
        <f t="shared" si="14"/>
        <v>1</v>
      </c>
      <c r="K149" s="2" t="str">
        <f t="shared" si="15"/>
        <v>A</v>
      </c>
      <c r="L149" s="2" t="str">
        <f t="shared" si="16"/>
        <v>C</v>
      </c>
      <c r="M149" s="2" t="s">
        <v>32</v>
      </c>
      <c r="N149" s="2">
        <f t="shared" si="17"/>
        <v>0</v>
      </c>
      <c r="O149" s="2" t="s">
        <v>26</v>
      </c>
      <c r="P149" s="2">
        <v>89</v>
      </c>
    </row>
    <row r="150" ht="23" customHeight="1" spans="1:16">
      <c r="A150" s="6" t="s">
        <v>179</v>
      </c>
      <c r="B150" s="2" t="s">
        <v>51</v>
      </c>
      <c r="C150" s="2" t="s">
        <v>17</v>
      </c>
      <c r="D150" s="2">
        <v>5</v>
      </c>
      <c r="E150" s="6" t="s">
        <v>501</v>
      </c>
      <c r="F150" s="2" t="str">
        <f t="shared" si="12"/>
        <v>B</v>
      </c>
      <c r="G150" s="2">
        <v>5</v>
      </c>
      <c r="H150" s="2" t="str">
        <f t="shared" si="13"/>
        <v>C</v>
      </c>
      <c r="I150" s="2">
        <v>5</v>
      </c>
      <c r="J150" s="2">
        <f t="shared" si="14"/>
        <v>0</v>
      </c>
      <c r="K150" s="2" t="str">
        <f t="shared" si="15"/>
        <v>C</v>
      </c>
      <c r="L150" s="2" t="str">
        <f t="shared" si="16"/>
        <v>D(平局)</v>
      </c>
      <c r="M150" s="2" t="s">
        <v>32</v>
      </c>
      <c r="N150" s="2">
        <f t="shared" si="17"/>
        <v>0</v>
      </c>
      <c r="O150" s="2" t="s">
        <v>22</v>
      </c>
      <c r="P150" s="2">
        <v>88</v>
      </c>
    </row>
    <row r="151" ht="23" customHeight="1" spans="1:16">
      <c r="A151" s="6" t="s">
        <v>179</v>
      </c>
      <c r="B151" s="2" t="s">
        <v>51</v>
      </c>
      <c r="C151" s="2" t="s">
        <v>23</v>
      </c>
      <c r="D151" s="2">
        <v>5</v>
      </c>
      <c r="E151" s="6" t="s">
        <v>501</v>
      </c>
      <c r="F151" s="2" t="str">
        <f t="shared" si="12"/>
        <v>C</v>
      </c>
      <c r="G151" s="2">
        <v>5</v>
      </c>
      <c r="H151" s="2" t="str">
        <f t="shared" si="13"/>
        <v>B</v>
      </c>
      <c r="I151" s="2">
        <v>5</v>
      </c>
      <c r="J151" s="2">
        <f t="shared" si="14"/>
        <v>0</v>
      </c>
      <c r="K151" s="2" t="str">
        <f t="shared" si="15"/>
        <v>C</v>
      </c>
      <c r="L151" s="2" t="str">
        <f t="shared" si="16"/>
        <v>D(平局)</v>
      </c>
      <c r="M151" s="2" t="s">
        <v>32</v>
      </c>
      <c r="N151" s="2">
        <f t="shared" si="17"/>
        <v>0</v>
      </c>
      <c r="O151" s="2" t="s">
        <v>26</v>
      </c>
      <c r="P151" s="2">
        <v>89</v>
      </c>
    </row>
    <row r="152" ht="23" customHeight="1" spans="1:16">
      <c r="A152" s="6" t="s">
        <v>217</v>
      </c>
      <c r="B152" s="2" t="s">
        <v>15</v>
      </c>
      <c r="C152" s="2" t="s">
        <v>17</v>
      </c>
      <c r="D152" s="2">
        <v>1</v>
      </c>
      <c r="E152" s="6" t="s">
        <v>497</v>
      </c>
      <c r="F152" s="2" t="str">
        <f t="shared" si="12"/>
        <v>A</v>
      </c>
      <c r="G152" s="2">
        <v>5</v>
      </c>
      <c r="H152" s="2" t="str">
        <f t="shared" si="13"/>
        <v>B</v>
      </c>
      <c r="I152" s="2">
        <v>5</v>
      </c>
      <c r="J152" s="2">
        <f t="shared" si="14"/>
        <v>0</v>
      </c>
      <c r="K152" s="2" t="str">
        <f t="shared" si="15"/>
        <v>C</v>
      </c>
      <c r="L152" s="2" t="str">
        <f t="shared" si="16"/>
        <v>D(平局)</v>
      </c>
      <c r="M152" s="2" t="s">
        <v>22</v>
      </c>
      <c r="N152" s="2">
        <f t="shared" si="17"/>
        <v>0</v>
      </c>
      <c r="O152" s="2" t="s">
        <v>26</v>
      </c>
      <c r="P152" s="2">
        <v>94</v>
      </c>
    </row>
    <row r="153" ht="23" customHeight="1" spans="1:16">
      <c r="A153" s="6" t="s">
        <v>217</v>
      </c>
      <c r="B153" s="2" t="s">
        <v>15</v>
      </c>
      <c r="C153" s="2" t="s">
        <v>23</v>
      </c>
      <c r="D153" s="2">
        <v>1</v>
      </c>
      <c r="E153" s="6" t="s">
        <v>497</v>
      </c>
      <c r="F153" s="2" t="str">
        <f t="shared" si="12"/>
        <v>B</v>
      </c>
      <c r="G153" s="2">
        <v>5</v>
      </c>
      <c r="H153" s="2" t="str">
        <f t="shared" si="13"/>
        <v>A</v>
      </c>
      <c r="I153" s="2">
        <v>5</v>
      </c>
      <c r="J153" s="2">
        <f t="shared" si="14"/>
        <v>0</v>
      </c>
      <c r="K153" s="2" t="str">
        <f t="shared" si="15"/>
        <v>C</v>
      </c>
      <c r="L153" s="2" t="str">
        <f t="shared" si="16"/>
        <v>D(平局)</v>
      </c>
      <c r="M153" s="2" t="s">
        <v>22</v>
      </c>
      <c r="N153" s="2">
        <f t="shared" si="17"/>
        <v>0</v>
      </c>
      <c r="O153" s="2" t="s">
        <v>32</v>
      </c>
      <c r="P153" s="2">
        <v>95</v>
      </c>
    </row>
    <row r="154" ht="23" customHeight="1" spans="1:16">
      <c r="A154" s="6" t="s">
        <v>217</v>
      </c>
      <c r="B154" s="2" t="s">
        <v>15</v>
      </c>
      <c r="C154" s="2" t="s">
        <v>17</v>
      </c>
      <c r="D154" s="2">
        <v>2</v>
      </c>
      <c r="E154" s="6" t="s">
        <v>498</v>
      </c>
      <c r="F154" s="2" t="str">
        <f t="shared" si="12"/>
        <v>A</v>
      </c>
      <c r="G154" s="2">
        <v>4</v>
      </c>
      <c r="H154" s="2" t="str">
        <f t="shared" si="13"/>
        <v>B</v>
      </c>
      <c r="I154" s="2">
        <v>4</v>
      </c>
      <c r="J154" s="2">
        <f t="shared" si="14"/>
        <v>0</v>
      </c>
      <c r="K154" s="2" t="str">
        <f t="shared" si="15"/>
        <v>C</v>
      </c>
      <c r="L154" s="2" t="str">
        <f t="shared" si="16"/>
        <v>D(平局)</v>
      </c>
      <c r="M154" s="2" t="s">
        <v>22</v>
      </c>
      <c r="N154" s="2">
        <f t="shared" si="17"/>
        <v>0</v>
      </c>
      <c r="O154" s="2" t="s">
        <v>26</v>
      </c>
      <c r="P154" s="2">
        <v>94</v>
      </c>
    </row>
    <row r="155" ht="23" customHeight="1" spans="1:16">
      <c r="A155" s="6" t="s">
        <v>217</v>
      </c>
      <c r="B155" s="2" t="s">
        <v>15</v>
      </c>
      <c r="C155" s="2" t="s">
        <v>23</v>
      </c>
      <c r="D155" s="2">
        <v>2</v>
      </c>
      <c r="E155" s="6" t="s">
        <v>498</v>
      </c>
      <c r="F155" s="2" t="str">
        <f t="shared" si="12"/>
        <v>B</v>
      </c>
      <c r="G155" s="2">
        <v>3</v>
      </c>
      <c r="H155" s="2" t="str">
        <f t="shared" si="13"/>
        <v>A</v>
      </c>
      <c r="I155" s="2">
        <v>4</v>
      </c>
      <c r="J155" s="2">
        <f t="shared" si="14"/>
        <v>-1</v>
      </c>
      <c r="K155" s="2" t="str">
        <f t="shared" si="15"/>
        <v>B</v>
      </c>
      <c r="L155" s="2" t="str">
        <f t="shared" si="16"/>
        <v>A</v>
      </c>
      <c r="M155" s="2" t="s">
        <v>22</v>
      </c>
      <c r="N155" s="2">
        <f t="shared" si="17"/>
        <v>1</v>
      </c>
      <c r="O155" s="2" t="s">
        <v>32</v>
      </c>
      <c r="P155" s="2">
        <v>95</v>
      </c>
    </row>
    <row r="156" ht="23" customHeight="1" spans="1:16">
      <c r="A156" s="6" t="s">
        <v>217</v>
      </c>
      <c r="B156" s="2" t="s">
        <v>15</v>
      </c>
      <c r="C156" s="2" t="s">
        <v>17</v>
      </c>
      <c r="D156" s="2">
        <v>3</v>
      </c>
      <c r="E156" s="6" t="s">
        <v>499</v>
      </c>
      <c r="F156" s="2" t="str">
        <f t="shared" si="12"/>
        <v>A</v>
      </c>
      <c r="G156" s="2">
        <v>4</v>
      </c>
      <c r="H156" s="2" t="str">
        <f t="shared" si="13"/>
        <v>B</v>
      </c>
      <c r="I156" s="2">
        <v>4</v>
      </c>
      <c r="J156" s="2">
        <f t="shared" si="14"/>
        <v>0</v>
      </c>
      <c r="K156" s="2" t="str">
        <f t="shared" si="15"/>
        <v>C</v>
      </c>
      <c r="L156" s="2" t="str">
        <f t="shared" si="16"/>
        <v>D(平局)</v>
      </c>
      <c r="M156" s="2" t="s">
        <v>22</v>
      </c>
      <c r="N156" s="2">
        <f t="shared" si="17"/>
        <v>0</v>
      </c>
      <c r="O156" s="2" t="s">
        <v>26</v>
      </c>
      <c r="P156" s="2">
        <v>94</v>
      </c>
    </row>
    <row r="157" ht="23" customHeight="1" spans="1:16">
      <c r="A157" s="6" t="s">
        <v>217</v>
      </c>
      <c r="B157" s="2" t="s">
        <v>15</v>
      </c>
      <c r="C157" s="2" t="s">
        <v>23</v>
      </c>
      <c r="D157" s="2">
        <v>3</v>
      </c>
      <c r="E157" s="6" t="s">
        <v>499</v>
      </c>
      <c r="F157" s="2" t="str">
        <f t="shared" si="12"/>
        <v>B</v>
      </c>
      <c r="G157" s="2">
        <v>4</v>
      </c>
      <c r="H157" s="2" t="str">
        <f t="shared" si="13"/>
        <v>A</v>
      </c>
      <c r="I157" s="2">
        <v>5</v>
      </c>
      <c r="J157" s="2">
        <f t="shared" si="14"/>
        <v>-1</v>
      </c>
      <c r="K157" s="2" t="str">
        <f t="shared" si="15"/>
        <v>B</v>
      </c>
      <c r="L157" s="2" t="str">
        <f t="shared" si="16"/>
        <v>A</v>
      </c>
      <c r="M157" s="2" t="s">
        <v>22</v>
      </c>
      <c r="N157" s="2">
        <f t="shared" si="17"/>
        <v>1</v>
      </c>
      <c r="O157" s="2" t="s">
        <v>32</v>
      </c>
      <c r="P157" s="2">
        <v>95</v>
      </c>
    </row>
    <row r="158" ht="23" customHeight="1" spans="1:16">
      <c r="A158" s="6" t="s">
        <v>217</v>
      </c>
      <c r="B158" s="2" t="s">
        <v>15</v>
      </c>
      <c r="C158" s="2" t="s">
        <v>17</v>
      </c>
      <c r="D158" s="2">
        <v>4</v>
      </c>
      <c r="E158" s="6" t="s">
        <v>500</v>
      </c>
      <c r="F158" s="2" t="str">
        <f t="shared" si="12"/>
        <v>A</v>
      </c>
      <c r="G158" s="2">
        <v>5</v>
      </c>
      <c r="H158" s="2" t="str">
        <f t="shared" si="13"/>
        <v>B</v>
      </c>
      <c r="I158" s="2">
        <v>4</v>
      </c>
      <c r="J158" s="2">
        <f t="shared" si="14"/>
        <v>1</v>
      </c>
      <c r="K158" s="2" t="str">
        <f t="shared" si="15"/>
        <v>A</v>
      </c>
      <c r="L158" s="2" t="str">
        <f t="shared" si="16"/>
        <v>A</v>
      </c>
      <c r="M158" s="2" t="s">
        <v>22</v>
      </c>
      <c r="N158" s="2">
        <f t="shared" si="17"/>
        <v>1</v>
      </c>
      <c r="O158" s="2" t="s">
        <v>26</v>
      </c>
      <c r="P158" s="2">
        <v>94</v>
      </c>
    </row>
    <row r="159" ht="23" customHeight="1" spans="1:16">
      <c r="A159" s="6" t="s">
        <v>217</v>
      </c>
      <c r="B159" s="2" t="s">
        <v>15</v>
      </c>
      <c r="C159" s="2" t="s">
        <v>23</v>
      </c>
      <c r="D159" s="2">
        <v>4</v>
      </c>
      <c r="E159" s="6" t="s">
        <v>500</v>
      </c>
      <c r="F159" s="2" t="str">
        <f t="shared" si="12"/>
        <v>B</v>
      </c>
      <c r="G159" s="2">
        <v>4</v>
      </c>
      <c r="H159" s="2" t="str">
        <f t="shared" si="13"/>
        <v>A</v>
      </c>
      <c r="I159" s="2">
        <v>4</v>
      </c>
      <c r="J159" s="2">
        <f t="shared" si="14"/>
        <v>0</v>
      </c>
      <c r="K159" s="2" t="str">
        <f t="shared" si="15"/>
        <v>C</v>
      </c>
      <c r="L159" s="2" t="str">
        <f t="shared" si="16"/>
        <v>D(平局)</v>
      </c>
      <c r="M159" s="2" t="s">
        <v>22</v>
      </c>
      <c r="N159" s="2">
        <f t="shared" si="17"/>
        <v>0</v>
      </c>
      <c r="O159" s="2" t="s">
        <v>32</v>
      </c>
      <c r="P159" s="2">
        <v>95</v>
      </c>
    </row>
    <row r="160" ht="23" customHeight="1" spans="1:16">
      <c r="A160" s="6" t="s">
        <v>217</v>
      </c>
      <c r="B160" s="2" t="s">
        <v>15</v>
      </c>
      <c r="C160" s="2" t="s">
        <v>17</v>
      </c>
      <c r="D160" s="2">
        <v>5</v>
      </c>
      <c r="E160" s="6" t="s">
        <v>501</v>
      </c>
      <c r="F160" s="2" t="str">
        <f t="shared" si="12"/>
        <v>A</v>
      </c>
      <c r="G160" s="2">
        <v>4</v>
      </c>
      <c r="H160" s="2" t="str">
        <f t="shared" si="13"/>
        <v>B</v>
      </c>
      <c r="I160" s="2">
        <v>5</v>
      </c>
      <c r="J160" s="2">
        <f t="shared" si="14"/>
        <v>-1</v>
      </c>
      <c r="K160" s="2" t="str">
        <f t="shared" si="15"/>
        <v>B</v>
      </c>
      <c r="L160" s="2" t="str">
        <f t="shared" si="16"/>
        <v>B</v>
      </c>
      <c r="M160" s="2" t="s">
        <v>22</v>
      </c>
      <c r="N160" s="2">
        <f t="shared" si="17"/>
        <v>0</v>
      </c>
      <c r="O160" s="2" t="s">
        <v>26</v>
      </c>
      <c r="P160" s="2">
        <v>94</v>
      </c>
    </row>
    <row r="161" ht="23" customHeight="1" spans="1:16">
      <c r="A161" s="6" t="s">
        <v>217</v>
      </c>
      <c r="B161" s="2" t="s">
        <v>15</v>
      </c>
      <c r="C161" s="2" t="s">
        <v>23</v>
      </c>
      <c r="D161" s="2">
        <v>5</v>
      </c>
      <c r="E161" s="6" t="s">
        <v>501</v>
      </c>
      <c r="F161" s="2" t="str">
        <f t="shared" si="12"/>
        <v>B</v>
      </c>
      <c r="G161" s="2">
        <v>5</v>
      </c>
      <c r="H161" s="2" t="str">
        <f t="shared" si="13"/>
        <v>A</v>
      </c>
      <c r="I161" s="2">
        <v>5</v>
      </c>
      <c r="J161" s="2">
        <f t="shared" si="14"/>
        <v>0</v>
      </c>
      <c r="K161" s="2" t="str">
        <f t="shared" si="15"/>
        <v>C</v>
      </c>
      <c r="L161" s="2" t="str">
        <f t="shared" si="16"/>
        <v>D(平局)</v>
      </c>
      <c r="M161" s="2" t="s">
        <v>22</v>
      </c>
      <c r="N161" s="2">
        <f t="shared" si="17"/>
        <v>0</v>
      </c>
      <c r="O161" s="2" t="s">
        <v>32</v>
      </c>
      <c r="P161" s="2">
        <v>95</v>
      </c>
    </row>
    <row r="162" ht="23" customHeight="1" spans="1:16">
      <c r="A162" s="6" t="s">
        <v>217</v>
      </c>
      <c r="B162" s="2" t="s">
        <v>38</v>
      </c>
      <c r="C162" s="2" t="s">
        <v>17</v>
      </c>
      <c r="D162" s="2">
        <v>1</v>
      </c>
      <c r="E162" s="6" t="s">
        <v>497</v>
      </c>
      <c r="F162" s="2" t="str">
        <f t="shared" si="12"/>
        <v>A</v>
      </c>
      <c r="G162" s="2">
        <v>5</v>
      </c>
      <c r="H162" s="2" t="str">
        <f t="shared" si="13"/>
        <v>C</v>
      </c>
      <c r="I162" s="2">
        <v>5</v>
      </c>
      <c r="J162" s="2">
        <f t="shared" si="14"/>
        <v>0</v>
      </c>
      <c r="K162" s="2" t="str">
        <f t="shared" si="15"/>
        <v>C</v>
      </c>
      <c r="L162" s="2" t="str">
        <f t="shared" si="16"/>
        <v>D(平局)</v>
      </c>
      <c r="M162" s="2" t="s">
        <v>22</v>
      </c>
      <c r="N162" s="2">
        <f t="shared" si="17"/>
        <v>0</v>
      </c>
      <c r="O162" s="2" t="s">
        <v>22</v>
      </c>
      <c r="P162" s="2">
        <v>100</v>
      </c>
    </row>
    <row r="163" ht="23" customHeight="1" spans="1:16">
      <c r="A163" s="6" t="s">
        <v>217</v>
      </c>
      <c r="B163" s="2" t="s">
        <v>38</v>
      </c>
      <c r="C163" s="2" t="s">
        <v>23</v>
      </c>
      <c r="D163" s="2">
        <v>1</v>
      </c>
      <c r="E163" s="6" t="s">
        <v>497</v>
      </c>
      <c r="F163" s="2" t="str">
        <f t="shared" si="12"/>
        <v>C</v>
      </c>
      <c r="G163" s="2">
        <v>4</v>
      </c>
      <c r="H163" s="2" t="str">
        <f t="shared" si="13"/>
        <v>A</v>
      </c>
      <c r="I163" s="2">
        <v>5</v>
      </c>
      <c r="J163" s="2">
        <f t="shared" si="14"/>
        <v>-1</v>
      </c>
      <c r="K163" s="2" t="str">
        <f t="shared" si="15"/>
        <v>B</v>
      </c>
      <c r="L163" s="2" t="str">
        <f t="shared" si="16"/>
        <v>A</v>
      </c>
      <c r="M163" s="2" t="s">
        <v>22</v>
      </c>
      <c r="N163" s="2">
        <f t="shared" si="17"/>
        <v>1</v>
      </c>
      <c r="O163" s="2" t="s">
        <v>32</v>
      </c>
      <c r="P163" s="2">
        <v>101</v>
      </c>
    </row>
    <row r="164" ht="23" customHeight="1" spans="1:16">
      <c r="A164" s="6" t="s">
        <v>217</v>
      </c>
      <c r="B164" s="2" t="s">
        <v>38</v>
      </c>
      <c r="C164" s="2" t="s">
        <v>17</v>
      </c>
      <c r="D164" s="2">
        <v>2</v>
      </c>
      <c r="E164" s="6" t="s">
        <v>498</v>
      </c>
      <c r="F164" s="2" t="str">
        <f t="shared" si="12"/>
        <v>A</v>
      </c>
      <c r="G164" s="2">
        <v>4</v>
      </c>
      <c r="H164" s="2" t="str">
        <f t="shared" si="13"/>
        <v>C</v>
      </c>
      <c r="I164" s="2">
        <v>3</v>
      </c>
      <c r="J164" s="2">
        <f t="shared" si="14"/>
        <v>1</v>
      </c>
      <c r="K164" s="2" t="str">
        <f t="shared" si="15"/>
        <v>A</v>
      </c>
      <c r="L164" s="2" t="str">
        <f t="shared" si="16"/>
        <v>A</v>
      </c>
      <c r="M164" s="2" t="s">
        <v>22</v>
      </c>
      <c r="N164" s="2">
        <f t="shared" si="17"/>
        <v>1</v>
      </c>
      <c r="O164" s="2" t="s">
        <v>22</v>
      </c>
      <c r="P164" s="2">
        <v>100</v>
      </c>
    </row>
    <row r="165" ht="23" customHeight="1" spans="1:16">
      <c r="A165" s="6" t="s">
        <v>217</v>
      </c>
      <c r="B165" s="2" t="s">
        <v>38</v>
      </c>
      <c r="C165" s="2" t="s">
        <v>23</v>
      </c>
      <c r="D165" s="2">
        <v>2</v>
      </c>
      <c r="E165" s="6" t="s">
        <v>498</v>
      </c>
      <c r="F165" s="2" t="str">
        <f t="shared" si="12"/>
        <v>C</v>
      </c>
      <c r="G165" s="2">
        <v>3</v>
      </c>
      <c r="H165" s="2" t="str">
        <f t="shared" si="13"/>
        <v>A</v>
      </c>
      <c r="I165" s="2">
        <v>4</v>
      </c>
      <c r="J165" s="2">
        <f t="shared" si="14"/>
        <v>-1</v>
      </c>
      <c r="K165" s="2" t="str">
        <f t="shared" si="15"/>
        <v>B</v>
      </c>
      <c r="L165" s="2" t="str">
        <f t="shared" si="16"/>
        <v>A</v>
      </c>
      <c r="M165" s="2" t="s">
        <v>22</v>
      </c>
      <c r="N165" s="2">
        <f t="shared" si="17"/>
        <v>1</v>
      </c>
      <c r="O165" s="2" t="s">
        <v>32</v>
      </c>
      <c r="P165" s="2">
        <v>101</v>
      </c>
    </row>
    <row r="166" ht="23" customHeight="1" spans="1:16">
      <c r="A166" s="6" t="s">
        <v>217</v>
      </c>
      <c r="B166" s="2" t="s">
        <v>38</v>
      </c>
      <c r="C166" s="2" t="s">
        <v>17</v>
      </c>
      <c r="D166" s="2">
        <v>3</v>
      </c>
      <c r="E166" s="6" t="s">
        <v>499</v>
      </c>
      <c r="F166" s="2" t="str">
        <f t="shared" si="12"/>
        <v>A</v>
      </c>
      <c r="G166" s="2">
        <v>4</v>
      </c>
      <c r="H166" s="2" t="str">
        <f t="shared" si="13"/>
        <v>C</v>
      </c>
      <c r="I166" s="2">
        <v>4</v>
      </c>
      <c r="J166" s="2">
        <f t="shared" si="14"/>
        <v>0</v>
      </c>
      <c r="K166" s="2" t="str">
        <f t="shared" si="15"/>
        <v>C</v>
      </c>
      <c r="L166" s="2" t="str">
        <f t="shared" si="16"/>
        <v>D(平局)</v>
      </c>
      <c r="M166" s="2" t="s">
        <v>22</v>
      </c>
      <c r="N166" s="2">
        <f t="shared" si="17"/>
        <v>0</v>
      </c>
      <c r="O166" s="2" t="s">
        <v>22</v>
      </c>
      <c r="P166" s="2">
        <v>100</v>
      </c>
    </row>
    <row r="167" ht="23" customHeight="1" spans="1:16">
      <c r="A167" s="6" t="s">
        <v>217</v>
      </c>
      <c r="B167" s="2" t="s">
        <v>38</v>
      </c>
      <c r="C167" s="2" t="s">
        <v>23</v>
      </c>
      <c r="D167" s="2">
        <v>3</v>
      </c>
      <c r="E167" s="6" t="s">
        <v>499</v>
      </c>
      <c r="F167" s="2" t="str">
        <f t="shared" si="12"/>
        <v>C</v>
      </c>
      <c r="G167" s="2">
        <v>5</v>
      </c>
      <c r="H167" s="2" t="str">
        <f t="shared" si="13"/>
        <v>A</v>
      </c>
      <c r="I167" s="2">
        <v>5</v>
      </c>
      <c r="J167" s="2">
        <f t="shared" si="14"/>
        <v>0</v>
      </c>
      <c r="K167" s="2" t="str">
        <f t="shared" si="15"/>
        <v>C</v>
      </c>
      <c r="L167" s="2" t="str">
        <f t="shared" si="16"/>
        <v>D(平局)</v>
      </c>
      <c r="M167" s="2" t="s">
        <v>22</v>
      </c>
      <c r="N167" s="2">
        <f t="shared" si="17"/>
        <v>0</v>
      </c>
      <c r="O167" s="2" t="s">
        <v>32</v>
      </c>
      <c r="P167" s="2">
        <v>101</v>
      </c>
    </row>
    <row r="168" ht="23" customHeight="1" spans="1:16">
      <c r="A168" s="6" t="s">
        <v>217</v>
      </c>
      <c r="B168" s="2" t="s">
        <v>38</v>
      </c>
      <c r="C168" s="2" t="s">
        <v>17</v>
      </c>
      <c r="D168" s="2">
        <v>4</v>
      </c>
      <c r="E168" s="6" t="s">
        <v>500</v>
      </c>
      <c r="F168" s="2" t="str">
        <f t="shared" si="12"/>
        <v>A</v>
      </c>
      <c r="G168" s="2">
        <v>5</v>
      </c>
      <c r="H168" s="2" t="str">
        <f t="shared" si="13"/>
        <v>C</v>
      </c>
      <c r="I168" s="2">
        <v>5</v>
      </c>
      <c r="J168" s="2">
        <f t="shared" si="14"/>
        <v>0</v>
      </c>
      <c r="K168" s="2" t="str">
        <f t="shared" si="15"/>
        <v>C</v>
      </c>
      <c r="L168" s="2" t="str">
        <f t="shared" si="16"/>
        <v>D(平局)</v>
      </c>
      <c r="M168" s="2" t="s">
        <v>22</v>
      </c>
      <c r="N168" s="2">
        <f t="shared" si="17"/>
        <v>0</v>
      </c>
      <c r="O168" s="2" t="s">
        <v>22</v>
      </c>
      <c r="P168" s="2">
        <v>100</v>
      </c>
    </row>
    <row r="169" ht="23" customHeight="1" spans="1:16">
      <c r="A169" s="6" t="s">
        <v>217</v>
      </c>
      <c r="B169" s="2" t="s">
        <v>38</v>
      </c>
      <c r="C169" s="2" t="s">
        <v>23</v>
      </c>
      <c r="D169" s="2">
        <v>4</v>
      </c>
      <c r="E169" s="6" t="s">
        <v>500</v>
      </c>
      <c r="F169" s="2" t="str">
        <f t="shared" si="12"/>
        <v>C</v>
      </c>
      <c r="G169" s="2">
        <v>5</v>
      </c>
      <c r="H169" s="2" t="str">
        <f t="shared" si="13"/>
        <v>A</v>
      </c>
      <c r="I169" s="2">
        <v>5</v>
      </c>
      <c r="J169" s="2">
        <f t="shared" si="14"/>
        <v>0</v>
      </c>
      <c r="K169" s="2" t="str">
        <f t="shared" si="15"/>
        <v>C</v>
      </c>
      <c r="L169" s="2" t="str">
        <f t="shared" si="16"/>
        <v>D(平局)</v>
      </c>
      <c r="M169" s="2" t="s">
        <v>22</v>
      </c>
      <c r="N169" s="2">
        <f t="shared" si="17"/>
        <v>0</v>
      </c>
      <c r="O169" s="2" t="s">
        <v>32</v>
      </c>
      <c r="P169" s="2">
        <v>101</v>
      </c>
    </row>
    <row r="170" ht="23" customHeight="1" spans="1:16">
      <c r="A170" s="6" t="s">
        <v>217</v>
      </c>
      <c r="B170" s="2" t="s">
        <v>38</v>
      </c>
      <c r="C170" s="2" t="s">
        <v>17</v>
      </c>
      <c r="D170" s="2">
        <v>5</v>
      </c>
      <c r="E170" s="6" t="s">
        <v>501</v>
      </c>
      <c r="F170" s="2" t="str">
        <f t="shared" si="12"/>
        <v>A</v>
      </c>
      <c r="G170" s="2">
        <v>5</v>
      </c>
      <c r="H170" s="2" t="str">
        <f t="shared" si="13"/>
        <v>C</v>
      </c>
      <c r="I170" s="2">
        <v>5</v>
      </c>
      <c r="J170" s="2">
        <f t="shared" si="14"/>
        <v>0</v>
      </c>
      <c r="K170" s="2" t="str">
        <f t="shared" si="15"/>
        <v>C</v>
      </c>
      <c r="L170" s="2" t="str">
        <f t="shared" si="16"/>
        <v>D(平局)</v>
      </c>
      <c r="M170" s="2" t="s">
        <v>22</v>
      </c>
      <c r="N170" s="2">
        <f t="shared" si="17"/>
        <v>0</v>
      </c>
      <c r="O170" s="2" t="s">
        <v>22</v>
      </c>
      <c r="P170" s="2">
        <v>100</v>
      </c>
    </row>
    <row r="171" ht="23" customHeight="1" spans="1:16">
      <c r="A171" s="6" t="s">
        <v>217</v>
      </c>
      <c r="B171" s="2" t="s">
        <v>38</v>
      </c>
      <c r="C171" s="2" t="s">
        <v>23</v>
      </c>
      <c r="D171" s="2">
        <v>5</v>
      </c>
      <c r="E171" s="6" t="s">
        <v>501</v>
      </c>
      <c r="F171" s="2" t="str">
        <f t="shared" si="12"/>
        <v>C</v>
      </c>
      <c r="G171" s="2">
        <v>5</v>
      </c>
      <c r="H171" s="2" t="str">
        <f t="shared" si="13"/>
        <v>A</v>
      </c>
      <c r="I171" s="2">
        <v>5</v>
      </c>
      <c r="J171" s="2">
        <f t="shared" si="14"/>
        <v>0</v>
      </c>
      <c r="K171" s="2" t="str">
        <f t="shared" si="15"/>
        <v>C</v>
      </c>
      <c r="L171" s="2" t="str">
        <f t="shared" si="16"/>
        <v>D(平局)</v>
      </c>
      <c r="M171" s="2" t="s">
        <v>22</v>
      </c>
      <c r="N171" s="2">
        <f t="shared" si="17"/>
        <v>0</v>
      </c>
      <c r="O171" s="2" t="s">
        <v>32</v>
      </c>
      <c r="P171" s="2">
        <v>101</v>
      </c>
    </row>
    <row r="172" ht="23" customHeight="1" spans="1:16">
      <c r="A172" s="6" t="s">
        <v>217</v>
      </c>
      <c r="B172" s="2" t="s">
        <v>51</v>
      </c>
      <c r="C172" s="2" t="s">
        <v>17</v>
      </c>
      <c r="D172" s="2">
        <v>1</v>
      </c>
      <c r="E172" s="6" t="s">
        <v>497</v>
      </c>
      <c r="F172" s="2" t="str">
        <f t="shared" si="12"/>
        <v>B</v>
      </c>
      <c r="G172" s="2">
        <v>5</v>
      </c>
      <c r="H172" s="2" t="str">
        <f t="shared" si="13"/>
        <v>C</v>
      </c>
      <c r="I172" s="2">
        <v>5</v>
      </c>
      <c r="J172" s="2">
        <f t="shared" si="14"/>
        <v>0</v>
      </c>
      <c r="K172" s="2" t="str">
        <f t="shared" si="15"/>
        <v>C</v>
      </c>
      <c r="L172" s="2" t="str">
        <f t="shared" si="16"/>
        <v>D(平局)</v>
      </c>
      <c r="M172" s="2" t="s">
        <v>32</v>
      </c>
      <c r="N172" s="2">
        <f t="shared" si="17"/>
        <v>0</v>
      </c>
      <c r="O172" s="2" t="s">
        <v>26</v>
      </c>
      <c r="P172" s="2">
        <v>106</v>
      </c>
    </row>
    <row r="173" ht="23" customHeight="1" spans="1:16">
      <c r="A173" s="6" t="s">
        <v>217</v>
      </c>
      <c r="B173" s="2" t="s">
        <v>51</v>
      </c>
      <c r="C173" s="2" t="s">
        <v>23</v>
      </c>
      <c r="D173" s="2">
        <v>1</v>
      </c>
      <c r="E173" s="6" t="s">
        <v>497</v>
      </c>
      <c r="F173" s="2" t="str">
        <f t="shared" si="12"/>
        <v>C</v>
      </c>
      <c r="G173" s="2">
        <v>4</v>
      </c>
      <c r="H173" s="2" t="str">
        <f t="shared" si="13"/>
        <v>B</v>
      </c>
      <c r="I173" s="2">
        <v>5</v>
      </c>
      <c r="J173" s="2">
        <f t="shared" si="14"/>
        <v>-1</v>
      </c>
      <c r="K173" s="2" t="str">
        <f t="shared" si="15"/>
        <v>B</v>
      </c>
      <c r="L173" s="2" t="str">
        <f t="shared" si="16"/>
        <v>B</v>
      </c>
      <c r="M173" s="2" t="s">
        <v>32</v>
      </c>
      <c r="N173" s="2">
        <f t="shared" si="17"/>
        <v>1</v>
      </c>
      <c r="O173" s="2" t="s">
        <v>32</v>
      </c>
      <c r="P173" s="2">
        <v>107</v>
      </c>
    </row>
    <row r="174" ht="23" customHeight="1" spans="1:16">
      <c r="A174" s="6" t="s">
        <v>217</v>
      </c>
      <c r="B174" s="2" t="s">
        <v>51</v>
      </c>
      <c r="C174" s="2" t="s">
        <v>17</v>
      </c>
      <c r="D174" s="2">
        <v>2</v>
      </c>
      <c r="E174" s="6" t="s">
        <v>498</v>
      </c>
      <c r="F174" s="2" t="str">
        <f t="shared" si="12"/>
        <v>B</v>
      </c>
      <c r="G174" s="2">
        <v>4</v>
      </c>
      <c r="H174" s="2" t="str">
        <f t="shared" si="13"/>
        <v>C</v>
      </c>
      <c r="I174" s="2">
        <v>3</v>
      </c>
      <c r="J174" s="2">
        <f t="shared" si="14"/>
        <v>1</v>
      </c>
      <c r="K174" s="2" t="str">
        <f t="shared" si="15"/>
        <v>A</v>
      </c>
      <c r="L174" s="2" t="str">
        <f t="shared" si="16"/>
        <v>B</v>
      </c>
      <c r="M174" s="2" t="s">
        <v>32</v>
      </c>
      <c r="N174" s="2">
        <f t="shared" si="17"/>
        <v>1</v>
      </c>
      <c r="O174" s="2" t="s">
        <v>26</v>
      </c>
      <c r="P174" s="2">
        <v>106</v>
      </c>
    </row>
    <row r="175" ht="23" customHeight="1" spans="1:16">
      <c r="A175" s="6" t="s">
        <v>217</v>
      </c>
      <c r="B175" s="2" t="s">
        <v>51</v>
      </c>
      <c r="C175" s="2" t="s">
        <v>23</v>
      </c>
      <c r="D175" s="2">
        <v>2</v>
      </c>
      <c r="E175" s="6" t="s">
        <v>498</v>
      </c>
      <c r="F175" s="2" t="str">
        <f t="shared" si="12"/>
        <v>C</v>
      </c>
      <c r="G175" s="2">
        <v>3</v>
      </c>
      <c r="H175" s="2" t="str">
        <f t="shared" si="13"/>
        <v>B</v>
      </c>
      <c r="I175" s="2">
        <v>4</v>
      </c>
      <c r="J175" s="2">
        <f t="shared" si="14"/>
        <v>-1</v>
      </c>
      <c r="K175" s="2" t="str">
        <f t="shared" si="15"/>
        <v>B</v>
      </c>
      <c r="L175" s="2" t="str">
        <f t="shared" si="16"/>
        <v>B</v>
      </c>
      <c r="M175" s="2" t="s">
        <v>32</v>
      </c>
      <c r="N175" s="2">
        <f t="shared" si="17"/>
        <v>1</v>
      </c>
      <c r="O175" s="2" t="s">
        <v>32</v>
      </c>
      <c r="P175" s="2">
        <v>107</v>
      </c>
    </row>
    <row r="176" ht="23" customHeight="1" spans="1:16">
      <c r="A176" s="6" t="s">
        <v>217</v>
      </c>
      <c r="B176" s="2" t="s">
        <v>51</v>
      </c>
      <c r="C176" s="2" t="s">
        <v>17</v>
      </c>
      <c r="D176" s="2">
        <v>3</v>
      </c>
      <c r="E176" s="6" t="s">
        <v>499</v>
      </c>
      <c r="F176" s="2" t="str">
        <f t="shared" si="12"/>
        <v>B</v>
      </c>
      <c r="G176" s="2">
        <v>4</v>
      </c>
      <c r="H176" s="2" t="str">
        <f t="shared" si="13"/>
        <v>C</v>
      </c>
      <c r="I176" s="2">
        <v>4</v>
      </c>
      <c r="J176" s="2">
        <f t="shared" si="14"/>
        <v>0</v>
      </c>
      <c r="K176" s="2" t="str">
        <f t="shared" si="15"/>
        <v>C</v>
      </c>
      <c r="L176" s="2" t="str">
        <f t="shared" si="16"/>
        <v>D(平局)</v>
      </c>
      <c r="M176" s="2" t="s">
        <v>32</v>
      </c>
      <c r="N176" s="2">
        <f t="shared" si="17"/>
        <v>0</v>
      </c>
      <c r="O176" s="2" t="s">
        <v>26</v>
      </c>
      <c r="P176" s="2">
        <v>106</v>
      </c>
    </row>
    <row r="177" ht="23" customHeight="1" spans="1:16">
      <c r="A177" s="6" t="s">
        <v>217</v>
      </c>
      <c r="B177" s="2" t="s">
        <v>51</v>
      </c>
      <c r="C177" s="2" t="s">
        <v>23</v>
      </c>
      <c r="D177" s="2">
        <v>3</v>
      </c>
      <c r="E177" s="6" t="s">
        <v>499</v>
      </c>
      <c r="F177" s="2" t="str">
        <f t="shared" si="12"/>
        <v>C</v>
      </c>
      <c r="G177" s="2">
        <v>4</v>
      </c>
      <c r="H177" s="2" t="str">
        <f t="shared" si="13"/>
        <v>B</v>
      </c>
      <c r="I177" s="2">
        <v>4</v>
      </c>
      <c r="J177" s="2">
        <f t="shared" si="14"/>
        <v>0</v>
      </c>
      <c r="K177" s="2" t="str">
        <f t="shared" si="15"/>
        <v>C</v>
      </c>
      <c r="L177" s="2" t="str">
        <f t="shared" si="16"/>
        <v>D(平局)</v>
      </c>
      <c r="M177" s="2" t="s">
        <v>32</v>
      </c>
      <c r="N177" s="2">
        <f t="shared" si="17"/>
        <v>0</v>
      </c>
      <c r="O177" s="2" t="s">
        <v>32</v>
      </c>
      <c r="P177" s="2">
        <v>107</v>
      </c>
    </row>
    <row r="178" ht="23" customHeight="1" spans="1:16">
      <c r="A178" s="6" t="s">
        <v>217</v>
      </c>
      <c r="B178" s="2" t="s">
        <v>51</v>
      </c>
      <c r="C178" s="2" t="s">
        <v>17</v>
      </c>
      <c r="D178" s="2">
        <v>4</v>
      </c>
      <c r="E178" s="6" t="s">
        <v>500</v>
      </c>
      <c r="F178" s="2" t="str">
        <f t="shared" si="12"/>
        <v>B</v>
      </c>
      <c r="G178" s="2">
        <v>4</v>
      </c>
      <c r="H178" s="2" t="str">
        <f t="shared" si="13"/>
        <v>C</v>
      </c>
      <c r="I178" s="2">
        <v>5</v>
      </c>
      <c r="J178" s="2">
        <f t="shared" si="14"/>
        <v>-1</v>
      </c>
      <c r="K178" s="2" t="str">
        <f t="shared" si="15"/>
        <v>B</v>
      </c>
      <c r="L178" s="2" t="str">
        <f t="shared" si="16"/>
        <v>C</v>
      </c>
      <c r="M178" s="2" t="s">
        <v>32</v>
      </c>
      <c r="N178" s="2">
        <f t="shared" si="17"/>
        <v>0</v>
      </c>
      <c r="O178" s="2" t="s">
        <v>26</v>
      </c>
      <c r="P178" s="2">
        <v>106</v>
      </c>
    </row>
    <row r="179" ht="23" customHeight="1" spans="1:16">
      <c r="A179" s="6" t="s">
        <v>217</v>
      </c>
      <c r="B179" s="2" t="s">
        <v>51</v>
      </c>
      <c r="C179" s="2" t="s">
        <v>23</v>
      </c>
      <c r="D179" s="2">
        <v>4</v>
      </c>
      <c r="E179" s="6" t="s">
        <v>500</v>
      </c>
      <c r="F179" s="2" t="str">
        <f t="shared" si="12"/>
        <v>C</v>
      </c>
      <c r="G179" s="2">
        <v>4</v>
      </c>
      <c r="H179" s="2" t="str">
        <f t="shared" si="13"/>
        <v>B</v>
      </c>
      <c r="I179" s="2">
        <v>5</v>
      </c>
      <c r="J179" s="2">
        <f t="shared" si="14"/>
        <v>-1</v>
      </c>
      <c r="K179" s="2" t="str">
        <f t="shared" si="15"/>
        <v>B</v>
      </c>
      <c r="L179" s="2" t="str">
        <f t="shared" si="16"/>
        <v>B</v>
      </c>
      <c r="M179" s="2" t="s">
        <v>32</v>
      </c>
      <c r="N179" s="2">
        <f t="shared" si="17"/>
        <v>1</v>
      </c>
      <c r="O179" s="2" t="s">
        <v>32</v>
      </c>
      <c r="P179" s="2">
        <v>107</v>
      </c>
    </row>
    <row r="180" ht="23" customHeight="1" spans="1:16">
      <c r="A180" s="6" t="s">
        <v>217</v>
      </c>
      <c r="B180" s="2" t="s">
        <v>51</v>
      </c>
      <c r="C180" s="2" t="s">
        <v>17</v>
      </c>
      <c r="D180" s="2">
        <v>5</v>
      </c>
      <c r="E180" s="6" t="s">
        <v>501</v>
      </c>
      <c r="F180" s="2" t="str">
        <f t="shared" si="12"/>
        <v>B</v>
      </c>
      <c r="G180" s="2">
        <v>5</v>
      </c>
      <c r="H180" s="2" t="str">
        <f t="shared" si="13"/>
        <v>C</v>
      </c>
      <c r="I180" s="2">
        <v>5</v>
      </c>
      <c r="J180" s="2">
        <f t="shared" si="14"/>
        <v>0</v>
      </c>
      <c r="K180" s="2" t="str">
        <f t="shared" si="15"/>
        <v>C</v>
      </c>
      <c r="L180" s="2" t="str">
        <f t="shared" si="16"/>
        <v>D(平局)</v>
      </c>
      <c r="M180" s="2" t="s">
        <v>32</v>
      </c>
      <c r="N180" s="2">
        <f t="shared" si="17"/>
        <v>0</v>
      </c>
      <c r="O180" s="2" t="s">
        <v>26</v>
      </c>
      <c r="P180" s="2">
        <v>106</v>
      </c>
    </row>
    <row r="181" ht="23" customHeight="1" spans="1:16">
      <c r="A181" s="6" t="s">
        <v>217</v>
      </c>
      <c r="B181" s="2" t="s">
        <v>51</v>
      </c>
      <c r="C181" s="2" t="s">
        <v>23</v>
      </c>
      <c r="D181" s="2">
        <v>5</v>
      </c>
      <c r="E181" s="6" t="s">
        <v>501</v>
      </c>
      <c r="F181" s="2" t="str">
        <f t="shared" si="12"/>
        <v>C</v>
      </c>
      <c r="G181" s="2">
        <v>5</v>
      </c>
      <c r="H181" s="2" t="str">
        <f t="shared" si="13"/>
        <v>B</v>
      </c>
      <c r="I181" s="2">
        <v>5</v>
      </c>
      <c r="J181" s="2">
        <f t="shared" si="14"/>
        <v>0</v>
      </c>
      <c r="K181" s="2" t="str">
        <f t="shared" si="15"/>
        <v>C</v>
      </c>
      <c r="L181" s="2" t="str">
        <f t="shared" si="16"/>
        <v>D(平局)</v>
      </c>
      <c r="M181" s="2" t="s">
        <v>32</v>
      </c>
      <c r="N181" s="2">
        <f t="shared" si="17"/>
        <v>0</v>
      </c>
      <c r="O181" s="2" t="s">
        <v>32</v>
      </c>
      <c r="P181" s="2">
        <v>107</v>
      </c>
    </row>
    <row r="182" ht="23" customHeight="1" spans="1:16">
      <c r="A182" s="6" t="s">
        <v>255</v>
      </c>
      <c r="B182" s="2" t="s">
        <v>15</v>
      </c>
      <c r="C182" s="2" t="s">
        <v>17</v>
      </c>
      <c r="D182" s="2">
        <v>1</v>
      </c>
      <c r="E182" s="6" t="s">
        <v>497</v>
      </c>
      <c r="F182" s="2" t="str">
        <f t="shared" si="12"/>
        <v>A</v>
      </c>
      <c r="G182" s="2">
        <v>5</v>
      </c>
      <c r="H182" s="2" t="str">
        <f t="shared" si="13"/>
        <v>B</v>
      </c>
      <c r="I182" s="2">
        <v>4</v>
      </c>
      <c r="J182" s="2">
        <f t="shared" si="14"/>
        <v>1</v>
      </c>
      <c r="K182" s="2" t="str">
        <f t="shared" si="15"/>
        <v>A</v>
      </c>
      <c r="L182" s="2" t="str">
        <f t="shared" si="16"/>
        <v>A</v>
      </c>
      <c r="M182" s="2" t="s">
        <v>22</v>
      </c>
      <c r="N182" s="2">
        <f t="shared" si="17"/>
        <v>1</v>
      </c>
      <c r="O182" s="2" t="s">
        <v>22</v>
      </c>
      <c r="P182" s="2">
        <v>112</v>
      </c>
    </row>
    <row r="183" ht="23" customHeight="1" spans="1:16">
      <c r="A183" s="6" t="s">
        <v>255</v>
      </c>
      <c r="B183" s="2" t="s">
        <v>15</v>
      </c>
      <c r="C183" s="2" t="s">
        <v>23</v>
      </c>
      <c r="D183" s="2">
        <v>1</v>
      </c>
      <c r="E183" s="6" t="s">
        <v>497</v>
      </c>
      <c r="F183" s="2" t="str">
        <f t="shared" si="12"/>
        <v>B</v>
      </c>
      <c r="G183" s="2">
        <v>5</v>
      </c>
      <c r="H183" s="2" t="str">
        <f t="shared" si="13"/>
        <v>A</v>
      </c>
      <c r="I183" s="2">
        <v>5</v>
      </c>
      <c r="J183" s="2">
        <f t="shared" si="14"/>
        <v>0</v>
      </c>
      <c r="K183" s="2" t="str">
        <f t="shared" si="15"/>
        <v>C</v>
      </c>
      <c r="L183" s="2" t="str">
        <f t="shared" si="16"/>
        <v>D(平局)</v>
      </c>
      <c r="M183" s="2" t="s">
        <v>22</v>
      </c>
      <c r="N183" s="2">
        <f t="shared" si="17"/>
        <v>0</v>
      </c>
      <c r="O183" s="2" t="s">
        <v>32</v>
      </c>
      <c r="P183" s="2">
        <v>113</v>
      </c>
    </row>
    <row r="184" ht="23" customHeight="1" spans="1:16">
      <c r="A184" s="6" t="s">
        <v>255</v>
      </c>
      <c r="B184" s="2" t="s">
        <v>15</v>
      </c>
      <c r="C184" s="2" t="s">
        <v>17</v>
      </c>
      <c r="D184" s="2">
        <v>2</v>
      </c>
      <c r="E184" s="6" t="s">
        <v>498</v>
      </c>
      <c r="F184" s="2" t="str">
        <f t="shared" si="12"/>
        <v>A</v>
      </c>
      <c r="G184" s="2">
        <v>5</v>
      </c>
      <c r="H184" s="2" t="str">
        <f t="shared" si="13"/>
        <v>B</v>
      </c>
      <c r="I184" s="2">
        <v>3</v>
      </c>
      <c r="J184" s="2">
        <f t="shared" si="14"/>
        <v>2</v>
      </c>
      <c r="K184" s="2" t="str">
        <f t="shared" si="15"/>
        <v>A</v>
      </c>
      <c r="L184" s="2" t="str">
        <f t="shared" si="16"/>
        <v>A</v>
      </c>
      <c r="M184" s="2" t="s">
        <v>22</v>
      </c>
      <c r="N184" s="2">
        <f t="shared" si="17"/>
        <v>1</v>
      </c>
      <c r="O184" s="2" t="s">
        <v>22</v>
      </c>
      <c r="P184" s="2">
        <v>112</v>
      </c>
    </row>
    <row r="185" ht="23" customHeight="1" spans="1:16">
      <c r="A185" s="6" t="s">
        <v>255</v>
      </c>
      <c r="B185" s="2" t="s">
        <v>15</v>
      </c>
      <c r="C185" s="2" t="s">
        <v>23</v>
      </c>
      <c r="D185" s="2">
        <v>2</v>
      </c>
      <c r="E185" s="6" t="s">
        <v>498</v>
      </c>
      <c r="F185" s="2" t="str">
        <f t="shared" si="12"/>
        <v>B</v>
      </c>
      <c r="G185" s="2">
        <v>4</v>
      </c>
      <c r="H185" s="2" t="str">
        <f t="shared" si="13"/>
        <v>A</v>
      </c>
      <c r="I185" s="2">
        <v>5</v>
      </c>
      <c r="J185" s="2">
        <f t="shared" si="14"/>
        <v>-1</v>
      </c>
      <c r="K185" s="2" t="str">
        <f t="shared" si="15"/>
        <v>B</v>
      </c>
      <c r="L185" s="2" t="str">
        <f t="shared" si="16"/>
        <v>A</v>
      </c>
      <c r="M185" s="2" t="s">
        <v>22</v>
      </c>
      <c r="N185" s="2">
        <f t="shared" si="17"/>
        <v>1</v>
      </c>
      <c r="O185" s="2" t="s">
        <v>32</v>
      </c>
      <c r="P185" s="2">
        <v>113</v>
      </c>
    </row>
    <row r="186" ht="23" customHeight="1" spans="1:16">
      <c r="A186" s="6" t="s">
        <v>255</v>
      </c>
      <c r="B186" s="2" t="s">
        <v>15</v>
      </c>
      <c r="C186" s="2" t="s">
        <v>17</v>
      </c>
      <c r="D186" s="2">
        <v>3</v>
      </c>
      <c r="E186" s="6" t="s">
        <v>499</v>
      </c>
      <c r="F186" s="2" t="str">
        <f t="shared" si="12"/>
        <v>A</v>
      </c>
      <c r="G186" s="2">
        <v>5</v>
      </c>
      <c r="H186" s="2" t="str">
        <f t="shared" si="13"/>
        <v>B</v>
      </c>
      <c r="I186" s="2">
        <v>5</v>
      </c>
      <c r="J186" s="2">
        <f t="shared" si="14"/>
        <v>0</v>
      </c>
      <c r="K186" s="2" t="str">
        <f t="shared" si="15"/>
        <v>C</v>
      </c>
      <c r="L186" s="2" t="str">
        <f t="shared" si="16"/>
        <v>D(平局)</v>
      </c>
      <c r="M186" s="2" t="s">
        <v>22</v>
      </c>
      <c r="N186" s="2">
        <f t="shared" si="17"/>
        <v>0</v>
      </c>
      <c r="O186" s="2" t="s">
        <v>22</v>
      </c>
      <c r="P186" s="2">
        <v>112</v>
      </c>
    </row>
    <row r="187" ht="23" customHeight="1" spans="1:16">
      <c r="A187" s="6" t="s">
        <v>255</v>
      </c>
      <c r="B187" s="2" t="s">
        <v>15</v>
      </c>
      <c r="C187" s="2" t="s">
        <v>23</v>
      </c>
      <c r="D187" s="2">
        <v>3</v>
      </c>
      <c r="E187" s="6" t="s">
        <v>499</v>
      </c>
      <c r="F187" s="2" t="str">
        <f t="shared" si="12"/>
        <v>B</v>
      </c>
      <c r="G187" s="2">
        <v>5</v>
      </c>
      <c r="H187" s="2" t="str">
        <f t="shared" si="13"/>
        <v>A</v>
      </c>
      <c r="I187" s="2">
        <v>5</v>
      </c>
      <c r="J187" s="2">
        <f t="shared" si="14"/>
        <v>0</v>
      </c>
      <c r="K187" s="2" t="str">
        <f t="shared" si="15"/>
        <v>C</v>
      </c>
      <c r="L187" s="2" t="str">
        <f t="shared" si="16"/>
        <v>D(平局)</v>
      </c>
      <c r="M187" s="2" t="s">
        <v>22</v>
      </c>
      <c r="N187" s="2">
        <f t="shared" si="17"/>
        <v>0</v>
      </c>
      <c r="O187" s="2" t="s">
        <v>32</v>
      </c>
      <c r="P187" s="2">
        <v>113</v>
      </c>
    </row>
    <row r="188" ht="23" customHeight="1" spans="1:16">
      <c r="A188" s="6" t="s">
        <v>255</v>
      </c>
      <c r="B188" s="2" t="s">
        <v>15</v>
      </c>
      <c r="C188" s="2" t="s">
        <v>17</v>
      </c>
      <c r="D188" s="2">
        <v>4</v>
      </c>
      <c r="E188" s="6" t="s">
        <v>500</v>
      </c>
      <c r="F188" s="2" t="str">
        <f t="shared" si="12"/>
        <v>A</v>
      </c>
      <c r="G188" s="2">
        <v>5</v>
      </c>
      <c r="H188" s="2" t="str">
        <f t="shared" si="13"/>
        <v>B</v>
      </c>
      <c r="I188" s="2">
        <v>4</v>
      </c>
      <c r="J188" s="2">
        <f t="shared" si="14"/>
        <v>1</v>
      </c>
      <c r="K188" s="2" t="str">
        <f t="shared" si="15"/>
        <v>A</v>
      </c>
      <c r="L188" s="2" t="str">
        <f t="shared" si="16"/>
        <v>A</v>
      </c>
      <c r="M188" s="2" t="s">
        <v>22</v>
      </c>
      <c r="N188" s="2">
        <f t="shared" si="17"/>
        <v>1</v>
      </c>
      <c r="O188" s="2" t="s">
        <v>22</v>
      </c>
      <c r="P188" s="2">
        <v>112</v>
      </c>
    </row>
    <row r="189" ht="23" customHeight="1" spans="1:16">
      <c r="A189" s="6" t="s">
        <v>255</v>
      </c>
      <c r="B189" s="2" t="s">
        <v>15</v>
      </c>
      <c r="C189" s="2" t="s">
        <v>23</v>
      </c>
      <c r="D189" s="2">
        <v>4</v>
      </c>
      <c r="E189" s="6" t="s">
        <v>500</v>
      </c>
      <c r="F189" s="2" t="str">
        <f t="shared" si="12"/>
        <v>B</v>
      </c>
      <c r="G189" s="2">
        <v>5</v>
      </c>
      <c r="H189" s="2" t="str">
        <f t="shared" si="13"/>
        <v>A</v>
      </c>
      <c r="I189" s="2">
        <v>5</v>
      </c>
      <c r="J189" s="2">
        <f t="shared" si="14"/>
        <v>0</v>
      </c>
      <c r="K189" s="2" t="str">
        <f t="shared" si="15"/>
        <v>C</v>
      </c>
      <c r="L189" s="2" t="str">
        <f t="shared" si="16"/>
        <v>D(平局)</v>
      </c>
      <c r="M189" s="2" t="s">
        <v>22</v>
      </c>
      <c r="N189" s="2">
        <f t="shared" si="17"/>
        <v>0</v>
      </c>
      <c r="O189" s="2" t="s">
        <v>32</v>
      </c>
      <c r="P189" s="2">
        <v>113</v>
      </c>
    </row>
    <row r="190" ht="23" customHeight="1" spans="1:16">
      <c r="A190" s="6" t="s">
        <v>255</v>
      </c>
      <c r="B190" s="2" t="s">
        <v>15</v>
      </c>
      <c r="C190" s="2" t="s">
        <v>17</v>
      </c>
      <c r="D190" s="2">
        <v>5</v>
      </c>
      <c r="E190" s="6" t="s">
        <v>501</v>
      </c>
      <c r="F190" s="2" t="str">
        <f t="shared" si="12"/>
        <v>A</v>
      </c>
      <c r="G190" s="2">
        <v>5</v>
      </c>
      <c r="H190" s="2" t="str">
        <f t="shared" si="13"/>
        <v>B</v>
      </c>
      <c r="I190" s="2">
        <v>4</v>
      </c>
      <c r="J190" s="2">
        <f t="shared" si="14"/>
        <v>1</v>
      </c>
      <c r="K190" s="2" t="str">
        <f t="shared" si="15"/>
        <v>A</v>
      </c>
      <c r="L190" s="2" t="str">
        <f t="shared" si="16"/>
        <v>A</v>
      </c>
      <c r="M190" s="2" t="s">
        <v>22</v>
      </c>
      <c r="N190" s="2">
        <f t="shared" si="17"/>
        <v>1</v>
      </c>
      <c r="O190" s="2" t="s">
        <v>22</v>
      </c>
      <c r="P190" s="2">
        <v>112</v>
      </c>
    </row>
    <row r="191" ht="23" customHeight="1" spans="1:16">
      <c r="A191" s="6" t="s">
        <v>255</v>
      </c>
      <c r="B191" s="2" t="s">
        <v>15</v>
      </c>
      <c r="C191" s="2" t="s">
        <v>23</v>
      </c>
      <c r="D191" s="2">
        <v>5</v>
      </c>
      <c r="E191" s="6" t="s">
        <v>501</v>
      </c>
      <c r="F191" s="2" t="str">
        <f t="shared" si="12"/>
        <v>B</v>
      </c>
      <c r="G191" s="2">
        <v>5</v>
      </c>
      <c r="H191" s="2" t="str">
        <f t="shared" si="13"/>
        <v>A</v>
      </c>
      <c r="I191" s="2">
        <v>5</v>
      </c>
      <c r="J191" s="2">
        <f t="shared" si="14"/>
        <v>0</v>
      </c>
      <c r="K191" s="2" t="str">
        <f t="shared" si="15"/>
        <v>C</v>
      </c>
      <c r="L191" s="2" t="str">
        <f t="shared" si="16"/>
        <v>D(平局)</v>
      </c>
      <c r="M191" s="2" t="s">
        <v>22</v>
      </c>
      <c r="N191" s="2">
        <f t="shared" si="17"/>
        <v>0</v>
      </c>
      <c r="O191" s="2" t="s">
        <v>32</v>
      </c>
      <c r="P191" s="2">
        <v>113</v>
      </c>
    </row>
    <row r="192" ht="23" customHeight="1" spans="1:16">
      <c r="A192" s="6" t="s">
        <v>255</v>
      </c>
      <c r="B192" s="2" t="s">
        <v>38</v>
      </c>
      <c r="C192" s="2" t="s">
        <v>17</v>
      </c>
      <c r="D192" s="2">
        <v>1</v>
      </c>
      <c r="E192" s="6" t="s">
        <v>497</v>
      </c>
      <c r="F192" s="2" t="str">
        <f t="shared" si="12"/>
        <v>A</v>
      </c>
      <c r="G192" s="2">
        <v>5</v>
      </c>
      <c r="H192" s="2" t="str">
        <f t="shared" si="13"/>
        <v>C</v>
      </c>
      <c r="I192" s="2">
        <v>5</v>
      </c>
      <c r="J192" s="2">
        <f t="shared" si="14"/>
        <v>0</v>
      </c>
      <c r="K192" s="2" t="str">
        <f t="shared" si="15"/>
        <v>C</v>
      </c>
      <c r="L192" s="2" t="str">
        <f t="shared" si="16"/>
        <v>D(平局)</v>
      </c>
      <c r="M192" s="2" t="s">
        <v>22</v>
      </c>
      <c r="N192" s="2">
        <f t="shared" si="17"/>
        <v>0</v>
      </c>
      <c r="O192" s="2" t="s">
        <v>22</v>
      </c>
      <c r="P192" s="2">
        <v>118</v>
      </c>
    </row>
    <row r="193" ht="23" customHeight="1" spans="1:16">
      <c r="A193" s="6" t="s">
        <v>255</v>
      </c>
      <c r="B193" s="2" t="s">
        <v>38</v>
      </c>
      <c r="C193" s="2" t="s">
        <v>23</v>
      </c>
      <c r="D193" s="2">
        <v>1</v>
      </c>
      <c r="E193" s="6" t="s">
        <v>497</v>
      </c>
      <c r="F193" s="2" t="str">
        <f t="shared" si="12"/>
        <v>C</v>
      </c>
      <c r="G193" s="2">
        <v>5</v>
      </c>
      <c r="H193" s="2" t="str">
        <f t="shared" si="13"/>
        <v>A</v>
      </c>
      <c r="I193" s="2">
        <v>5</v>
      </c>
      <c r="J193" s="2">
        <f t="shared" si="14"/>
        <v>0</v>
      </c>
      <c r="K193" s="2" t="str">
        <f t="shared" si="15"/>
        <v>C</v>
      </c>
      <c r="L193" s="2" t="str">
        <f t="shared" si="16"/>
        <v>D(平局)</v>
      </c>
      <c r="M193" s="2" t="s">
        <v>22</v>
      </c>
      <c r="N193" s="2">
        <f t="shared" si="17"/>
        <v>0</v>
      </c>
      <c r="O193" s="2" t="s">
        <v>32</v>
      </c>
      <c r="P193" s="2">
        <v>119</v>
      </c>
    </row>
    <row r="194" ht="23" customHeight="1" spans="1:16">
      <c r="A194" s="6" t="s">
        <v>255</v>
      </c>
      <c r="B194" s="2" t="s">
        <v>38</v>
      </c>
      <c r="C194" s="2" t="s">
        <v>17</v>
      </c>
      <c r="D194" s="2">
        <v>2</v>
      </c>
      <c r="E194" s="6" t="s">
        <v>498</v>
      </c>
      <c r="F194" s="2" t="str">
        <f t="shared" ref="F194:F257" si="18">IF(C194="l2r",LEFT(B194,1),RIGHT(B194,1))</f>
        <v>A</v>
      </c>
      <c r="G194" s="2">
        <v>5</v>
      </c>
      <c r="H194" s="2" t="str">
        <f t="shared" ref="H194:H257" si="19">IF(C194="l2r",RIGHT(B194,1),LEFT(B194,1))</f>
        <v>C</v>
      </c>
      <c r="I194" s="2">
        <v>4</v>
      </c>
      <c r="J194" s="2">
        <f t="shared" ref="J194:J257" si="20">G194-I194</f>
        <v>1</v>
      </c>
      <c r="K194" s="2" t="str">
        <f t="shared" ref="K194:K257" si="21">IF(J194=0,"C",IF(J194&gt;0,"A","B"))</f>
        <v>A</v>
      </c>
      <c r="L194" s="2" t="str">
        <f t="shared" ref="L194:L257" si="22">IF(J194=0,"D(平局)",IF(J194&gt;0,F194,H194))</f>
        <v>A</v>
      </c>
      <c r="M194" s="2" t="s">
        <v>22</v>
      </c>
      <c r="N194" s="2">
        <f t="shared" ref="N194:N257" si="23">--(L194=M194)</f>
        <v>1</v>
      </c>
      <c r="O194" s="2" t="s">
        <v>22</v>
      </c>
      <c r="P194" s="2">
        <v>118</v>
      </c>
    </row>
    <row r="195" ht="23" customHeight="1" spans="1:16">
      <c r="A195" s="6" t="s">
        <v>255</v>
      </c>
      <c r="B195" s="2" t="s">
        <v>38</v>
      </c>
      <c r="C195" s="2" t="s">
        <v>23</v>
      </c>
      <c r="D195" s="2">
        <v>2</v>
      </c>
      <c r="E195" s="6" t="s">
        <v>498</v>
      </c>
      <c r="F195" s="2" t="str">
        <f t="shared" si="18"/>
        <v>C</v>
      </c>
      <c r="G195" s="2">
        <v>4</v>
      </c>
      <c r="H195" s="2" t="str">
        <f t="shared" si="19"/>
        <v>A</v>
      </c>
      <c r="I195" s="2">
        <v>5</v>
      </c>
      <c r="J195" s="2">
        <f t="shared" si="20"/>
        <v>-1</v>
      </c>
      <c r="K195" s="2" t="str">
        <f t="shared" si="21"/>
        <v>B</v>
      </c>
      <c r="L195" s="2" t="str">
        <f t="shared" si="22"/>
        <v>A</v>
      </c>
      <c r="M195" s="2" t="s">
        <v>22</v>
      </c>
      <c r="N195" s="2">
        <f t="shared" si="23"/>
        <v>1</v>
      </c>
      <c r="O195" s="2" t="s">
        <v>32</v>
      </c>
      <c r="P195" s="2">
        <v>119</v>
      </c>
    </row>
    <row r="196" ht="23" customHeight="1" spans="1:16">
      <c r="A196" s="6" t="s">
        <v>255</v>
      </c>
      <c r="B196" s="2" t="s">
        <v>38</v>
      </c>
      <c r="C196" s="2" t="s">
        <v>17</v>
      </c>
      <c r="D196" s="2">
        <v>3</v>
      </c>
      <c r="E196" s="6" t="s">
        <v>499</v>
      </c>
      <c r="F196" s="2" t="str">
        <f t="shared" si="18"/>
        <v>A</v>
      </c>
      <c r="G196" s="2">
        <v>5</v>
      </c>
      <c r="H196" s="2" t="str">
        <f t="shared" si="19"/>
        <v>C</v>
      </c>
      <c r="I196" s="2">
        <v>4</v>
      </c>
      <c r="J196" s="2">
        <f t="shared" si="20"/>
        <v>1</v>
      </c>
      <c r="K196" s="2" t="str">
        <f t="shared" si="21"/>
        <v>A</v>
      </c>
      <c r="L196" s="2" t="str">
        <f t="shared" si="22"/>
        <v>A</v>
      </c>
      <c r="M196" s="2" t="s">
        <v>22</v>
      </c>
      <c r="N196" s="2">
        <f t="shared" si="23"/>
        <v>1</v>
      </c>
      <c r="O196" s="2" t="s">
        <v>22</v>
      </c>
      <c r="P196" s="2">
        <v>118</v>
      </c>
    </row>
    <row r="197" ht="23" customHeight="1" spans="1:16">
      <c r="A197" s="6" t="s">
        <v>255</v>
      </c>
      <c r="B197" s="2" t="s">
        <v>38</v>
      </c>
      <c r="C197" s="2" t="s">
        <v>23</v>
      </c>
      <c r="D197" s="2">
        <v>3</v>
      </c>
      <c r="E197" s="6" t="s">
        <v>499</v>
      </c>
      <c r="F197" s="2" t="str">
        <f t="shared" si="18"/>
        <v>C</v>
      </c>
      <c r="G197" s="2">
        <v>4</v>
      </c>
      <c r="H197" s="2" t="str">
        <f t="shared" si="19"/>
        <v>A</v>
      </c>
      <c r="I197" s="2">
        <v>5</v>
      </c>
      <c r="J197" s="2">
        <f t="shared" si="20"/>
        <v>-1</v>
      </c>
      <c r="K197" s="2" t="str">
        <f t="shared" si="21"/>
        <v>B</v>
      </c>
      <c r="L197" s="2" t="str">
        <f t="shared" si="22"/>
        <v>A</v>
      </c>
      <c r="M197" s="2" t="s">
        <v>22</v>
      </c>
      <c r="N197" s="2">
        <f t="shared" si="23"/>
        <v>1</v>
      </c>
      <c r="O197" s="2" t="s">
        <v>32</v>
      </c>
      <c r="P197" s="2">
        <v>119</v>
      </c>
    </row>
    <row r="198" ht="23" customHeight="1" spans="1:16">
      <c r="A198" s="6" t="s">
        <v>255</v>
      </c>
      <c r="B198" s="2" t="s">
        <v>38</v>
      </c>
      <c r="C198" s="2" t="s">
        <v>17</v>
      </c>
      <c r="D198" s="2">
        <v>4</v>
      </c>
      <c r="E198" s="6" t="s">
        <v>500</v>
      </c>
      <c r="F198" s="2" t="str">
        <f t="shared" si="18"/>
        <v>A</v>
      </c>
      <c r="G198" s="2">
        <v>5</v>
      </c>
      <c r="H198" s="2" t="str">
        <f t="shared" si="19"/>
        <v>C</v>
      </c>
      <c r="I198" s="2">
        <v>5</v>
      </c>
      <c r="J198" s="2">
        <f t="shared" si="20"/>
        <v>0</v>
      </c>
      <c r="K198" s="2" t="str">
        <f t="shared" si="21"/>
        <v>C</v>
      </c>
      <c r="L198" s="2" t="str">
        <f t="shared" si="22"/>
        <v>D(平局)</v>
      </c>
      <c r="M198" s="2" t="s">
        <v>22</v>
      </c>
      <c r="N198" s="2">
        <f t="shared" si="23"/>
        <v>0</v>
      </c>
      <c r="O198" s="2" t="s">
        <v>22</v>
      </c>
      <c r="P198" s="2">
        <v>118</v>
      </c>
    </row>
    <row r="199" ht="23" customHeight="1" spans="1:16">
      <c r="A199" s="6" t="s">
        <v>255</v>
      </c>
      <c r="B199" s="2" t="s">
        <v>38</v>
      </c>
      <c r="C199" s="2" t="s">
        <v>23</v>
      </c>
      <c r="D199" s="2">
        <v>4</v>
      </c>
      <c r="E199" s="6" t="s">
        <v>500</v>
      </c>
      <c r="F199" s="2" t="str">
        <f t="shared" si="18"/>
        <v>C</v>
      </c>
      <c r="G199" s="2">
        <v>5</v>
      </c>
      <c r="H199" s="2" t="str">
        <f t="shared" si="19"/>
        <v>A</v>
      </c>
      <c r="I199" s="2">
        <v>5</v>
      </c>
      <c r="J199" s="2">
        <f t="shared" si="20"/>
        <v>0</v>
      </c>
      <c r="K199" s="2" t="str">
        <f t="shared" si="21"/>
        <v>C</v>
      </c>
      <c r="L199" s="2" t="str">
        <f t="shared" si="22"/>
        <v>D(平局)</v>
      </c>
      <c r="M199" s="2" t="s">
        <v>22</v>
      </c>
      <c r="N199" s="2">
        <f t="shared" si="23"/>
        <v>0</v>
      </c>
      <c r="O199" s="2" t="s">
        <v>32</v>
      </c>
      <c r="P199" s="2">
        <v>119</v>
      </c>
    </row>
    <row r="200" ht="23" customHeight="1" spans="1:16">
      <c r="A200" s="6" t="s">
        <v>255</v>
      </c>
      <c r="B200" s="2" t="s">
        <v>38</v>
      </c>
      <c r="C200" s="2" t="s">
        <v>17</v>
      </c>
      <c r="D200" s="2">
        <v>5</v>
      </c>
      <c r="E200" s="6" t="s">
        <v>501</v>
      </c>
      <c r="F200" s="2" t="str">
        <f t="shared" si="18"/>
        <v>A</v>
      </c>
      <c r="G200" s="2">
        <v>5</v>
      </c>
      <c r="H200" s="2" t="str">
        <f t="shared" si="19"/>
        <v>C</v>
      </c>
      <c r="I200" s="2">
        <v>5</v>
      </c>
      <c r="J200" s="2">
        <f t="shared" si="20"/>
        <v>0</v>
      </c>
      <c r="K200" s="2" t="str">
        <f t="shared" si="21"/>
        <v>C</v>
      </c>
      <c r="L200" s="2" t="str">
        <f t="shared" si="22"/>
        <v>D(平局)</v>
      </c>
      <c r="M200" s="2" t="s">
        <v>22</v>
      </c>
      <c r="N200" s="2">
        <f t="shared" si="23"/>
        <v>0</v>
      </c>
      <c r="O200" s="2" t="s">
        <v>22</v>
      </c>
      <c r="P200" s="2">
        <v>118</v>
      </c>
    </row>
    <row r="201" ht="23" customHeight="1" spans="1:16">
      <c r="A201" s="6" t="s">
        <v>255</v>
      </c>
      <c r="B201" s="2" t="s">
        <v>38</v>
      </c>
      <c r="C201" s="2" t="s">
        <v>23</v>
      </c>
      <c r="D201" s="2">
        <v>5</v>
      </c>
      <c r="E201" s="6" t="s">
        <v>501</v>
      </c>
      <c r="F201" s="2" t="str">
        <f t="shared" si="18"/>
        <v>C</v>
      </c>
      <c r="G201" s="2">
        <v>5</v>
      </c>
      <c r="H201" s="2" t="str">
        <f t="shared" si="19"/>
        <v>A</v>
      </c>
      <c r="I201" s="2">
        <v>5</v>
      </c>
      <c r="J201" s="2">
        <f t="shared" si="20"/>
        <v>0</v>
      </c>
      <c r="K201" s="2" t="str">
        <f t="shared" si="21"/>
        <v>C</v>
      </c>
      <c r="L201" s="2" t="str">
        <f t="shared" si="22"/>
        <v>D(平局)</v>
      </c>
      <c r="M201" s="2" t="s">
        <v>22</v>
      </c>
      <c r="N201" s="2">
        <f t="shared" si="23"/>
        <v>0</v>
      </c>
      <c r="O201" s="2" t="s">
        <v>32</v>
      </c>
      <c r="P201" s="2">
        <v>119</v>
      </c>
    </row>
    <row r="202" ht="23" customHeight="1" spans="1:16">
      <c r="A202" s="6" t="s">
        <v>255</v>
      </c>
      <c r="B202" s="2" t="s">
        <v>51</v>
      </c>
      <c r="C202" s="2" t="s">
        <v>17</v>
      </c>
      <c r="D202" s="2">
        <v>1</v>
      </c>
      <c r="E202" s="6" t="s">
        <v>497</v>
      </c>
      <c r="F202" s="2" t="str">
        <f t="shared" si="18"/>
        <v>B</v>
      </c>
      <c r="G202" s="2">
        <v>5</v>
      </c>
      <c r="H202" s="2" t="str">
        <f t="shared" si="19"/>
        <v>C</v>
      </c>
      <c r="I202" s="2">
        <v>5</v>
      </c>
      <c r="J202" s="2">
        <f t="shared" si="20"/>
        <v>0</v>
      </c>
      <c r="K202" s="2" t="str">
        <f t="shared" si="21"/>
        <v>C</v>
      </c>
      <c r="L202" s="2" t="str">
        <f t="shared" si="22"/>
        <v>D(平局)</v>
      </c>
      <c r="M202" s="2" t="s">
        <v>26</v>
      </c>
      <c r="N202" s="2">
        <f t="shared" si="23"/>
        <v>0</v>
      </c>
      <c r="O202" s="2" t="s">
        <v>22</v>
      </c>
      <c r="P202" s="2">
        <v>124</v>
      </c>
    </row>
    <row r="203" ht="23" customHeight="1" spans="1:16">
      <c r="A203" s="6" t="s">
        <v>255</v>
      </c>
      <c r="B203" s="2" t="s">
        <v>51</v>
      </c>
      <c r="C203" s="2" t="s">
        <v>23</v>
      </c>
      <c r="D203" s="2">
        <v>1</v>
      </c>
      <c r="E203" s="6" t="s">
        <v>497</v>
      </c>
      <c r="F203" s="2" t="str">
        <f t="shared" si="18"/>
        <v>C</v>
      </c>
      <c r="G203" s="2">
        <v>5</v>
      </c>
      <c r="H203" s="2" t="str">
        <f t="shared" si="19"/>
        <v>B</v>
      </c>
      <c r="I203" s="2">
        <v>5</v>
      </c>
      <c r="J203" s="2">
        <f t="shared" si="20"/>
        <v>0</v>
      </c>
      <c r="K203" s="2" t="str">
        <f t="shared" si="21"/>
        <v>C</v>
      </c>
      <c r="L203" s="2" t="str">
        <f t="shared" si="22"/>
        <v>D(平局)</v>
      </c>
      <c r="M203" s="2" t="s">
        <v>26</v>
      </c>
      <c r="N203" s="2">
        <f t="shared" si="23"/>
        <v>0</v>
      </c>
      <c r="O203" s="2" t="s">
        <v>22</v>
      </c>
      <c r="P203" s="2">
        <v>125</v>
      </c>
    </row>
    <row r="204" ht="23" customHeight="1" spans="1:16">
      <c r="A204" s="6" t="s">
        <v>255</v>
      </c>
      <c r="B204" s="2" t="s">
        <v>51</v>
      </c>
      <c r="C204" s="2" t="s">
        <v>17</v>
      </c>
      <c r="D204" s="2">
        <v>2</v>
      </c>
      <c r="E204" s="6" t="s">
        <v>498</v>
      </c>
      <c r="F204" s="2" t="str">
        <f t="shared" si="18"/>
        <v>B</v>
      </c>
      <c r="G204" s="2">
        <v>4</v>
      </c>
      <c r="H204" s="2" t="str">
        <f t="shared" si="19"/>
        <v>C</v>
      </c>
      <c r="I204" s="2">
        <v>4</v>
      </c>
      <c r="J204" s="2">
        <f t="shared" si="20"/>
        <v>0</v>
      </c>
      <c r="K204" s="2" t="str">
        <f t="shared" si="21"/>
        <v>C</v>
      </c>
      <c r="L204" s="2" t="str">
        <f t="shared" si="22"/>
        <v>D(平局)</v>
      </c>
      <c r="M204" s="2" t="s">
        <v>26</v>
      </c>
      <c r="N204" s="2">
        <f t="shared" si="23"/>
        <v>0</v>
      </c>
      <c r="O204" s="2" t="s">
        <v>22</v>
      </c>
      <c r="P204" s="2">
        <v>124</v>
      </c>
    </row>
    <row r="205" ht="23" customHeight="1" spans="1:16">
      <c r="A205" s="6" t="s">
        <v>255</v>
      </c>
      <c r="B205" s="2" t="s">
        <v>51</v>
      </c>
      <c r="C205" s="2" t="s">
        <v>23</v>
      </c>
      <c r="D205" s="2">
        <v>2</v>
      </c>
      <c r="E205" s="6" t="s">
        <v>498</v>
      </c>
      <c r="F205" s="2" t="str">
        <f t="shared" si="18"/>
        <v>C</v>
      </c>
      <c r="G205" s="2">
        <v>4</v>
      </c>
      <c r="H205" s="2" t="str">
        <f t="shared" si="19"/>
        <v>B</v>
      </c>
      <c r="I205" s="2">
        <v>3</v>
      </c>
      <c r="J205" s="2">
        <f t="shared" si="20"/>
        <v>1</v>
      </c>
      <c r="K205" s="2" t="str">
        <f t="shared" si="21"/>
        <v>A</v>
      </c>
      <c r="L205" s="2" t="str">
        <f t="shared" si="22"/>
        <v>C</v>
      </c>
      <c r="M205" s="2" t="s">
        <v>26</v>
      </c>
      <c r="N205" s="2">
        <f t="shared" si="23"/>
        <v>1</v>
      </c>
      <c r="O205" s="2" t="s">
        <v>22</v>
      </c>
      <c r="P205" s="2">
        <v>125</v>
      </c>
    </row>
    <row r="206" ht="23" customHeight="1" spans="1:16">
      <c r="A206" s="6" t="s">
        <v>255</v>
      </c>
      <c r="B206" s="2" t="s">
        <v>51</v>
      </c>
      <c r="C206" s="2" t="s">
        <v>17</v>
      </c>
      <c r="D206" s="2">
        <v>3</v>
      </c>
      <c r="E206" s="6" t="s">
        <v>499</v>
      </c>
      <c r="F206" s="2" t="str">
        <f t="shared" si="18"/>
        <v>B</v>
      </c>
      <c r="G206" s="2">
        <v>5</v>
      </c>
      <c r="H206" s="2" t="str">
        <f t="shared" si="19"/>
        <v>C</v>
      </c>
      <c r="I206" s="2">
        <v>4</v>
      </c>
      <c r="J206" s="2">
        <f t="shared" si="20"/>
        <v>1</v>
      </c>
      <c r="K206" s="2" t="str">
        <f t="shared" si="21"/>
        <v>A</v>
      </c>
      <c r="L206" s="2" t="str">
        <f t="shared" si="22"/>
        <v>B</v>
      </c>
      <c r="M206" s="2" t="s">
        <v>26</v>
      </c>
      <c r="N206" s="2">
        <f t="shared" si="23"/>
        <v>0</v>
      </c>
      <c r="O206" s="2" t="s">
        <v>22</v>
      </c>
      <c r="P206" s="2">
        <v>124</v>
      </c>
    </row>
    <row r="207" ht="23" customHeight="1" spans="1:16">
      <c r="A207" s="6" t="s">
        <v>255</v>
      </c>
      <c r="B207" s="2" t="s">
        <v>51</v>
      </c>
      <c r="C207" s="2" t="s">
        <v>23</v>
      </c>
      <c r="D207" s="2">
        <v>3</v>
      </c>
      <c r="E207" s="6" t="s">
        <v>499</v>
      </c>
      <c r="F207" s="2" t="str">
        <f t="shared" si="18"/>
        <v>C</v>
      </c>
      <c r="G207" s="2">
        <v>4</v>
      </c>
      <c r="H207" s="2" t="str">
        <f t="shared" si="19"/>
        <v>B</v>
      </c>
      <c r="I207" s="2">
        <v>5</v>
      </c>
      <c r="J207" s="2">
        <f t="shared" si="20"/>
        <v>-1</v>
      </c>
      <c r="K207" s="2" t="str">
        <f t="shared" si="21"/>
        <v>B</v>
      </c>
      <c r="L207" s="2" t="str">
        <f t="shared" si="22"/>
        <v>B</v>
      </c>
      <c r="M207" s="2" t="s">
        <v>26</v>
      </c>
      <c r="N207" s="2">
        <f t="shared" si="23"/>
        <v>0</v>
      </c>
      <c r="O207" s="2" t="s">
        <v>22</v>
      </c>
      <c r="P207" s="2">
        <v>125</v>
      </c>
    </row>
    <row r="208" ht="23" customHeight="1" spans="1:16">
      <c r="A208" s="6" t="s">
        <v>255</v>
      </c>
      <c r="B208" s="2" t="s">
        <v>51</v>
      </c>
      <c r="C208" s="2" t="s">
        <v>17</v>
      </c>
      <c r="D208" s="2">
        <v>4</v>
      </c>
      <c r="E208" s="6" t="s">
        <v>500</v>
      </c>
      <c r="F208" s="2" t="str">
        <f t="shared" si="18"/>
        <v>B</v>
      </c>
      <c r="G208" s="2">
        <v>5</v>
      </c>
      <c r="H208" s="2" t="str">
        <f t="shared" si="19"/>
        <v>C</v>
      </c>
      <c r="I208" s="2">
        <v>5</v>
      </c>
      <c r="J208" s="2">
        <f t="shared" si="20"/>
        <v>0</v>
      </c>
      <c r="K208" s="2" t="str">
        <f t="shared" si="21"/>
        <v>C</v>
      </c>
      <c r="L208" s="2" t="str">
        <f t="shared" si="22"/>
        <v>D(平局)</v>
      </c>
      <c r="M208" s="2" t="s">
        <v>26</v>
      </c>
      <c r="N208" s="2">
        <f t="shared" si="23"/>
        <v>0</v>
      </c>
      <c r="O208" s="2" t="s">
        <v>22</v>
      </c>
      <c r="P208" s="2">
        <v>124</v>
      </c>
    </row>
    <row r="209" ht="23" customHeight="1" spans="1:16">
      <c r="A209" s="6" t="s">
        <v>255</v>
      </c>
      <c r="B209" s="2" t="s">
        <v>51</v>
      </c>
      <c r="C209" s="2" t="s">
        <v>23</v>
      </c>
      <c r="D209" s="2">
        <v>4</v>
      </c>
      <c r="E209" s="6" t="s">
        <v>500</v>
      </c>
      <c r="F209" s="2" t="str">
        <f t="shared" si="18"/>
        <v>C</v>
      </c>
      <c r="G209" s="2">
        <v>5</v>
      </c>
      <c r="H209" s="2" t="str">
        <f t="shared" si="19"/>
        <v>B</v>
      </c>
      <c r="I209" s="2">
        <v>4</v>
      </c>
      <c r="J209" s="2">
        <f t="shared" si="20"/>
        <v>1</v>
      </c>
      <c r="K209" s="2" t="str">
        <f t="shared" si="21"/>
        <v>A</v>
      </c>
      <c r="L209" s="2" t="str">
        <f t="shared" si="22"/>
        <v>C</v>
      </c>
      <c r="M209" s="2" t="s">
        <v>26</v>
      </c>
      <c r="N209" s="2">
        <f t="shared" si="23"/>
        <v>1</v>
      </c>
      <c r="O209" s="2" t="s">
        <v>22</v>
      </c>
      <c r="P209" s="2">
        <v>125</v>
      </c>
    </row>
    <row r="210" ht="23" customHeight="1" spans="1:16">
      <c r="A210" s="6" t="s">
        <v>255</v>
      </c>
      <c r="B210" s="2" t="s">
        <v>51</v>
      </c>
      <c r="C210" s="2" t="s">
        <v>17</v>
      </c>
      <c r="D210" s="2">
        <v>5</v>
      </c>
      <c r="E210" s="6" t="s">
        <v>501</v>
      </c>
      <c r="F210" s="2" t="str">
        <f t="shared" si="18"/>
        <v>B</v>
      </c>
      <c r="G210" s="2">
        <v>5</v>
      </c>
      <c r="H210" s="2" t="str">
        <f t="shared" si="19"/>
        <v>C</v>
      </c>
      <c r="I210" s="2">
        <v>5</v>
      </c>
      <c r="J210" s="2">
        <f t="shared" si="20"/>
        <v>0</v>
      </c>
      <c r="K210" s="2" t="str">
        <f t="shared" si="21"/>
        <v>C</v>
      </c>
      <c r="L210" s="2" t="str">
        <f t="shared" si="22"/>
        <v>D(平局)</v>
      </c>
      <c r="M210" s="2" t="s">
        <v>26</v>
      </c>
      <c r="N210" s="2">
        <f t="shared" si="23"/>
        <v>0</v>
      </c>
      <c r="O210" s="2" t="s">
        <v>22</v>
      </c>
      <c r="P210" s="2">
        <v>124</v>
      </c>
    </row>
    <row r="211" ht="23" customHeight="1" spans="1:16">
      <c r="A211" s="6" t="s">
        <v>255</v>
      </c>
      <c r="B211" s="2" t="s">
        <v>51</v>
      </c>
      <c r="C211" s="2" t="s">
        <v>23</v>
      </c>
      <c r="D211" s="2">
        <v>5</v>
      </c>
      <c r="E211" s="6" t="s">
        <v>501</v>
      </c>
      <c r="F211" s="2" t="str">
        <f t="shared" si="18"/>
        <v>C</v>
      </c>
      <c r="G211" s="2">
        <v>5</v>
      </c>
      <c r="H211" s="2" t="str">
        <f t="shared" si="19"/>
        <v>B</v>
      </c>
      <c r="I211" s="2">
        <v>5</v>
      </c>
      <c r="J211" s="2">
        <f t="shared" si="20"/>
        <v>0</v>
      </c>
      <c r="K211" s="2" t="str">
        <f t="shared" si="21"/>
        <v>C</v>
      </c>
      <c r="L211" s="2" t="str">
        <f t="shared" si="22"/>
        <v>D(平局)</v>
      </c>
      <c r="M211" s="2" t="s">
        <v>26</v>
      </c>
      <c r="N211" s="2">
        <f t="shared" si="23"/>
        <v>0</v>
      </c>
      <c r="O211" s="2" t="s">
        <v>22</v>
      </c>
      <c r="P211" s="2">
        <v>125</v>
      </c>
    </row>
    <row r="212" ht="23" customHeight="1" spans="1:16">
      <c r="A212" s="6" t="s">
        <v>293</v>
      </c>
      <c r="B212" s="2" t="s">
        <v>15</v>
      </c>
      <c r="C212" s="2" t="s">
        <v>17</v>
      </c>
      <c r="D212" s="2">
        <v>1</v>
      </c>
      <c r="E212" s="6" t="s">
        <v>497</v>
      </c>
      <c r="F212" s="2" t="str">
        <f t="shared" si="18"/>
        <v>A</v>
      </c>
      <c r="G212" s="2">
        <v>5</v>
      </c>
      <c r="H212" s="2" t="str">
        <f t="shared" si="19"/>
        <v>B</v>
      </c>
      <c r="I212" s="2">
        <v>5</v>
      </c>
      <c r="J212" s="2">
        <f t="shared" si="20"/>
        <v>0</v>
      </c>
      <c r="K212" s="2" t="str">
        <f t="shared" si="21"/>
        <v>C</v>
      </c>
      <c r="L212" s="2" t="str">
        <f t="shared" si="22"/>
        <v>D(平局)</v>
      </c>
      <c r="M212" s="2" t="s">
        <v>22</v>
      </c>
      <c r="N212" s="2">
        <f t="shared" si="23"/>
        <v>0</v>
      </c>
      <c r="O212" s="2" t="s">
        <v>26</v>
      </c>
      <c r="P212" s="2">
        <v>130</v>
      </c>
    </row>
    <row r="213" ht="23" customHeight="1" spans="1:16">
      <c r="A213" s="6" t="s">
        <v>293</v>
      </c>
      <c r="B213" s="2" t="s">
        <v>15</v>
      </c>
      <c r="C213" s="2" t="s">
        <v>23</v>
      </c>
      <c r="D213" s="2">
        <v>1</v>
      </c>
      <c r="E213" s="6" t="s">
        <v>497</v>
      </c>
      <c r="F213" s="2" t="str">
        <f t="shared" si="18"/>
        <v>B</v>
      </c>
      <c r="G213" s="2">
        <v>5</v>
      </c>
      <c r="H213" s="2" t="str">
        <f t="shared" si="19"/>
        <v>A</v>
      </c>
      <c r="I213" s="2">
        <v>5</v>
      </c>
      <c r="J213" s="2">
        <f t="shared" si="20"/>
        <v>0</v>
      </c>
      <c r="K213" s="2" t="str">
        <f t="shared" si="21"/>
        <v>C</v>
      </c>
      <c r="L213" s="2" t="str">
        <f t="shared" si="22"/>
        <v>D(平局)</v>
      </c>
      <c r="M213" s="2" t="s">
        <v>22</v>
      </c>
      <c r="N213" s="2">
        <f t="shared" si="23"/>
        <v>0</v>
      </c>
      <c r="O213" s="2" t="s">
        <v>22</v>
      </c>
      <c r="P213" s="2">
        <v>131</v>
      </c>
    </row>
    <row r="214" ht="23" customHeight="1" spans="1:16">
      <c r="A214" s="6" t="s">
        <v>293</v>
      </c>
      <c r="B214" s="2" t="s">
        <v>15</v>
      </c>
      <c r="C214" s="2" t="s">
        <v>17</v>
      </c>
      <c r="D214" s="2">
        <v>2</v>
      </c>
      <c r="E214" s="6" t="s">
        <v>498</v>
      </c>
      <c r="F214" s="2" t="str">
        <f t="shared" si="18"/>
        <v>A</v>
      </c>
      <c r="G214" s="2">
        <v>4</v>
      </c>
      <c r="H214" s="2" t="str">
        <f t="shared" si="19"/>
        <v>B</v>
      </c>
      <c r="I214" s="2">
        <v>4</v>
      </c>
      <c r="J214" s="2">
        <f t="shared" si="20"/>
        <v>0</v>
      </c>
      <c r="K214" s="2" t="str">
        <f t="shared" si="21"/>
        <v>C</v>
      </c>
      <c r="L214" s="2" t="str">
        <f t="shared" si="22"/>
        <v>D(平局)</v>
      </c>
      <c r="M214" s="2" t="s">
        <v>22</v>
      </c>
      <c r="N214" s="2">
        <f t="shared" si="23"/>
        <v>0</v>
      </c>
      <c r="O214" s="2" t="s">
        <v>26</v>
      </c>
      <c r="P214" s="2">
        <v>130</v>
      </c>
    </row>
    <row r="215" ht="23" customHeight="1" spans="1:16">
      <c r="A215" s="6" t="s">
        <v>293</v>
      </c>
      <c r="B215" s="2" t="s">
        <v>15</v>
      </c>
      <c r="C215" s="2" t="s">
        <v>23</v>
      </c>
      <c r="D215" s="2">
        <v>2</v>
      </c>
      <c r="E215" s="6" t="s">
        <v>498</v>
      </c>
      <c r="F215" s="2" t="str">
        <f t="shared" si="18"/>
        <v>B</v>
      </c>
      <c r="G215" s="2">
        <v>3</v>
      </c>
      <c r="H215" s="2" t="str">
        <f t="shared" si="19"/>
        <v>A</v>
      </c>
      <c r="I215" s="2">
        <v>4</v>
      </c>
      <c r="J215" s="2">
        <f t="shared" si="20"/>
        <v>-1</v>
      </c>
      <c r="K215" s="2" t="str">
        <f t="shared" si="21"/>
        <v>B</v>
      </c>
      <c r="L215" s="2" t="str">
        <f t="shared" si="22"/>
        <v>A</v>
      </c>
      <c r="M215" s="2" t="s">
        <v>22</v>
      </c>
      <c r="N215" s="2">
        <f t="shared" si="23"/>
        <v>1</v>
      </c>
      <c r="O215" s="2" t="s">
        <v>22</v>
      </c>
      <c r="P215" s="2">
        <v>131</v>
      </c>
    </row>
    <row r="216" ht="23" customHeight="1" spans="1:16">
      <c r="A216" s="6" t="s">
        <v>293</v>
      </c>
      <c r="B216" s="2" t="s">
        <v>15</v>
      </c>
      <c r="C216" s="2" t="s">
        <v>17</v>
      </c>
      <c r="D216" s="2">
        <v>3</v>
      </c>
      <c r="E216" s="6" t="s">
        <v>499</v>
      </c>
      <c r="F216" s="2" t="str">
        <f t="shared" si="18"/>
        <v>A</v>
      </c>
      <c r="G216" s="2">
        <v>5</v>
      </c>
      <c r="H216" s="2" t="str">
        <f t="shared" si="19"/>
        <v>B</v>
      </c>
      <c r="I216" s="2">
        <v>5</v>
      </c>
      <c r="J216" s="2">
        <f t="shared" si="20"/>
        <v>0</v>
      </c>
      <c r="K216" s="2" t="str">
        <f t="shared" si="21"/>
        <v>C</v>
      </c>
      <c r="L216" s="2" t="str">
        <f t="shared" si="22"/>
        <v>D(平局)</v>
      </c>
      <c r="M216" s="2" t="s">
        <v>22</v>
      </c>
      <c r="N216" s="2">
        <f t="shared" si="23"/>
        <v>0</v>
      </c>
      <c r="O216" s="2" t="s">
        <v>26</v>
      </c>
      <c r="P216" s="2">
        <v>130</v>
      </c>
    </row>
    <row r="217" ht="23" customHeight="1" spans="1:16">
      <c r="A217" s="6" t="s">
        <v>293</v>
      </c>
      <c r="B217" s="2" t="s">
        <v>15</v>
      </c>
      <c r="C217" s="2" t="s">
        <v>23</v>
      </c>
      <c r="D217" s="2">
        <v>3</v>
      </c>
      <c r="E217" s="6" t="s">
        <v>499</v>
      </c>
      <c r="F217" s="2" t="str">
        <f t="shared" si="18"/>
        <v>B</v>
      </c>
      <c r="G217" s="2">
        <v>5</v>
      </c>
      <c r="H217" s="2" t="str">
        <f t="shared" si="19"/>
        <v>A</v>
      </c>
      <c r="I217" s="2">
        <v>4</v>
      </c>
      <c r="J217" s="2">
        <f t="shared" si="20"/>
        <v>1</v>
      </c>
      <c r="K217" s="2" t="str">
        <f t="shared" si="21"/>
        <v>A</v>
      </c>
      <c r="L217" s="2" t="str">
        <f t="shared" si="22"/>
        <v>B</v>
      </c>
      <c r="M217" s="2" t="s">
        <v>22</v>
      </c>
      <c r="N217" s="2">
        <f t="shared" si="23"/>
        <v>0</v>
      </c>
      <c r="O217" s="2" t="s">
        <v>22</v>
      </c>
      <c r="P217" s="2">
        <v>131</v>
      </c>
    </row>
    <row r="218" ht="23" customHeight="1" spans="1:16">
      <c r="A218" s="6" t="s">
        <v>293</v>
      </c>
      <c r="B218" s="2" t="s">
        <v>15</v>
      </c>
      <c r="C218" s="2" t="s">
        <v>17</v>
      </c>
      <c r="D218" s="2">
        <v>4</v>
      </c>
      <c r="E218" s="6" t="s">
        <v>500</v>
      </c>
      <c r="F218" s="2" t="str">
        <f t="shared" si="18"/>
        <v>A</v>
      </c>
      <c r="G218" s="2">
        <v>4</v>
      </c>
      <c r="H218" s="2" t="str">
        <f t="shared" si="19"/>
        <v>B</v>
      </c>
      <c r="I218" s="2">
        <v>5</v>
      </c>
      <c r="J218" s="2">
        <f t="shared" si="20"/>
        <v>-1</v>
      </c>
      <c r="K218" s="2" t="str">
        <f t="shared" si="21"/>
        <v>B</v>
      </c>
      <c r="L218" s="2" t="str">
        <f t="shared" si="22"/>
        <v>B</v>
      </c>
      <c r="M218" s="2" t="s">
        <v>22</v>
      </c>
      <c r="N218" s="2">
        <f t="shared" si="23"/>
        <v>0</v>
      </c>
      <c r="O218" s="2" t="s">
        <v>26</v>
      </c>
      <c r="P218" s="2">
        <v>130</v>
      </c>
    </row>
    <row r="219" ht="23" customHeight="1" spans="1:16">
      <c r="A219" s="6" t="s">
        <v>293</v>
      </c>
      <c r="B219" s="2" t="s">
        <v>15</v>
      </c>
      <c r="C219" s="2" t="s">
        <v>23</v>
      </c>
      <c r="D219" s="2">
        <v>4</v>
      </c>
      <c r="E219" s="6" t="s">
        <v>500</v>
      </c>
      <c r="F219" s="2" t="str">
        <f t="shared" si="18"/>
        <v>B</v>
      </c>
      <c r="G219" s="2">
        <v>5</v>
      </c>
      <c r="H219" s="2" t="str">
        <f t="shared" si="19"/>
        <v>A</v>
      </c>
      <c r="I219" s="2">
        <v>4</v>
      </c>
      <c r="J219" s="2">
        <f t="shared" si="20"/>
        <v>1</v>
      </c>
      <c r="K219" s="2" t="str">
        <f t="shared" si="21"/>
        <v>A</v>
      </c>
      <c r="L219" s="2" t="str">
        <f t="shared" si="22"/>
        <v>B</v>
      </c>
      <c r="M219" s="2" t="s">
        <v>22</v>
      </c>
      <c r="N219" s="2">
        <f t="shared" si="23"/>
        <v>0</v>
      </c>
      <c r="O219" s="2" t="s">
        <v>22</v>
      </c>
      <c r="P219" s="2">
        <v>131</v>
      </c>
    </row>
    <row r="220" ht="23" customHeight="1" spans="1:16">
      <c r="A220" s="6" t="s">
        <v>293</v>
      </c>
      <c r="B220" s="2" t="s">
        <v>15</v>
      </c>
      <c r="C220" s="2" t="s">
        <v>17</v>
      </c>
      <c r="D220" s="2">
        <v>5</v>
      </c>
      <c r="E220" s="6" t="s">
        <v>501</v>
      </c>
      <c r="F220" s="2" t="str">
        <f t="shared" si="18"/>
        <v>A</v>
      </c>
      <c r="G220" s="2">
        <v>5</v>
      </c>
      <c r="H220" s="2" t="str">
        <f t="shared" si="19"/>
        <v>B</v>
      </c>
      <c r="I220" s="2">
        <v>5</v>
      </c>
      <c r="J220" s="2">
        <f t="shared" si="20"/>
        <v>0</v>
      </c>
      <c r="K220" s="2" t="str">
        <f t="shared" si="21"/>
        <v>C</v>
      </c>
      <c r="L220" s="2" t="str">
        <f t="shared" si="22"/>
        <v>D(平局)</v>
      </c>
      <c r="M220" s="2" t="s">
        <v>22</v>
      </c>
      <c r="N220" s="2">
        <f t="shared" si="23"/>
        <v>0</v>
      </c>
      <c r="O220" s="2" t="s">
        <v>26</v>
      </c>
      <c r="P220" s="2">
        <v>130</v>
      </c>
    </row>
    <row r="221" ht="23" customHeight="1" spans="1:16">
      <c r="A221" s="6" t="s">
        <v>293</v>
      </c>
      <c r="B221" s="2" t="s">
        <v>15</v>
      </c>
      <c r="C221" s="2" t="s">
        <v>23</v>
      </c>
      <c r="D221" s="2">
        <v>5</v>
      </c>
      <c r="E221" s="6" t="s">
        <v>501</v>
      </c>
      <c r="F221" s="2" t="str">
        <f t="shared" si="18"/>
        <v>B</v>
      </c>
      <c r="G221" s="2">
        <v>5</v>
      </c>
      <c r="H221" s="2" t="str">
        <f t="shared" si="19"/>
        <v>A</v>
      </c>
      <c r="I221" s="2">
        <v>5</v>
      </c>
      <c r="J221" s="2">
        <f t="shared" si="20"/>
        <v>0</v>
      </c>
      <c r="K221" s="2" t="str">
        <f t="shared" si="21"/>
        <v>C</v>
      </c>
      <c r="L221" s="2" t="str">
        <f t="shared" si="22"/>
        <v>D(平局)</v>
      </c>
      <c r="M221" s="2" t="s">
        <v>22</v>
      </c>
      <c r="N221" s="2">
        <f t="shared" si="23"/>
        <v>0</v>
      </c>
      <c r="O221" s="2" t="s">
        <v>22</v>
      </c>
      <c r="P221" s="2">
        <v>131</v>
      </c>
    </row>
    <row r="222" ht="23" customHeight="1" spans="1:16">
      <c r="A222" s="6" t="s">
        <v>293</v>
      </c>
      <c r="B222" s="2" t="s">
        <v>38</v>
      </c>
      <c r="C222" s="2" t="s">
        <v>17</v>
      </c>
      <c r="D222" s="2">
        <v>1</v>
      </c>
      <c r="E222" s="6" t="s">
        <v>497</v>
      </c>
      <c r="F222" s="2" t="str">
        <f t="shared" si="18"/>
        <v>A</v>
      </c>
      <c r="G222" s="2">
        <v>5</v>
      </c>
      <c r="H222" s="2" t="str">
        <f t="shared" si="19"/>
        <v>C</v>
      </c>
      <c r="I222" s="2">
        <v>4</v>
      </c>
      <c r="J222" s="2">
        <f t="shared" si="20"/>
        <v>1</v>
      </c>
      <c r="K222" s="2" t="str">
        <f t="shared" si="21"/>
        <v>A</v>
      </c>
      <c r="L222" s="2" t="str">
        <f t="shared" si="22"/>
        <v>A</v>
      </c>
      <c r="M222" s="2" t="s">
        <v>22</v>
      </c>
      <c r="N222" s="2">
        <f t="shared" si="23"/>
        <v>1</v>
      </c>
      <c r="O222" s="2" t="s">
        <v>22</v>
      </c>
      <c r="P222" s="2">
        <v>136</v>
      </c>
    </row>
    <row r="223" ht="23" customHeight="1" spans="1:16">
      <c r="A223" s="6" t="s">
        <v>293</v>
      </c>
      <c r="B223" s="2" t="s">
        <v>38</v>
      </c>
      <c r="C223" s="2" t="s">
        <v>23</v>
      </c>
      <c r="D223" s="2">
        <v>1</v>
      </c>
      <c r="E223" s="6" t="s">
        <v>497</v>
      </c>
      <c r="F223" s="2" t="str">
        <f t="shared" si="18"/>
        <v>C</v>
      </c>
      <c r="G223" s="2">
        <v>4</v>
      </c>
      <c r="H223" s="2" t="str">
        <f t="shared" si="19"/>
        <v>A</v>
      </c>
      <c r="I223" s="2">
        <v>5</v>
      </c>
      <c r="J223" s="2">
        <f t="shared" si="20"/>
        <v>-1</v>
      </c>
      <c r="K223" s="2" t="str">
        <f t="shared" si="21"/>
        <v>B</v>
      </c>
      <c r="L223" s="2" t="str">
        <f t="shared" si="22"/>
        <v>A</v>
      </c>
      <c r="M223" s="2" t="s">
        <v>22</v>
      </c>
      <c r="N223" s="2">
        <f t="shared" si="23"/>
        <v>1</v>
      </c>
      <c r="O223" s="2" t="s">
        <v>32</v>
      </c>
      <c r="P223" s="2">
        <v>137</v>
      </c>
    </row>
    <row r="224" ht="23" customHeight="1" spans="1:16">
      <c r="A224" s="6" t="s">
        <v>293</v>
      </c>
      <c r="B224" s="2" t="s">
        <v>38</v>
      </c>
      <c r="C224" s="2" t="s">
        <v>17</v>
      </c>
      <c r="D224" s="2">
        <v>2</v>
      </c>
      <c r="E224" s="6" t="s">
        <v>498</v>
      </c>
      <c r="F224" s="2" t="str">
        <f t="shared" si="18"/>
        <v>A</v>
      </c>
      <c r="G224" s="2">
        <v>4</v>
      </c>
      <c r="H224" s="2" t="str">
        <f t="shared" si="19"/>
        <v>C</v>
      </c>
      <c r="I224" s="2">
        <v>2</v>
      </c>
      <c r="J224" s="2">
        <f t="shared" si="20"/>
        <v>2</v>
      </c>
      <c r="K224" s="2" t="str">
        <f t="shared" si="21"/>
        <v>A</v>
      </c>
      <c r="L224" s="2" t="str">
        <f t="shared" si="22"/>
        <v>A</v>
      </c>
      <c r="M224" s="2" t="s">
        <v>22</v>
      </c>
      <c r="N224" s="2">
        <f t="shared" si="23"/>
        <v>1</v>
      </c>
      <c r="O224" s="2" t="s">
        <v>22</v>
      </c>
      <c r="P224" s="2">
        <v>136</v>
      </c>
    </row>
    <row r="225" ht="23" customHeight="1" spans="1:16">
      <c r="A225" s="6" t="s">
        <v>293</v>
      </c>
      <c r="B225" s="2" t="s">
        <v>38</v>
      </c>
      <c r="C225" s="2" t="s">
        <v>23</v>
      </c>
      <c r="D225" s="2">
        <v>2</v>
      </c>
      <c r="E225" s="6" t="s">
        <v>498</v>
      </c>
      <c r="F225" s="2" t="str">
        <f t="shared" si="18"/>
        <v>C</v>
      </c>
      <c r="G225" s="2">
        <v>2</v>
      </c>
      <c r="H225" s="2" t="str">
        <f t="shared" si="19"/>
        <v>A</v>
      </c>
      <c r="I225" s="2">
        <v>4</v>
      </c>
      <c r="J225" s="2">
        <f t="shared" si="20"/>
        <v>-2</v>
      </c>
      <c r="K225" s="2" t="str">
        <f t="shared" si="21"/>
        <v>B</v>
      </c>
      <c r="L225" s="2" t="str">
        <f t="shared" si="22"/>
        <v>A</v>
      </c>
      <c r="M225" s="2" t="s">
        <v>22</v>
      </c>
      <c r="N225" s="2">
        <f t="shared" si="23"/>
        <v>1</v>
      </c>
      <c r="O225" s="2" t="s">
        <v>32</v>
      </c>
      <c r="P225" s="2">
        <v>137</v>
      </c>
    </row>
    <row r="226" ht="23" customHeight="1" spans="1:16">
      <c r="A226" s="6" t="s">
        <v>293</v>
      </c>
      <c r="B226" s="2" t="s">
        <v>38</v>
      </c>
      <c r="C226" s="2" t="s">
        <v>17</v>
      </c>
      <c r="D226" s="2">
        <v>3</v>
      </c>
      <c r="E226" s="6" t="s">
        <v>499</v>
      </c>
      <c r="F226" s="2" t="str">
        <f t="shared" si="18"/>
        <v>A</v>
      </c>
      <c r="G226" s="2">
        <v>5</v>
      </c>
      <c r="H226" s="2" t="str">
        <f t="shared" si="19"/>
        <v>C</v>
      </c>
      <c r="I226" s="2">
        <v>3</v>
      </c>
      <c r="J226" s="2">
        <f t="shared" si="20"/>
        <v>2</v>
      </c>
      <c r="K226" s="2" t="str">
        <f t="shared" si="21"/>
        <v>A</v>
      </c>
      <c r="L226" s="2" t="str">
        <f t="shared" si="22"/>
        <v>A</v>
      </c>
      <c r="M226" s="2" t="s">
        <v>22</v>
      </c>
      <c r="N226" s="2">
        <f t="shared" si="23"/>
        <v>1</v>
      </c>
      <c r="O226" s="2" t="s">
        <v>22</v>
      </c>
      <c r="P226" s="2">
        <v>136</v>
      </c>
    </row>
    <row r="227" ht="23" customHeight="1" spans="1:16">
      <c r="A227" s="6" t="s">
        <v>293</v>
      </c>
      <c r="B227" s="2" t="s">
        <v>38</v>
      </c>
      <c r="C227" s="2" t="s">
        <v>23</v>
      </c>
      <c r="D227" s="2">
        <v>3</v>
      </c>
      <c r="E227" s="6" t="s">
        <v>499</v>
      </c>
      <c r="F227" s="2" t="str">
        <f t="shared" si="18"/>
        <v>C</v>
      </c>
      <c r="G227" s="2">
        <v>4</v>
      </c>
      <c r="H227" s="2" t="str">
        <f t="shared" si="19"/>
        <v>A</v>
      </c>
      <c r="I227" s="2">
        <v>5</v>
      </c>
      <c r="J227" s="2">
        <f t="shared" si="20"/>
        <v>-1</v>
      </c>
      <c r="K227" s="2" t="str">
        <f t="shared" si="21"/>
        <v>B</v>
      </c>
      <c r="L227" s="2" t="str">
        <f t="shared" si="22"/>
        <v>A</v>
      </c>
      <c r="M227" s="2" t="s">
        <v>22</v>
      </c>
      <c r="N227" s="2">
        <f t="shared" si="23"/>
        <v>1</v>
      </c>
      <c r="O227" s="2" t="s">
        <v>32</v>
      </c>
      <c r="P227" s="2">
        <v>137</v>
      </c>
    </row>
    <row r="228" ht="23" customHeight="1" spans="1:16">
      <c r="A228" s="6" t="s">
        <v>293</v>
      </c>
      <c r="B228" s="2" t="s">
        <v>38</v>
      </c>
      <c r="C228" s="2" t="s">
        <v>17</v>
      </c>
      <c r="D228" s="2">
        <v>4</v>
      </c>
      <c r="E228" s="6" t="s">
        <v>500</v>
      </c>
      <c r="F228" s="2" t="str">
        <f t="shared" si="18"/>
        <v>A</v>
      </c>
      <c r="G228" s="2">
        <v>4</v>
      </c>
      <c r="H228" s="2" t="str">
        <f t="shared" si="19"/>
        <v>C</v>
      </c>
      <c r="I228" s="2">
        <v>5</v>
      </c>
      <c r="J228" s="2">
        <f t="shared" si="20"/>
        <v>-1</v>
      </c>
      <c r="K228" s="2" t="str">
        <f t="shared" si="21"/>
        <v>B</v>
      </c>
      <c r="L228" s="2" t="str">
        <f t="shared" si="22"/>
        <v>C</v>
      </c>
      <c r="M228" s="2" t="s">
        <v>22</v>
      </c>
      <c r="N228" s="2">
        <f t="shared" si="23"/>
        <v>0</v>
      </c>
      <c r="O228" s="2" t="s">
        <v>22</v>
      </c>
      <c r="P228" s="2">
        <v>136</v>
      </c>
    </row>
    <row r="229" ht="23" customHeight="1" spans="1:16">
      <c r="A229" s="6" t="s">
        <v>293</v>
      </c>
      <c r="B229" s="2" t="s">
        <v>38</v>
      </c>
      <c r="C229" s="2" t="s">
        <v>23</v>
      </c>
      <c r="D229" s="2">
        <v>4</v>
      </c>
      <c r="E229" s="6" t="s">
        <v>500</v>
      </c>
      <c r="F229" s="2" t="str">
        <f t="shared" si="18"/>
        <v>C</v>
      </c>
      <c r="G229" s="2">
        <v>4</v>
      </c>
      <c r="H229" s="2" t="str">
        <f t="shared" si="19"/>
        <v>A</v>
      </c>
      <c r="I229" s="2">
        <v>4</v>
      </c>
      <c r="J229" s="2">
        <f t="shared" si="20"/>
        <v>0</v>
      </c>
      <c r="K229" s="2" t="str">
        <f t="shared" si="21"/>
        <v>C</v>
      </c>
      <c r="L229" s="2" t="str">
        <f t="shared" si="22"/>
        <v>D(平局)</v>
      </c>
      <c r="M229" s="2" t="s">
        <v>22</v>
      </c>
      <c r="N229" s="2">
        <f t="shared" si="23"/>
        <v>0</v>
      </c>
      <c r="O229" s="2" t="s">
        <v>32</v>
      </c>
      <c r="P229" s="2">
        <v>137</v>
      </c>
    </row>
    <row r="230" ht="23" customHeight="1" spans="1:16">
      <c r="A230" s="6" t="s">
        <v>293</v>
      </c>
      <c r="B230" s="2" t="s">
        <v>38</v>
      </c>
      <c r="C230" s="2" t="s">
        <v>17</v>
      </c>
      <c r="D230" s="2">
        <v>5</v>
      </c>
      <c r="E230" s="6" t="s">
        <v>501</v>
      </c>
      <c r="F230" s="2" t="str">
        <f t="shared" si="18"/>
        <v>A</v>
      </c>
      <c r="G230" s="2">
        <v>5</v>
      </c>
      <c r="H230" s="2" t="str">
        <f t="shared" si="19"/>
        <v>C</v>
      </c>
      <c r="I230" s="2">
        <v>5</v>
      </c>
      <c r="J230" s="2">
        <f t="shared" si="20"/>
        <v>0</v>
      </c>
      <c r="K230" s="2" t="str">
        <f t="shared" si="21"/>
        <v>C</v>
      </c>
      <c r="L230" s="2" t="str">
        <f t="shared" si="22"/>
        <v>D(平局)</v>
      </c>
      <c r="M230" s="2" t="s">
        <v>22</v>
      </c>
      <c r="N230" s="2">
        <f t="shared" si="23"/>
        <v>0</v>
      </c>
      <c r="O230" s="2" t="s">
        <v>22</v>
      </c>
      <c r="P230" s="2">
        <v>136</v>
      </c>
    </row>
    <row r="231" ht="23" customHeight="1" spans="1:16">
      <c r="A231" s="6" t="s">
        <v>293</v>
      </c>
      <c r="B231" s="2" t="s">
        <v>38</v>
      </c>
      <c r="C231" s="2" t="s">
        <v>23</v>
      </c>
      <c r="D231" s="2">
        <v>5</v>
      </c>
      <c r="E231" s="6" t="s">
        <v>501</v>
      </c>
      <c r="F231" s="2" t="str">
        <f t="shared" si="18"/>
        <v>C</v>
      </c>
      <c r="G231" s="2">
        <v>4</v>
      </c>
      <c r="H231" s="2" t="str">
        <f t="shared" si="19"/>
        <v>A</v>
      </c>
      <c r="I231" s="2">
        <v>5</v>
      </c>
      <c r="J231" s="2">
        <f t="shared" si="20"/>
        <v>-1</v>
      </c>
      <c r="K231" s="2" t="str">
        <f t="shared" si="21"/>
        <v>B</v>
      </c>
      <c r="L231" s="2" t="str">
        <f t="shared" si="22"/>
        <v>A</v>
      </c>
      <c r="M231" s="2" t="s">
        <v>22</v>
      </c>
      <c r="N231" s="2">
        <f t="shared" si="23"/>
        <v>1</v>
      </c>
      <c r="O231" s="2" t="s">
        <v>32</v>
      </c>
      <c r="P231" s="2">
        <v>137</v>
      </c>
    </row>
    <row r="232" ht="23" customHeight="1" spans="1:16">
      <c r="A232" s="6" t="s">
        <v>293</v>
      </c>
      <c r="B232" s="2" t="s">
        <v>51</v>
      </c>
      <c r="C232" s="2" t="s">
        <v>17</v>
      </c>
      <c r="D232" s="2">
        <v>1</v>
      </c>
      <c r="E232" s="6" t="s">
        <v>497</v>
      </c>
      <c r="F232" s="2" t="str">
        <f t="shared" si="18"/>
        <v>B</v>
      </c>
      <c r="G232" s="2">
        <v>5</v>
      </c>
      <c r="H232" s="2" t="str">
        <f t="shared" si="19"/>
        <v>C</v>
      </c>
      <c r="I232" s="2">
        <v>4</v>
      </c>
      <c r="J232" s="2">
        <f t="shared" si="20"/>
        <v>1</v>
      </c>
      <c r="K232" s="2" t="str">
        <f t="shared" si="21"/>
        <v>A</v>
      </c>
      <c r="L232" s="2" t="str">
        <f t="shared" si="22"/>
        <v>B</v>
      </c>
      <c r="M232" s="2" t="s">
        <v>32</v>
      </c>
      <c r="N232" s="2">
        <f t="shared" si="23"/>
        <v>1</v>
      </c>
      <c r="O232" s="2" t="s">
        <v>22</v>
      </c>
      <c r="P232" s="2">
        <v>142</v>
      </c>
    </row>
    <row r="233" ht="23" customHeight="1" spans="1:16">
      <c r="A233" s="6" t="s">
        <v>293</v>
      </c>
      <c r="B233" s="2" t="s">
        <v>51</v>
      </c>
      <c r="C233" s="2" t="s">
        <v>23</v>
      </c>
      <c r="D233" s="2">
        <v>1</v>
      </c>
      <c r="E233" s="6" t="s">
        <v>497</v>
      </c>
      <c r="F233" s="2" t="str">
        <f t="shared" si="18"/>
        <v>C</v>
      </c>
      <c r="G233" s="2">
        <v>4</v>
      </c>
      <c r="H233" s="2" t="str">
        <f t="shared" si="19"/>
        <v>B</v>
      </c>
      <c r="I233" s="2">
        <v>5</v>
      </c>
      <c r="J233" s="2">
        <f t="shared" si="20"/>
        <v>-1</v>
      </c>
      <c r="K233" s="2" t="str">
        <f t="shared" si="21"/>
        <v>B</v>
      </c>
      <c r="L233" s="2" t="str">
        <f t="shared" si="22"/>
        <v>B</v>
      </c>
      <c r="M233" s="2" t="s">
        <v>32</v>
      </c>
      <c r="N233" s="2">
        <f t="shared" si="23"/>
        <v>1</v>
      </c>
      <c r="O233" s="2" t="s">
        <v>32</v>
      </c>
      <c r="P233" s="2">
        <v>143</v>
      </c>
    </row>
    <row r="234" ht="23" customHeight="1" spans="1:16">
      <c r="A234" s="6" t="s">
        <v>293</v>
      </c>
      <c r="B234" s="2" t="s">
        <v>51</v>
      </c>
      <c r="C234" s="2" t="s">
        <v>17</v>
      </c>
      <c r="D234" s="2">
        <v>2</v>
      </c>
      <c r="E234" s="6" t="s">
        <v>498</v>
      </c>
      <c r="F234" s="2" t="str">
        <f t="shared" si="18"/>
        <v>B</v>
      </c>
      <c r="G234" s="2">
        <v>4</v>
      </c>
      <c r="H234" s="2" t="str">
        <f t="shared" si="19"/>
        <v>C</v>
      </c>
      <c r="I234" s="2">
        <v>2</v>
      </c>
      <c r="J234" s="2">
        <f t="shared" si="20"/>
        <v>2</v>
      </c>
      <c r="K234" s="2" t="str">
        <f t="shared" si="21"/>
        <v>A</v>
      </c>
      <c r="L234" s="2" t="str">
        <f t="shared" si="22"/>
        <v>B</v>
      </c>
      <c r="M234" s="2" t="s">
        <v>32</v>
      </c>
      <c r="N234" s="2">
        <f t="shared" si="23"/>
        <v>1</v>
      </c>
      <c r="O234" s="2" t="s">
        <v>22</v>
      </c>
      <c r="P234" s="2">
        <v>142</v>
      </c>
    </row>
    <row r="235" ht="23" customHeight="1" spans="1:16">
      <c r="A235" s="6" t="s">
        <v>293</v>
      </c>
      <c r="B235" s="2" t="s">
        <v>51</v>
      </c>
      <c r="C235" s="2" t="s">
        <v>23</v>
      </c>
      <c r="D235" s="2">
        <v>2</v>
      </c>
      <c r="E235" s="6" t="s">
        <v>498</v>
      </c>
      <c r="F235" s="2" t="str">
        <f t="shared" si="18"/>
        <v>C</v>
      </c>
      <c r="G235" s="2">
        <v>2</v>
      </c>
      <c r="H235" s="2" t="str">
        <f t="shared" si="19"/>
        <v>B</v>
      </c>
      <c r="I235" s="2">
        <v>4</v>
      </c>
      <c r="J235" s="2">
        <f t="shared" si="20"/>
        <v>-2</v>
      </c>
      <c r="K235" s="2" t="str">
        <f t="shared" si="21"/>
        <v>B</v>
      </c>
      <c r="L235" s="2" t="str">
        <f t="shared" si="22"/>
        <v>B</v>
      </c>
      <c r="M235" s="2" t="s">
        <v>32</v>
      </c>
      <c r="N235" s="2">
        <f t="shared" si="23"/>
        <v>1</v>
      </c>
      <c r="O235" s="2" t="s">
        <v>32</v>
      </c>
      <c r="P235" s="2">
        <v>143</v>
      </c>
    </row>
    <row r="236" ht="23" customHeight="1" spans="1:16">
      <c r="A236" s="6" t="s">
        <v>293</v>
      </c>
      <c r="B236" s="2" t="s">
        <v>51</v>
      </c>
      <c r="C236" s="2" t="s">
        <v>17</v>
      </c>
      <c r="D236" s="2">
        <v>3</v>
      </c>
      <c r="E236" s="6" t="s">
        <v>499</v>
      </c>
      <c r="F236" s="2" t="str">
        <f t="shared" si="18"/>
        <v>B</v>
      </c>
      <c r="G236" s="2">
        <v>5</v>
      </c>
      <c r="H236" s="2" t="str">
        <f t="shared" si="19"/>
        <v>C</v>
      </c>
      <c r="I236" s="2">
        <v>4</v>
      </c>
      <c r="J236" s="2">
        <f t="shared" si="20"/>
        <v>1</v>
      </c>
      <c r="K236" s="2" t="str">
        <f t="shared" si="21"/>
        <v>A</v>
      </c>
      <c r="L236" s="2" t="str">
        <f t="shared" si="22"/>
        <v>B</v>
      </c>
      <c r="M236" s="2" t="s">
        <v>32</v>
      </c>
      <c r="N236" s="2">
        <f t="shared" si="23"/>
        <v>1</v>
      </c>
      <c r="O236" s="2" t="s">
        <v>22</v>
      </c>
      <c r="P236" s="2">
        <v>142</v>
      </c>
    </row>
    <row r="237" ht="23" customHeight="1" spans="1:16">
      <c r="A237" s="6" t="s">
        <v>293</v>
      </c>
      <c r="B237" s="2" t="s">
        <v>51</v>
      </c>
      <c r="C237" s="2" t="s">
        <v>23</v>
      </c>
      <c r="D237" s="2">
        <v>3</v>
      </c>
      <c r="E237" s="6" t="s">
        <v>499</v>
      </c>
      <c r="F237" s="2" t="str">
        <f t="shared" si="18"/>
        <v>C</v>
      </c>
      <c r="G237" s="2">
        <v>3</v>
      </c>
      <c r="H237" s="2" t="str">
        <f t="shared" si="19"/>
        <v>B</v>
      </c>
      <c r="I237" s="2">
        <v>5</v>
      </c>
      <c r="J237" s="2">
        <f t="shared" si="20"/>
        <v>-2</v>
      </c>
      <c r="K237" s="2" t="str">
        <f t="shared" si="21"/>
        <v>B</v>
      </c>
      <c r="L237" s="2" t="str">
        <f t="shared" si="22"/>
        <v>B</v>
      </c>
      <c r="M237" s="2" t="s">
        <v>32</v>
      </c>
      <c r="N237" s="2">
        <f t="shared" si="23"/>
        <v>1</v>
      </c>
      <c r="O237" s="2" t="s">
        <v>32</v>
      </c>
      <c r="P237" s="2">
        <v>143</v>
      </c>
    </row>
    <row r="238" ht="23" customHeight="1" spans="1:16">
      <c r="A238" s="6" t="s">
        <v>293</v>
      </c>
      <c r="B238" s="2" t="s">
        <v>51</v>
      </c>
      <c r="C238" s="2" t="s">
        <v>17</v>
      </c>
      <c r="D238" s="2">
        <v>4</v>
      </c>
      <c r="E238" s="6" t="s">
        <v>500</v>
      </c>
      <c r="F238" s="2" t="str">
        <f t="shared" si="18"/>
        <v>B</v>
      </c>
      <c r="G238" s="2">
        <v>5</v>
      </c>
      <c r="H238" s="2" t="str">
        <f t="shared" si="19"/>
        <v>C</v>
      </c>
      <c r="I238" s="2">
        <v>4</v>
      </c>
      <c r="J238" s="2">
        <f t="shared" si="20"/>
        <v>1</v>
      </c>
      <c r="K238" s="2" t="str">
        <f t="shared" si="21"/>
        <v>A</v>
      </c>
      <c r="L238" s="2" t="str">
        <f t="shared" si="22"/>
        <v>B</v>
      </c>
      <c r="M238" s="2" t="s">
        <v>32</v>
      </c>
      <c r="N238" s="2">
        <f t="shared" si="23"/>
        <v>1</v>
      </c>
      <c r="O238" s="2" t="s">
        <v>22</v>
      </c>
      <c r="P238" s="2">
        <v>142</v>
      </c>
    </row>
    <row r="239" ht="23" customHeight="1" spans="1:16">
      <c r="A239" s="6" t="s">
        <v>293</v>
      </c>
      <c r="B239" s="2" t="s">
        <v>51</v>
      </c>
      <c r="C239" s="2" t="s">
        <v>23</v>
      </c>
      <c r="D239" s="2">
        <v>4</v>
      </c>
      <c r="E239" s="6" t="s">
        <v>500</v>
      </c>
      <c r="F239" s="2" t="str">
        <f t="shared" si="18"/>
        <v>C</v>
      </c>
      <c r="G239" s="2">
        <v>4</v>
      </c>
      <c r="H239" s="2" t="str">
        <f t="shared" si="19"/>
        <v>B</v>
      </c>
      <c r="I239" s="2">
        <v>5</v>
      </c>
      <c r="J239" s="2">
        <f t="shared" si="20"/>
        <v>-1</v>
      </c>
      <c r="K239" s="2" t="str">
        <f t="shared" si="21"/>
        <v>B</v>
      </c>
      <c r="L239" s="2" t="str">
        <f t="shared" si="22"/>
        <v>B</v>
      </c>
      <c r="M239" s="2" t="s">
        <v>32</v>
      </c>
      <c r="N239" s="2">
        <f t="shared" si="23"/>
        <v>1</v>
      </c>
      <c r="O239" s="2" t="s">
        <v>32</v>
      </c>
      <c r="P239" s="2">
        <v>143</v>
      </c>
    </row>
    <row r="240" ht="23" customHeight="1" spans="1:16">
      <c r="A240" s="6" t="s">
        <v>293</v>
      </c>
      <c r="B240" s="2" t="s">
        <v>51</v>
      </c>
      <c r="C240" s="2" t="s">
        <v>17</v>
      </c>
      <c r="D240" s="2">
        <v>5</v>
      </c>
      <c r="E240" s="6" t="s">
        <v>501</v>
      </c>
      <c r="F240" s="2" t="str">
        <f t="shared" si="18"/>
        <v>B</v>
      </c>
      <c r="G240" s="2">
        <v>5</v>
      </c>
      <c r="H240" s="2" t="str">
        <f t="shared" si="19"/>
        <v>C</v>
      </c>
      <c r="I240" s="2">
        <v>5</v>
      </c>
      <c r="J240" s="2">
        <f t="shared" si="20"/>
        <v>0</v>
      </c>
      <c r="K240" s="2" t="str">
        <f t="shared" si="21"/>
        <v>C</v>
      </c>
      <c r="L240" s="2" t="str">
        <f t="shared" si="22"/>
        <v>D(平局)</v>
      </c>
      <c r="M240" s="2" t="s">
        <v>32</v>
      </c>
      <c r="N240" s="2">
        <f t="shared" si="23"/>
        <v>0</v>
      </c>
      <c r="O240" s="2" t="s">
        <v>22</v>
      </c>
      <c r="P240" s="2">
        <v>142</v>
      </c>
    </row>
    <row r="241" ht="23" customHeight="1" spans="1:16">
      <c r="A241" s="6" t="s">
        <v>293</v>
      </c>
      <c r="B241" s="2" t="s">
        <v>51</v>
      </c>
      <c r="C241" s="2" t="s">
        <v>23</v>
      </c>
      <c r="D241" s="2">
        <v>5</v>
      </c>
      <c r="E241" s="6" t="s">
        <v>501</v>
      </c>
      <c r="F241" s="2" t="str">
        <f t="shared" si="18"/>
        <v>C</v>
      </c>
      <c r="G241" s="2">
        <v>4</v>
      </c>
      <c r="H241" s="2" t="str">
        <f t="shared" si="19"/>
        <v>B</v>
      </c>
      <c r="I241" s="2">
        <v>5</v>
      </c>
      <c r="J241" s="2">
        <f t="shared" si="20"/>
        <v>-1</v>
      </c>
      <c r="K241" s="2" t="str">
        <f t="shared" si="21"/>
        <v>B</v>
      </c>
      <c r="L241" s="2" t="str">
        <f t="shared" si="22"/>
        <v>B</v>
      </c>
      <c r="M241" s="2" t="s">
        <v>32</v>
      </c>
      <c r="N241" s="2">
        <f t="shared" si="23"/>
        <v>1</v>
      </c>
      <c r="O241" s="2" t="s">
        <v>32</v>
      </c>
      <c r="P241" s="2">
        <v>143</v>
      </c>
    </row>
    <row r="242" ht="23" customHeight="1" spans="1:16">
      <c r="A242" s="6" t="s">
        <v>331</v>
      </c>
      <c r="B242" s="2" t="s">
        <v>15</v>
      </c>
      <c r="C242" s="2" t="s">
        <v>17</v>
      </c>
      <c r="D242" s="2">
        <v>1</v>
      </c>
      <c r="E242" s="6" t="s">
        <v>497</v>
      </c>
      <c r="F242" s="2" t="str">
        <f t="shared" si="18"/>
        <v>A</v>
      </c>
      <c r="G242" s="2">
        <v>4</v>
      </c>
      <c r="H242" s="2" t="str">
        <f t="shared" si="19"/>
        <v>B</v>
      </c>
      <c r="I242" s="2">
        <v>5</v>
      </c>
      <c r="J242" s="2">
        <f t="shared" si="20"/>
        <v>-1</v>
      </c>
      <c r="K242" s="2" t="str">
        <f t="shared" si="21"/>
        <v>B</v>
      </c>
      <c r="L242" s="2" t="str">
        <f t="shared" si="22"/>
        <v>B</v>
      </c>
      <c r="M242" s="2" t="s">
        <v>106</v>
      </c>
      <c r="N242" s="2">
        <f t="shared" si="23"/>
        <v>0</v>
      </c>
      <c r="O242" s="2" t="s">
        <v>32</v>
      </c>
      <c r="P242" s="2">
        <v>148</v>
      </c>
    </row>
    <row r="243" ht="23" customHeight="1" spans="1:16">
      <c r="A243" s="6" t="s">
        <v>331</v>
      </c>
      <c r="B243" s="2" t="s">
        <v>15</v>
      </c>
      <c r="C243" s="2" t="s">
        <v>23</v>
      </c>
      <c r="D243" s="2">
        <v>1</v>
      </c>
      <c r="E243" s="6" t="s">
        <v>497</v>
      </c>
      <c r="F243" s="2" t="str">
        <f t="shared" si="18"/>
        <v>B</v>
      </c>
      <c r="G243" s="2">
        <v>5</v>
      </c>
      <c r="H243" s="2" t="str">
        <f t="shared" si="19"/>
        <v>A</v>
      </c>
      <c r="I243" s="2">
        <v>4</v>
      </c>
      <c r="J243" s="2">
        <f t="shared" si="20"/>
        <v>1</v>
      </c>
      <c r="K243" s="2" t="str">
        <f t="shared" si="21"/>
        <v>A</v>
      </c>
      <c r="L243" s="2" t="str">
        <f t="shared" si="22"/>
        <v>B</v>
      </c>
      <c r="M243" s="2" t="s">
        <v>106</v>
      </c>
      <c r="N243" s="2">
        <f t="shared" si="23"/>
        <v>0</v>
      </c>
      <c r="O243" s="2" t="s">
        <v>22</v>
      </c>
      <c r="P243" s="2">
        <v>149</v>
      </c>
    </row>
    <row r="244" ht="23" customHeight="1" spans="1:16">
      <c r="A244" s="6" t="s">
        <v>331</v>
      </c>
      <c r="B244" s="2" t="s">
        <v>15</v>
      </c>
      <c r="C244" s="2" t="s">
        <v>17</v>
      </c>
      <c r="D244" s="2">
        <v>2</v>
      </c>
      <c r="E244" s="6" t="s">
        <v>498</v>
      </c>
      <c r="F244" s="2" t="str">
        <f t="shared" si="18"/>
        <v>A</v>
      </c>
      <c r="G244" s="2">
        <v>3</v>
      </c>
      <c r="H244" s="2" t="str">
        <f t="shared" si="19"/>
        <v>B</v>
      </c>
      <c r="I244" s="2">
        <v>4</v>
      </c>
      <c r="J244" s="2">
        <f t="shared" si="20"/>
        <v>-1</v>
      </c>
      <c r="K244" s="2" t="str">
        <f t="shared" si="21"/>
        <v>B</v>
      </c>
      <c r="L244" s="2" t="str">
        <f t="shared" si="22"/>
        <v>B</v>
      </c>
      <c r="M244" s="2" t="s">
        <v>106</v>
      </c>
      <c r="N244" s="2">
        <f t="shared" si="23"/>
        <v>0</v>
      </c>
      <c r="O244" s="2" t="s">
        <v>32</v>
      </c>
      <c r="P244" s="2">
        <v>148</v>
      </c>
    </row>
    <row r="245" ht="23" customHeight="1" spans="1:16">
      <c r="A245" s="6" t="s">
        <v>331</v>
      </c>
      <c r="B245" s="2" t="s">
        <v>15</v>
      </c>
      <c r="C245" s="2" t="s">
        <v>23</v>
      </c>
      <c r="D245" s="2">
        <v>2</v>
      </c>
      <c r="E245" s="6" t="s">
        <v>498</v>
      </c>
      <c r="F245" s="2" t="str">
        <f t="shared" si="18"/>
        <v>B</v>
      </c>
      <c r="G245" s="2">
        <v>4</v>
      </c>
      <c r="H245" s="2" t="str">
        <f t="shared" si="19"/>
        <v>A</v>
      </c>
      <c r="I245" s="2">
        <v>3</v>
      </c>
      <c r="J245" s="2">
        <f t="shared" si="20"/>
        <v>1</v>
      </c>
      <c r="K245" s="2" t="str">
        <f t="shared" si="21"/>
        <v>A</v>
      </c>
      <c r="L245" s="2" t="str">
        <f t="shared" si="22"/>
        <v>B</v>
      </c>
      <c r="M245" s="2" t="s">
        <v>106</v>
      </c>
      <c r="N245" s="2">
        <f t="shared" si="23"/>
        <v>0</v>
      </c>
      <c r="O245" s="2" t="s">
        <v>22</v>
      </c>
      <c r="P245" s="2">
        <v>149</v>
      </c>
    </row>
    <row r="246" ht="23" customHeight="1" spans="1:16">
      <c r="A246" s="6" t="s">
        <v>331</v>
      </c>
      <c r="B246" s="2" t="s">
        <v>15</v>
      </c>
      <c r="C246" s="2" t="s">
        <v>17</v>
      </c>
      <c r="D246" s="2">
        <v>3</v>
      </c>
      <c r="E246" s="6" t="s">
        <v>499</v>
      </c>
      <c r="F246" s="2" t="str">
        <f t="shared" si="18"/>
        <v>A</v>
      </c>
      <c r="G246" s="2">
        <v>4</v>
      </c>
      <c r="H246" s="2" t="str">
        <f t="shared" si="19"/>
        <v>B</v>
      </c>
      <c r="I246" s="2">
        <v>4</v>
      </c>
      <c r="J246" s="2">
        <f t="shared" si="20"/>
        <v>0</v>
      </c>
      <c r="K246" s="2" t="str">
        <f t="shared" si="21"/>
        <v>C</v>
      </c>
      <c r="L246" s="2" t="str">
        <f t="shared" si="22"/>
        <v>D(平局)</v>
      </c>
      <c r="M246" s="2" t="s">
        <v>106</v>
      </c>
      <c r="N246" s="2">
        <f t="shared" si="23"/>
        <v>1</v>
      </c>
      <c r="O246" s="2" t="s">
        <v>32</v>
      </c>
      <c r="P246" s="2">
        <v>148</v>
      </c>
    </row>
    <row r="247" ht="23" customHeight="1" spans="1:16">
      <c r="A247" s="6" t="s">
        <v>331</v>
      </c>
      <c r="B247" s="2" t="s">
        <v>15</v>
      </c>
      <c r="C247" s="2" t="s">
        <v>23</v>
      </c>
      <c r="D247" s="2">
        <v>3</v>
      </c>
      <c r="E247" s="6" t="s">
        <v>499</v>
      </c>
      <c r="F247" s="2" t="str">
        <f t="shared" si="18"/>
        <v>B</v>
      </c>
      <c r="G247" s="2">
        <v>4</v>
      </c>
      <c r="H247" s="2" t="str">
        <f t="shared" si="19"/>
        <v>A</v>
      </c>
      <c r="I247" s="2">
        <v>4</v>
      </c>
      <c r="J247" s="2">
        <f t="shared" si="20"/>
        <v>0</v>
      </c>
      <c r="K247" s="2" t="str">
        <f t="shared" si="21"/>
        <v>C</v>
      </c>
      <c r="L247" s="2" t="str">
        <f t="shared" si="22"/>
        <v>D(平局)</v>
      </c>
      <c r="M247" s="2" t="s">
        <v>106</v>
      </c>
      <c r="N247" s="2">
        <f t="shared" si="23"/>
        <v>1</v>
      </c>
      <c r="O247" s="2" t="s">
        <v>22</v>
      </c>
      <c r="P247" s="2">
        <v>149</v>
      </c>
    </row>
    <row r="248" ht="23" customHeight="1" spans="1:16">
      <c r="A248" s="6" t="s">
        <v>331</v>
      </c>
      <c r="B248" s="2" t="s">
        <v>15</v>
      </c>
      <c r="C248" s="2" t="s">
        <v>17</v>
      </c>
      <c r="D248" s="2">
        <v>4</v>
      </c>
      <c r="E248" s="6" t="s">
        <v>500</v>
      </c>
      <c r="F248" s="2" t="str">
        <f t="shared" si="18"/>
        <v>A</v>
      </c>
      <c r="G248" s="2">
        <v>4</v>
      </c>
      <c r="H248" s="2" t="str">
        <f t="shared" si="19"/>
        <v>B</v>
      </c>
      <c r="I248" s="2">
        <v>4</v>
      </c>
      <c r="J248" s="2">
        <f t="shared" si="20"/>
        <v>0</v>
      </c>
      <c r="K248" s="2" t="str">
        <f t="shared" si="21"/>
        <v>C</v>
      </c>
      <c r="L248" s="2" t="str">
        <f t="shared" si="22"/>
        <v>D(平局)</v>
      </c>
      <c r="M248" s="2" t="s">
        <v>106</v>
      </c>
      <c r="N248" s="2">
        <f t="shared" si="23"/>
        <v>1</v>
      </c>
      <c r="O248" s="2" t="s">
        <v>32</v>
      </c>
      <c r="P248" s="2">
        <v>148</v>
      </c>
    </row>
    <row r="249" ht="23" customHeight="1" spans="1:16">
      <c r="A249" s="6" t="s">
        <v>331</v>
      </c>
      <c r="B249" s="2" t="s">
        <v>15</v>
      </c>
      <c r="C249" s="2" t="s">
        <v>23</v>
      </c>
      <c r="D249" s="2">
        <v>4</v>
      </c>
      <c r="E249" s="6" t="s">
        <v>500</v>
      </c>
      <c r="F249" s="2" t="str">
        <f t="shared" si="18"/>
        <v>B</v>
      </c>
      <c r="G249" s="2">
        <v>5</v>
      </c>
      <c r="H249" s="2" t="str">
        <f t="shared" si="19"/>
        <v>A</v>
      </c>
      <c r="I249" s="2">
        <v>4</v>
      </c>
      <c r="J249" s="2">
        <f t="shared" si="20"/>
        <v>1</v>
      </c>
      <c r="K249" s="2" t="str">
        <f t="shared" si="21"/>
        <v>A</v>
      </c>
      <c r="L249" s="2" t="str">
        <f t="shared" si="22"/>
        <v>B</v>
      </c>
      <c r="M249" s="2" t="s">
        <v>106</v>
      </c>
      <c r="N249" s="2">
        <f t="shared" si="23"/>
        <v>0</v>
      </c>
      <c r="O249" s="2" t="s">
        <v>22</v>
      </c>
      <c r="P249" s="2">
        <v>149</v>
      </c>
    </row>
    <row r="250" ht="23" customHeight="1" spans="1:16">
      <c r="A250" s="6" t="s">
        <v>331</v>
      </c>
      <c r="B250" s="2" t="s">
        <v>15</v>
      </c>
      <c r="C250" s="2" t="s">
        <v>17</v>
      </c>
      <c r="D250" s="2">
        <v>5</v>
      </c>
      <c r="E250" s="6" t="s">
        <v>501</v>
      </c>
      <c r="F250" s="2" t="str">
        <f t="shared" si="18"/>
        <v>A</v>
      </c>
      <c r="G250" s="2">
        <v>5</v>
      </c>
      <c r="H250" s="2" t="str">
        <f t="shared" si="19"/>
        <v>B</v>
      </c>
      <c r="I250" s="2">
        <v>5</v>
      </c>
      <c r="J250" s="2">
        <f t="shared" si="20"/>
        <v>0</v>
      </c>
      <c r="K250" s="2" t="str">
        <f t="shared" si="21"/>
        <v>C</v>
      </c>
      <c r="L250" s="2" t="str">
        <f t="shared" si="22"/>
        <v>D(平局)</v>
      </c>
      <c r="M250" s="2" t="s">
        <v>106</v>
      </c>
      <c r="N250" s="2">
        <f t="shared" si="23"/>
        <v>1</v>
      </c>
      <c r="O250" s="2" t="s">
        <v>32</v>
      </c>
      <c r="P250" s="2">
        <v>148</v>
      </c>
    </row>
    <row r="251" ht="23" customHeight="1" spans="1:16">
      <c r="A251" s="6" t="s">
        <v>331</v>
      </c>
      <c r="B251" s="2" t="s">
        <v>15</v>
      </c>
      <c r="C251" s="2" t="s">
        <v>23</v>
      </c>
      <c r="D251" s="2">
        <v>5</v>
      </c>
      <c r="E251" s="6" t="s">
        <v>501</v>
      </c>
      <c r="F251" s="2" t="str">
        <f t="shared" si="18"/>
        <v>B</v>
      </c>
      <c r="G251" s="2">
        <v>5</v>
      </c>
      <c r="H251" s="2" t="str">
        <f t="shared" si="19"/>
        <v>A</v>
      </c>
      <c r="I251" s="2">
        <v>5</v>
      </c>
      <c r="J251" s="2">
        <f t="shared" si="20"/>
        <v>0</v>
      </c>
      <c r="K251" s="2" t="str">
        <f t="shared" si="21"/>
        <v>C</v>
      </c>
      <c r="L251" s="2" t="str">
        <f t="shared" si="22"/>
        <v>D(平局)</v>
      </c>
      <c r="M251" s="2" t="s">
        <v>106</v>
      </c>
      <c r="N251" s="2">
        <f t="shared" si="23"/>
        <v>1</v>
      </c>
      <c r="O251" s="2" t="s">
        <v>22</v>
      </c>
      <c r="P251" s="2">
        <v>149</v>
      </c>
    </row>
    <row r="252" ht="23" customHeight="1" spans="1:16">
      <c r="A252" s="6" t="s">
        <v>331</v>
      </c>
      <c r="B252" s="2" t="s">
        <v>38</v>
      </c>
      <c r="C252" s="2" t="s">
        <v>17</v>
      </c>
      <c r="D252" s="2">
        <v>1</v>
      </c>
      <c r="E252" s="6" t="s">
        <v>497</v>
      </c>
      <c r="F252" s="2" t="str">
        <f t="shared" si="18"/>
        <v>A</v>
      </c>
      <c r="G252" s="2">
        <v>4</v>
      </c>
      <c r="H252" s="2" t="str">
        <f t="shared" si="19"/>
        <v>C</v>
      </c>
      <c r="I252" s="2">
        <v>4</v>
      </c>
      <c r="J252" s="2">
        <f t="shared" si="20"/>
        <v>0</v>
      </c>
      <c r="K252" s="2" t="str">
        <f t="shared" si="21"/>
        <v>C</v>
      </c>
      <c r="L252" s="2" t="str">
        <f t="shared" si="22"/>
        <v>D(平局)</v>
      </c>
      <c r="M252" s="2" t="s">
        <v>22</v>
      </c>
      <c r="N252" s="2">
        <f t="shared" si="23"/>
        <v>0</v>
      </c>
      <c r="O252" s="2" t="s">
        <v>22</v>
      </c>
      <c r="P252" s="2">
        <v>154</v>
      </c>
    </row>
    <row r="253" ht="23" customHeight="1" spans="1:16">
      <c r="A253" s="6" t="s">
        <v>331</v>
      </c>
      <c r="B253" s="2" t="s">
        <v>38</v>
      </c>
      <c r="C253" s="2" t="s">
        <v>23</v>
      </c>
      <c r="D253" s="2">
        <v>1</v>
      </c>
      <c r="E253" s="6" t="s">
        <v>497</v>
      </c>
      <c r="F253" s="2" t="str">
        <f t="shared" si="18"/>
        <v>C</v>
      </c>
      <c r="G253" s="2">
        <v>4</v>
      </c>
      <c r="H253" s="2" t="str">
        <f t="shared" si="19"/>
        <v>A</v>
      </c>
      <c r="I253" s="2">
        <v>4</v>
      </c>
      <c r="J253" s="2">
        <f t="shared" si="20"/>
        <v>0</v>
      </c>
      <c r="K253" s="2" t="str">
        <f t="shared" si="21"/>
        <v>C</v>
      </c>
      <c r="L253" s="2" t="str">
        <f t="shared" si="22"/>
        <v>D(平局)</v>
      </c>
      <c r="M253" s="2" t="s">
        <v>22</v>
      </c>
      <c r="N253" s="2">
        <f t="shared" si="23"/>
        <v>0</v>
      </c>
      <c r="O253" s="2" t="s">
        <v>32</v>
      </c>
      <c r="P253" s="2">
        <v>155</v>
      </c>
    </row>
    <row r="254" ht="23" customHeight="1" spans="1:16">
      <c r="A254" s="6" t="s">
        <v>331</v>
      </c>
      <c r="B254" s="2" t="s">
        <v>38</v>
      </c>
      <c r="C254" s="2" t="s">
        <v>17</v>
      </c>
      <c r="D254" s="2">
        <v>2</v>
      </c>
      <c r="E254" s="6" t="s">
        <v>498</v>
      </c>
      <c r="F254" s="2" t="str">
        <f t="shared" si="18"/>
        <v>A</v>
      </c>
      <c r="G254" s="2">
        <v>4</v>
      </c>
      <c r="H254" s="2" t="str">
        <f t="shared" si="19"/>
        <v>C</v>
      </c>
      <c r="I254" s="2">
        <v>3</v>
      </c>
      <c r="J254" s="2">
        <f t="shared" si="20"/>
        <v>1</v>
      </c>
      <c r="K254" s="2" t="str">
        <f t="shared" si="21"/>
        <v>A</v>
      </c>
      <c r="L254" s="2" t="str">
        <f t="shared" si="22"/>
        <v>A</v>
      </c>
      <c r="M254" s="2" t="s">
        <v>22</v>
      </c>
      <c r="N254" s="2">
        <f t="shared" si="23"/>
        <v>1</v>
      </c>
      <c r="O254" s="2" t="s">
        <v>22</v>
      </c>
      <c r="P254" s="2">
        <v>154</v>
      </c>
    </row>
    <row r="255" ht="23" customHeight="1" spans="1:16">
      <c r="A255" s="6" t="s">
        <v>331</v>
      </c>
      <c r="B255" s="2" t="s">
        <v>38</v>
      </c>
      <c r="C255" s="2" t="s">
        <v>23</v>
      </c>
      <c r="D255" s="2">
        <v>2</v>
      </c>
      <c r="E255" s="6" t="s">
        <v>498</v>
      </c>
      <c r="F255" s="2" t="str">
        <f t="shared" si="18"/>
        <v>C</v>
      </c>
      <c r="G255" s="2">
        <v>3</v>
      </c>
      <c r="H255" s="2" t="str">
        <f t="shared" si="19"/>
        <v>A</v>
      </c>
      <c r="I255" s="2">
        <v>4</v>
      </c>
      <c r="J255" s="2">
        <f t="shared" si="20"/>
        <v>-1</v>
      </c>
      <c r="K255" s="2" t="str">
        <f t="shared" si="21"/>
        <v>B</v>
      </c>
      <c r="L255" s="2" t="str">
        <f t="shared" si="22"/>
        <v>A</v>
      </c>
      <c r="M255" s="2" t="s">
        <v>22</v>
      </c>
      <c r="N255" s="2">
        <f t="shared" si="23"/>
        <v>1</v>
      </c>
      <c r="O255" s="2" t="s">
        <v>32</v>
      </c>
      <c r="P255" s="2">
        <v>155</v>
      </c>
    </row>
    <row r="256" ht="23" customHeight="1" spans="1:16">
      <c r="A256" s="6" t="s">
        <v>331</v>
      </c>
      <c r="B256" s="2" t="s">
        <v>38</v>
      </c>
      <c r="C256" s="2" t="s">
        <v>17</v>
      </c>
      <c r="D256" s="2">
        <v>3</v>
      </c>
      <c r="E256" s="6" t="s">
        <v>499</v>
      </c>
      <c r="F256" s="2" t="str">
        <f t="shared" si="18"/>
        <v>A</v>
      </c>
      <c r="G256" s="2">
        <v>4</v>
      </c>
      <c r="H256" s="2" t="str">
        <f t="shared" si="19"/>
        <v>C</v>
      </c>
      <c r="I256" s="2">
        <v>3</v>
      </c>
      <c r="J256" s="2">
        <f t="shared" si="20"/>
        <v>1</v>
      </c>
      <c r="K256" s="2" t="str">
        <f t="shared" si="21"/>
        <v>A</v>
      </c>
      <c r="L256" s="2" t="str">
        <f t="shared" si="22"/>
        <v>A</v>
      </c>
      <c r="M256" s="2" t="s">
        <v>22</v>
      </c>
      <c r="N256" s="2">
        <f t="shared" si="23"/>
        <v>1</v>
      </c>
      <c r="O256" s="2" t="s">
        <v>22</v>
      </c>
      <c r="P256" s="2">
        <v>154</v>
      </c>
    </row>
    <row r="257" ht="23" customHeight="1" spans="1:16">
      <c r="A257" s="6" t="s">
        <v>331</v>
      </c>
      <c r="B257" s="2" t="s">
        <v>38</v>
      </c>
      <c r="C257" s="2" t="s">
        <v>23</v>
      </c>
      <c r="D257" s="2">
        <v>3</v>
      </c>
      <c r="E257" s="6" t="s">
        <v>499</v>
      </c>
      <c r="F257" s="2" t="str">
        <f t="shared" si="18"/>
        <v>C</v>
      </c>
      <c r="G257" s="2">
        <v>3</v>
      </c>
      <c r="H257" s="2" t="str">
        <f t="shared" si="19"/>
        <v>A</v>
      </c>
      <c r="I257" s="2">
        <v>4</v>
      </c>
      <c r="J257" s="2">
        <f t="shared" si="20"/>
        <v>-1</v>
      </c>
      <c r="K257" s="2" t="str">
        <f t="shared" si="21"/>
        <v>B</v>
      </c>
      <c r="L257" s="2" t="str">
        <f t="shared" si="22"/>
        <v>A</v>
      </c>
      <c r="M257" s="2" t="s">
        <v>22</v>
      </c>
      <c r="N257" s="2">
        <f t="shared" si="23"/>
        <v>1</v>
      </c>
      <c r="O257" s="2" t="s">
        <v>32</v>
      </c>
      <c r="P257" s="2">
        <v>155</v>
      </c>
    </row>
    <row r="258" ht="23" customHeight="1" spans="1:16">
      <c r="A258" s="6" t="s">
        <v>331</v>
      </c>
      <c r="B258" s="2" t="s">
        <v>38</v>
      </c>
      <c r="C258" s="2" t="s">
        <v>17</v>
      </c>
      <c r="D258" s="2">
        <v>4</v>
      </c>
      <c r="E258" s="6" t="s">
        <v>500</v>
      </c>
      <c r="F258" s="2" t="str">
        <f t="shared" ref="F258:F321" si="24">IF(C258="l2r",LEFT(B258,1),RIGHT(B258,1))</f>
        <v>A</v>
      </c>
      <c r="G258" s="2">
        <v>4</v>
      </c>
      <c r="H258" s="2" t="str">
        <f t="shared" ref="H258:H321" si="25">IF(C258="l2r",RIGHT(B258,1),LEFT(B258,1))</f>
        <v>C</v>
      </c>
      <c r="I258" s="2">
        <v>4</v>
      </c>
      <c r="J258" s="2">
        <f t="shared" ref="J258:J321" si="26">G258-I258</f>
        <v>0</v>
      </c>
      <c r="K258" s="2" t="str">
        <f t="shared" ref="K258:K321" si="27">IF(J258=0,"C",IF(J258&gt;0,"A","B"))</f>
        <v>C</v>
      </c>
      <c r="L258" s="2" t="str">
        <f t="shared" ref="L258:L321" si="28">IF(J258=0,"D(平局)",IF(J258&gt;0,F258,H258))</f>
        <v>D(平局)</v>
      </c>
      <c r="M258" s="2" t="s">
        <v>22</v>
      </c>
      <c r="N258" s="2">
        <f t="shared" ref="N258:N321" si="29">--(L258=M258)</f>
        <v>0</v>
      </c>
      <c r="O258" s="2" t="s">
        <v>22</v>
      </c>
      <c r="P258" s="2">
        <v>154</v>
      </c>
    </row>
    <row r="259" ht="23" customHeight="1" spans="1:16">
      <c r="A259" s="6" t="s">
        <v>331</v>
      </c>
      <c r="B259" s="2" t="s">
        <v>38</v>
      </c>
      <c r="C259" s="2" t="s">
        <v>23</v>
      </c>
      <c r="D259" s="2">
        <v>4</v>
      </c>
      <c r="E259" s="6" t="s">
        <v>500</v>
      </c>
      <c r="F259" s="2" t="str">
        <f t="shared" si="24"/>
        <v>C</v>
      </c>
      <c r="G259" s="2">
        <v>4</v>
      </c>
      <c r="H259" s="2" t="str">
        <f t="shared" si="25"/>
        <v>A</v>
      </c>
      <c r="I259" s="2">
        <v>4</v>
      </c>
      <c r="J259" s="2">
        <f t="shared" si="26"/>
        <v>0</v>
      </c>
      <c r="K259" s="2" t="str">
        <f t="shared" si="27"/>
        <v>C</v>
      </c>
      <c r="L259" s="2" t="str">
        <f t="shared" si="28"/>
        <v>D(平局)</v>
      </c>
      <c r="M259" s="2" t="s">
        <v>22</v>
      </c>
      <c r="N259" s="2">
        <f t="shared" si="29"/>
        <v>0</v>
      </c>
      <c r="O259" s="2" t="s">
        <v>32</v>
      </c>
      <c r="P259" s="2">
        <v>155</v>
      </c>
    </row>
    <row r="260" ht="23" customHeight="1" spans="1:16">
      <c r="A260" s="6" t="s">
        <v>331</v>
      </c>
      <c r="B260" s="2" t="s">
        <v>38</v>
      </c>
      <c r="C260" s="2" t="s">
        <v>17</v>
      </c>
      <c r="D260" s="2">
        <v>5</v>
      </c>
      <c r="E260" s="6" t="s">
        <v>501</v>
      </c>
      <c r="F260" s="2" t="str">
        <f t="shared" si="24"/>
        <v>A</v>
      </c>
      <c r="G260" s="2">
        <v>5</v>
      </c>
      <c r="H260" s="2" t="str">
        <f t="shared" si="25"/>
        <v>C</v>
      </c>
      <c r="I260" s="2">
        <v>5</v>
      </c>
      <c r="J260" s="2">
        <f t="shared" si="26"/>
        <v>0</v>
      </c>
      <c r="K260" s="2" t="str">
        <f t="shared" si="27"/>
        <v>C</v>
      </c>
      <c r="L260" s="2" t="str">
        <f t="shared" si="28"/>
        <v>D(平局)</v>
      </c>
      <c r="M260" s="2" t="s">
        <v>22</v>
      </c>
      <c r="N260" s="2">
        <f t="shared" si="29"/>
        <v>0</v>
      </c>
      <c r="O260" s="2" t="s">
        <v>22</v>
      </c>
      <c r="P260" s="2">
        <v>154</v>
      </c>
    </row>
    <row r="261" ht="23" customHeight="1" spans="1:16">
      <c r="A261" s="6" t="s">
        <v>331</v>
      </c>
      <c r="B261" s="2" t="s">
        <v>38</v>
      </c>
      <c r="C261" s="2" t="s">
        <v>23</v>
      </c>
      <c r="D261" s="2">
        <v>5</v>
      </c>
      <c r="E261" s="6" t="s">
        <v>501</v>
      </c>
      <c r="F261" s="2" t="str">
        <f t="shared" si="24"/>
        <v>C</v>
      </c>
      <c r="G261" s="2">
        <v>4</v>
      </c>
      <c r="H261" s="2" t="str">
        <f t="shared" si="25"/>
        <v>A</v>
      </c>
      <c r="I261" s="2">
        <v>4</v>
      </c>
      <c r="J261" s="2">
        <f t="shared" si="26"/>
        <v>0</v>
      </c>
      <c r="K261" s="2" t="str">
        <f t="shared" si="27"/>
        <v>C</v>
      </c>
      <c r="L261" s="2" t="str">
        <f t="shared" si="28"/>
        <v>D(平局)</v>
      </c>
      <c r="M261" s="2" t="s">
        <v>22</v>
      </c>
      <c r="N261" s="2">
        <f t="shared" si="29"/>
        <v>0</v>
      </c>
      <c r="O261" s="2" t="s">
        <v>32</v>
      </c>
      <c r="P261" s="2">
        <v>155</v>
      </c>
    </row>
    <row r="262" ht="23" customHeight="1" spans="1:16">
      <c r="A262" s="6" t="s">
        <v>331</v>
      </c>
      <c r="B262" s="2" t="s">
        <v>51</v>
      </c>
      <c r="C262" s="2" t="s">
        <v>17</v>
      </c>
      <c r="D262" s="2">
        <v>1</v>
      </c>
      <c r="E262" s="6" t="s">
        <v>497</v>
      </c>
      <c r="F262" s="2" t="str">
        <f t="shared" si="24"/>
        <v>B</v>
      </c>
      <c r="G262" s="2">
        <v>5</v>
      </c>
      <c r="H262" s="2" t="str">
        <f t="shared" si="25"/>
        <v>C</v>
      </c>
      <c r="I262" s="2">
        <v>4</v>
      </c>
      <c r="J262" s="2">
        <f t="shared" si="26"/>
        <v>1</v>
      </c>
      <c r="K262" s="2" t="str">
        <f t="shared" si="27"/>
        <v>A</v>
      </c>
      <c r="L262" s="2" t="str">
        <f t="shared" si="28"/>
        <v>B</v>
      </c>
      <c r="M262" s="2" t="s">
        <v>32</v>
      </c>
      <c r="N262" s="2">
        <f t="shared" si="29"/>
        <v>1</v>
      </c>
      <c r="O262" s="2" t="s">
        <v>22</v>
      </c>
      <c r="P262" s="2">
        <v>160</v>
      </c>
    </row>
    <row r="263" ht="23" customHeight="1" spans="1:16">
      <c r="A263" s="6" t="s">
        <v>331</v>
      </c>
      <c r="B263" s="2" t="s">
        <v>51</v>
      </c>
      <c r="C263" s="2" t="s">
        <v>23</v>
      </c>
      <c r="D263" s="2">
        <v>1</v>
      </c>
      <c r="E263" s="6" t="s">
        <v>497</v>
      </c>
      <c r="F263" s="2" t="str">
        <f t="shared" si="24"/>
        <v>C</v>
      </c>
      <c r="G263" s="2">
        <v>4</v>
      </c>
      <c r="H263" s="2" t="str">
        <f t="shared" si="25"/>
        <v>B</v>
      </c>
      <c r="I263" s="2">
        <v>5</v>
      </c>
      <c r="J263" s="2">
        <f t="shared" si="26"/>
        <v>-1</v>
      </c>
      <c r="K263" s="2" t="str">
        <f t="shared" si="27"/>
        <v>B</v>
      </c>
      <c r="L263" s="2" t="str">
        <f t="shared" si="28"/>
        <v>B</v>
      </c>
      <c r="M263" s="2" t="s">
        <v>32</v>
      </c>
      <c r="N263" s="2">
        <f t="shared" si="29"/>
        <v>1</v>
      </c>
      <c r="O263" s="2" t="s">
        <v>32</v>
      </c>
      <c r="P263" s="2">
        <v>161</v>
      </c>
    </row>
    <row r="264" ht="23" customHeight="1" spans="1:16">
      <c r="A264" s="6" t="s">
        <v>331</v>
      </c>
      <c r="B264" s="2" t="s">
        <v>51</v>
      </c>
      <c r="C264" s="2" t="s">
        <v>17</v>
      </c>
      <c r="D264" s="2">
        <v>2</v>
      </c>
      <c r="E264" s="6" t="s">
        <v>498</v>
      </c>
      <c r="F264" s="2" t="str">
        <f t="shared" si="24"/>
        <v>B</v>
      </c>
      <c r="G264" s="2">
        <v>4</v>
      </c>
      <c r="H264" s="2" t="str">
        <f t="shared" si="25"/>
        <v>C</v>
      </c>
      <c r="I264" s="2">
        <v>3</v>
      </c>
      <c r="J264" s="2">
        <f t="shared" si="26"/>
        <v>1</v>
      </c>
      <c r="K264" s="2" t="str">
        <f t="shared" si="27"/>
        <v>A</v>
      </c>
      <c r="L264" s="2" t="str">
        <f t="shared" si="28"/>
        <v>B</v>
      </c>
      <c r="M264" s="2" t="s">
        <v>32</v>
      </c>
      <c r="N264" s="2">
        <f t="shared" si="29"/>
        <v>1</v>
      </c>
      <c r="O264" s="2" t="s">
        <v>22</v>
      </c>
      <c r="P264" s="2">
        <v>160</v>
      </c>
    </row>
    <row r="265" ht="23" customHeight="1" spans="1:16">
      <c r="A265" s="6" t="s">
        <v>331</v>
      </c>
      <c r="B265" s="2" t="s">
        <v>51</v>
      </c>
      <c r="C265" s="2" t="s">
        <v>23</v>
      </c>
      <c r="D265" s="2">
        <v>2</v>
      </c>
      <c r="E265" s="6" t="s">
        <v>498</v>
      </c>
      <c r="F265" s="2" t="str">
        <f t="shared" si="24"/>
        <v>C</v>
      </c>
      <c r="G265" s="2">
        <v>3</v>
      </c>
      <c r="H265" s="2" t="str">
        <f t="shared" si="25"/>
        <v>B</v>
      </c>
      <c r="I265" s="2">
        <v>5</v>
      </c>
      <c r="J265" s="2">
        <f t="shared" si="26"/>
        <v>-2</v>
      </c>
      <c r="K265" s="2" t="str">
        <f t="shared" si="27"/>
        <v>B</v>
      </c>
      <c r="L265" s="2" t="str">
        <f t="shared" si="28"/>
        <v>B</v>
      </c>
      <c r="M265" s="2" t="s">
        <v>32</v>
      </c>
      <c r="N265" s="2">
        <f t="shared" si="29"/>
        <v>1</v>
      </c>
      <c r="O265" s="2" t="s">
        <v>32</v>
      </c>
      <c r="P265" s="2">
        <v>161</v>
      </c>
    </row>
    <row r="266" ht="23" customHeight="1" spans="1:16">
      <c r="A266" s="6" t="s">
        <v>331</v>
      </c>
      <c r="B266" s="2" t="s">
        <v>51</v>
      </c>
      <c r="C266" s="2" t="s">
        <v>17</v>
      </c>
      <c r="D266" s="2">
        <v>3</v>
      </c>
      <c r="E266" s="6" t="s">
        <v>499</v>
      </c>
      <c r="F266" s="2" t="str">
        <f t="shared" si="24"/>
        <v>B</v>
      </c>
      <c r="G266" s="2">
        <v>4</v>
      </c>
      <c r="H266" s="2" t="str">
        <f t="shared" si="25"/>
        <v>C</v>
      </c>
      <c r="I266" s="2">
        <v>3</v>
      </c>
      <c r="J266" s="2">
        <f t="shared" si="26"/>
        <v>1</v>
      </c>
      <c r="K266" s="2" t="str">
        <f t="shared" si="27"/>
        <v>A</v>
      </c>
      <c r="L266" s="2" t="str">
        <f t="shared" si="28"/>
        <v>B</v>
      </c>
      <c r="M266" s="2" t="s">
        <v>32</v>
      </c>
      <c r="N266" s="2">
        <f t="shared" si="29"/>
        <v>1</v>
      </c>
      <c r="O266" s="2" t="s">
        <v>22</v>
      </c>
      <c r="P266" s="2">
        <v>160</v>
      </c>
    </row>
    <row r="267" ht="23" customHeight="1" spans="1:16">
      <c r="A267" s="6" t="s">
        <v>331</v>
      </c>
      <c r="B267" s="2" t="s">
        <v>51</v>
      </c>
      <c r="C267" s="2" t="s">
        <v>23</v>
      </c>
      <c r="D267" s="2">
        <v>3</v>
      </c>
      <c r="E267" s="6" t="s">
        <v>499</v>
      </c>
      <c r="F267" s="2" t="str">
        <f t="shared" si="24"/>
        <v>C</v>
      </c>
      <c r="G267" s="2">
        <v>4</v>
      </c>
      <c r="H267" s="2" t="str">
        <f t="shared" si="25"/>
        <v>B</v>
      </c>
      <c r="I267" s="2">
        <v>5</v>
      </c>
      <c r="J267" s="2">
        <f t="shared" si="26"/>
        <v>-1</v>
      </c>
      <c r="K267" s="2" t="str">
        <f t="shared" si="27"/>
        <v>B</v>
      </c>
      <c r="L267" s="2" t="str">
        <f t="shared" si="28"/>
        <v>B</v>
      </c>
      <c r="M267" s="2" t="s">
        <v>32</v>
      </c>
      <c r="N267" s="2">
        <f t="shared" si="29"/>
        <v>1</v>
      </c>
      <c r="O267" s="2" t="s">
        <v>32</v>
      </c>
      <c r="P267" s="2">
        <v>161</v>
      </c>
    </row>
    <row r="268" ht="23" customHeight="1" spans="1:16">
      <c r="A268" s="6" t="s">
        <v>331</v>
      </c>
      <c r="B268" s="2" t="s">
        <v>51</v>
      </c>
      <c r="C268" s="2" t="s">
        <v>17</v>
      </c>
      <c r="D268" s="2">
        <v>4</v>
      </c>
      <c r="E268" s="6" t="s">
        <v>500</v>
      </c>
      <c r="F268" s="2" t="str">
        <f t="shared" si="24"/>
        <v>B</v>
      </c>
      <c r="G268" s="2">
        <v>5</v>
      </c>
      <c r="H268" s="2" t="str">
        <f t="shared" si="25"/>
        <v>C</v>
      </c>
      <c r="I268" s="2">
        <v>4</v>
      </c>
      <c r="J268" s="2">
        <f t="shared" si="26"/>
        <v>1</v>
      </c>
      <c r="K268" s="2" t="str">
        <f t="shared" si="27"/>
        <v>A</v>
      </c>
      <c r="L268" s="2" t="str">
        <f t="shared" si="28"/>
        <v>B</v>
      </c>
      <c r="M268" s="2" t="s">
        <v>32</v>
      </c>
      <c r="N268" s="2">
        <f t="shared" si="29"/>
        <v>1</v>
      </c>
      <c r="O268" s="2" t="s">
        <v>22</v>
      </c>
      <c r="P268" s="2">
        <v>160</v>
      </c>
    </row>
    <row r="269" ht="23" customHeight="1" spans="1:16">
      <c r="A269" s="6" t="s">
        <v>331</v>
      </c>
      <c r="B269" s="2" t="s">
        <v>51</v>
      </c>
      <c r="C269" s="2" t="s">
        <v>23</v>
      </c>
      <c r="D269" s="2">
        <v>4</v>
      </c>
      <c r="E269" s="6" t="s">
        <v>500</v>
      </c>
      <c r="F269" s="2" t="str">
        <f t="shared" si="24"/>
        <v>C</v>
      </c>
      <c r="G269" s="2">
        <v>4</v>
      </c>
      <c r="H269" s="2" t="str">
        <f t="shared" si="25"/>
        <v>B</v>
      </c>
      <c r="I269" s="2">
        <v>5</v>
      </c>
      <c r="J269" s="2">
        <f t="shared" si="26"/>
        <v>-1</v>
      </c>
      <c r="K269" s="2" t="str">
        <f t="shared" si="27"/>
        <v>B</v>
      </c>
      <c r="L269" s="2" t="str">
        <f t="shared" si="28"/>
        <v>B</v>
      </c>
      <c r="M269" s="2" t="s">
        <v>32</v>
      </c>
      <c r="N269" s="2">
        <f t="shared" si="29"/>
        <v>1</v>
      </c>
      <c r="O269" s="2" t="s">
        <v>32</v>
      </c>
      <c r="P269" s="2">
        <v>161</v>
      </c>
    </row>
    <row r="270" ht="23" customHeight="1" spans="1:16">
      <c r="A270" s="6" t="s">
        <v>331</v>
      </c>
      <c r="B270" s="2" t="s">
        <v>51</v>
      </c>
      <c r="C270" s="2" t="s">
        <v>17</v>
      </c>
      <c r="D270" s="2">
        <v>5</v>
      </c>
      <c r="E270" s="6" t="s">
        <v>501</v>
      </c>
      <c r="F270" s="2" t="str">
        <f t="shared" si="24"/>
        <v>B</v>
      </c>
      <c r="G270" s="2">
        <v>5</v>
      </c>
      <c r="H270" s="2" t="str">
        <f t="shared" si="25"/>
        <v>C</v>
      </c>
      <c r="I270" s="2">
        <v>5</v>
      </c>
      <c r="J270" s="2">
        <f t="shared" si="26"/>
        <v>0</v>
      </c>
      <c r="K270" s="2" t="str">
        <f t="shared" si="27"/>
        <v>C</v>
      </c>
      <c r="L270" s="2" t="str">
        <f t="shared" si="28"/>
        <v>D(平局)</v>
      </c>
      <c r="M270" s="2" t="s">
        <v>32</v>
      </c>
      <c r="N270" s="2">
        <f t="shared" si="29"/>
        <v>0</v>
      </c>
      <c r="O270" s="2" t="s">
        <v>22</v>
      </c>
      <c r="P270" s="2">
        <v>160</v>
      </c>
    </row>
    <row r="271" ht="23" customHeight="1" spans="1:16">
      <c r="A271" s="6" t="s">
        <v>331</v>
      </c>
      <c r="B271" s="2" t="s">
        <v>51</v>
      </c>
      <c r="C271" s="2" t="s">
        <v>23</v>
      </c>
      <c r="D271" s="2">
        <v>5</v>
      </c>
      <c r="E271" s="6" t="s">
        <v>501</v>
      </c>
      <c r="F271" s="2" t="str">
        <f t="shared" si="24"/>
        <v>C</v>
      </c>
      <c r="G271" s="2">
        <v>5</v>
      </c>
      <c r="H271" s="2" t="str">
        <f t="shared" si="25"/>
        <v>B</v>
      </c>
      <c r="I271" s="2">
        <v>5</v>
      </c>
      <c r="J271" s="2">
        <f t="shared" si="26"/>
        <v>0</v>
      </c>
      <c r="K271" s="2" t="str">
        <f t="shared" si="27"/>
        <v>C</v>
      </c>
      <c r="L271" s="2" t="str">
        <f t="shared" si="28"/>
        <v>D(平局)</v>
      </c>
      <c r="M271" s="2" t="s">
        <v>32</v>
      </c>
      <c r="N271" s="2">
        <f t="shared" si="29"/>
        <v>0</v>
      </c>
      <c r="O271" s="2" t="s">
        <v>32</v>
      </c>
      <c r="P271" s="2">
        <v>161</v>
      </c>
    </row>
    <row r="272" ht="23" customHeight="1" spans="1:16">
      <c r="A272" s="6" t="s">
        <v>369</v>
      </c>
      <c r="B272" s="2" t="s">
        <v>15</v>
      </c>
      <c r="C272" s="2" t="s">
        <v>17</v>
      </c>
      <c r="D272" s="2">
        <v>1</v>
      </c>
      <c r="E272" s="6" t="s">
        <v>497</v>
      </c>
      <c r="F272" s="2" t="str">
        <f t="shared" si="24"/>
        <v>A</v>
      </c>
      <c r="G272" s="2">
        <v>4</v>
      </c>
      <c r="H272" s="2" t="str">
        <f t="shared" si="25"/>
        <v>B</v>
      </c>
      <c r="I272" s="2">
        <v>4</v>
      </c>
      <c r="J272" s="2">
        <f t="shared" si="26"/>
        <v>0</v>
      </c>
      <c r="K272" s="2" t="str">
        <f t="shared" si="27"/>
        <v>C</v>
      </c>
      <c r="L272" s="2" t="str">
        <f t="shared" si="28"/>
        <v>D(平局)</v>
      </c>
      <c r="M272" s="2" t="s">
        <v>32</v>
      </c>
      <c r="N272" s="2">
        <f t="shared" si="29"/>
        <v>0</v>
      </c>
      <c r="O272" s="2" t="s">
        <v>26</v>
      </c>
      <c r="P272" s="2">
        <v>166</v>
      </c>
    </row>
    <row r="273" ht="23" customHeight="1" spans="1:16">
      <c r="A273" s="6" t="s">
        <v>369</v>
      </c>
      <c r="B273" s="2" t="s">
        <v>15</v>
      </c>
      <c r="C273" s="2" t="s">
        <v>23</v>
      </c>
      <c r="D273" s="2">
        <v>1</v>
      </c>
      <c r="E273" s="6" t="s">
        <v>497</v>
      </c>
      <c r="F273" s="2" t="str">
        <f t="shared" si="24"/>
        <v>B</v>
      </c>
      <c r="G273" s="2">
        <v>5</v>
      </c>
      <c r="H273" s="2" t="str">
        <f t="shared" si="25"/>
        <v>A</v>
      </c>
      <c r="I273" s="2">
        <v>4</v>
      </c>
      <c r="J273" s="2">
        <f t="shared" si="26"/>
        <v>1</v>
      </c>
      <c r="K273" s="2" t="str">
        <f t="shared" si="27"/>
        <v>A</v>
      </c>
      <c r="L273" s="2" t="str">
        <f t="shared" si="28"/>
        <v>B</v>
      </c>
      <c r="M273" s="2" t="s">
        <v>32</v>
      </c>
      <c r="N273" s="2">
        <f t="shared" si="29"/>
        <v>1</v>
      </c>
      <c r="O273" s="2" t="s">
        <v>22</v>
      </c>
      <c r="P273" s="2">
        <v>167</v>
      </c>
    </row>
    <row r="274" ht="23" customHeight="1" spans="1:16">
      <c r="A274" s="6" t="s">
        <v>369</v>
      </c>
      <c r="B274" s="2" t="s">
        <v>15</v>
      </c>
      <c r="C274" s="2" t="s">
        <v>17</v>
      </c>
      <c r="D274" s="2">
        <v>2</v>
      </c>
      <c r="E274" s="6" t="s">
        <v>498</v>
      </c>
      <c r="F274" s="2" t="str">
        <f t="shared" si="24"/>
        <v>A</v>
      </c>
      <c r="G274" s="2">
        <v>4</v>
      </c>
      <c r="H274" s="2" t="str">
        <f t="shared" si="25"/>
        <v>B</v>
      </c>
      <c r="I274" s="2">
        <v>4</v>
      </c>
      <c r="J274" s="2">
        <f t="shared" si="26"/>
        <v>0</v>
      </c>
      <c r="K274" s="2" t="str">
        <f t="shared" si="27"/>
        <v>C</v>
      </c>
      <c r="L274" s="2" t="str">
        <f t="shared" si="28"/>
        <v>D(平局)</v>
      </c>
      <c r="M274" s="2" t="s">
        <v>32</v>
      </c>
      <c r="N274" s="2">
        <f t="shared" si="29"/>
        <v>0</v>
      </c>
      <c r="O274" s="2" t="s">
        <v>26</v>
      </c>
      <c r="P274" s="2">
        <v>166</v>
      </c>
    </row>
    <row r="275" ht="23" customHeight="1" spans="1:16">
      <c r="A275" s="6" t="s">
        <v>369</v>
      </c>
      <c r="B275" s="2" t="s">
        <v>15</v>
      </c>
      <c r="C275" s="2" t="s">
        <v>23</v>
      </c>
      <c r="D275" s="2">
        <v>2</v>
      </c>
      <c r="E275" s="6" t="s">
        <v>498</v>
      </c>
      <c r="F275" s="2" t="str">
        <f t="shared" si="24"/>
        <v>B</v>
      </c>
      <c r="G275" s="2">
        <v>4</v>
      </c>
      <c r="H275" s="2" t="str">
        <f t="shared" si="25"/>
        <v>A</v>
      </c>
      <c r="I275" s="2">
        <v>3</v>
      </c>
      <c r="J275" s="2">
        <f t="shared" si="26"/>
        <v>1</v>
      </c>
      <c r="K275" s="2" t="str">
        <f t="shared" si="27"/>
        <v>A</v>
      </c>
      <c r="L275" s="2" t="str">
        <f t="shared" si="28"/>
        <v>B</v>
      </c>
      <c r="M275" s="2" t="s">
        <v>32</v>
      </c>
      <c r="N275" s="2">
        <f t="shared" si="29"/>
        <v>1</v>
      </c>
      <c r="O275" s="2" t="s">
        <v>22</v>
      </c>
      <c r="P275" s="2">
        <v>167</v>
      </c>
    </row>
    <row r="276" ht="23" customHeight="1" spans="1:16">
      <c r="A276" s="6" t="s">
        <v>369</v>
      </c>
      <c r="B276" s="2" t="s">
        <v>15</v>
      </c>
      <c r="C276" s="2" t="s">
        <v>17</v>
      </c>
      <c r="D276" s="2">
        <v>3</v>
      </c>
      <c r="E276" s="6" t="s">
        <v>499</v>
      </c>
      <c r="F276" s="2" t="str">
        <f t="shared" si="24"/>
        <v>A</v>
      </c>
      <c r="G276" s="2">
        <v>4</v>
      </c>
      <c r="H276" s="2" t="str">
        <f t="shared" si="25"/>
        <v>B</v>
      </c>
      <c r="I276" s="2">
        <v>4</v>
      </c>
      <c r="J276" s="2">
        <f t="shared" si="26"/>
        <v>0</v>
      </c>
      <c r="K276" s="2" t="str">
        <f t="shared" si="27"/>
        <v>C</v>
      </c>
      <c r="L276" s="2" t="str">
        <f t="shared" si="28"/>
        <v>D(平局)</v>
      </c>
      <c r="M276" s="2" t="s">
        <v>32</v>
      </c>
      <c r="N276" s="2">
        <f t="shared" si="29"/>
        <v>0</v>
      </c>
      <c r="O276" s="2" t="s">
        <v>26</v>
      </c>
      <c r="P276" s="2">
        <v>166</v>
      </c>
    </row>
    <row r="277" ht="23" customHeight="1" spans="1:16">
      <c r="A277" s="6" t="s">
        <v>369</v>
      </c>
      <c r="B277" s="2" t="s">
        <v>15</v>
      </c>
      <c r="C277" s="2" t="s">
        <v>23</v>
      </c>
      <c r="D277" s="2">
        <v>3</v>
      </c>
      <c r="E277" s="6" t="s">
        <v>499</v>
      </c>
      <c r="F277" s="2" t="str">
        <f t="shared" si="24"/>
        <v>B</v>
      </c>
      <c r="G277" s="2">
        <v>4</v>
      </c>
      <c r="H277" s="2" t="str">
        <f t="shared" si="25"/>
        <v>A</v>
      </c>
      <c r="I277" s="2">
        <v>4</v>
      </c>
      <c r="J277" s="2">
        <f t="shared" si="26"/>
        <v>0</v>
      </c>
      <c r="K277" s="2" t="str">
        <f t="shared" si="27"/>
        <v>C</v>
      </c>
      <c r="L277" s="2" t="str">
        <f t="shared" si="28"/>
        <v>D(平局)</v>
      </c>
      <c r="M277" s="2" t="s">
        <v>32</v>
      </c>
      <c r="N277" s="2">
        <f t="shared" si="29"/>
        <v>0</v>
      </c>
      <c r="O277" s="2" t="s">
        <v>22</v>
      </c>
      <c r="P277" s="2">
        <v>167</v>
      </c>
    </row>
    <row r="278" ht="23" customHeight="1" spans="1:16">
      <c r="A278" s="6" t="s">
        <v>369</v>
      </c>
      <c r="B278" s="2" t="s">
        <v>15</v>
      </c>
      <c r="C278" s="2" t="s">
        <v>17</v>
      </c>
      <c r="D278" s="2">
        <v>4</v>
      </c>
      <c r="E278" s="6" t="s">
        <v>500</v>
      </c>
      <c r="F278" s="2" t="str">
        <f t="shared" si="24"/>
        <v>A</v>
      </c>
      <c r="G278" s="2">
        <v>4</v>
      </c>
      <c r="H278" s="2" t="str">
        <f t="shared" si="25"/>
        <v>B</v>
      </c>
      <c r="I278" s="2">
        <v>5</v>
      </c>
      <c r="J278" s="2">
        <f t="shared" si="26"/>
        <v>-1</v>
      </c>
      <c r="K278" s="2" t="str">
        <f t="shared" si="27"/>
        <v>B</v>
      </c>
      <c r="L278" s="2" t="str">
        <f t="shared" si="28"/>
        <v>B</v>
      </c>
      <c r="M278" s="2" t="s">
        <v>32</v>
      </c>
      <c r="N278" s="2">
        <f t="shared" si="29"/>
        <v>1</v>
      </c>
      <c r="O278" s="2" t="s">
        <v>26</v>
      </c>
      <c r="P278" s="2">
        <v>166</v>
      </c>
    </row>
    <row r="279" ht="23" customHeight="1" spans="1:16">
      <c r="A279" s="6" t="s">
        <v>369</v>
      </c>
      <c r="B279" s="2" t="s">
        <v>15</v>
      </c>
      <c r="C279" s="2" t="s">
        <v>23</v>
      </c>
      <c r="D279" s="2">
        <v>4</v>
      </c>
      <c r="E279" s="6" t="s">
        <v>500</v>
      </c>
      <c r="F279" s="2" t="str">
        <f t="shared" si="24"/>
        <v>B</v>
      </c>
      <c r="G279" s="2">
        <v>5</v>
      </c>
      <c r="H279" s="2" t="str">
        <f t="shared" si="25"/>
        <v>A</v>
      </c>
      <c r="I279" s="2">
        <v>4</v>
      </c>
      <c r="J279" s="2">
        <f t="shared" si="26"/>
        <v>1</v>
      </c>
      <c r="K279" s="2" t="str">
        <f t="shared" si="27"/>
        <v>A</v>
      </c>
      <c r="L279" s="2" t="str">
        <f t="shared" si="28"/>
        <v>B</v>
      </c>
      <c r="M279" s="2" t="s">
        <v>32</v>
      </c>
      <c r="N279" s="2">
        <f t="shared" si="29"/>
        <v>1</v>
      </c>
      <c r="O279" s="2" t="s">
        <v>22</v>
      </c>
      <c r="P279" s="2">
        <v>167</v>
      </c>
    </row>
    <row r="280" ht="23" customHeight="1" spans="1:16">
      <c r="A280" s="6" t="s">
        <v>369</v>
      </c>
      <c r="B280" s="2" t="s">
        <v>15</v>
      </c>
      <c r="C280" s="2" t="s">
        <v>17</v>
      </c>
      <c r="D280" s="2">
        <v>5</v>
      </c>
      <c r="E280" s="6" t="s">
        <v>501</v>
      </c>
      <c r="F280" s="2" t="str">
        <f t="shared" si="24"/>
        <v>A</v>
      </c>
      <c r="G280" s="2">
        <v>5</v>
      </c>
      <c r="H280" s="2" t="str">
        <f t="shared" si="25"/>
        <v>B</v>
      </c>
      <c r="I280" s="2">
        <v>5</v>
      </c>
      <c r="J280" s="2">
        <f t="shared" si="26"/>
        <v>0</v>
      </c>
      <c r="K280" s="2" t="str">
        <f t="shared" si="27"/>
        <v>C</v>
      </c>
      <c r="L280" s="2" t="str">
        <f t="shared" si="28"/>
        <v>D(平局)</v>
      </c>
      <c r="M280" s="2" t="s">
        <v>32</v>
      </c>
      <c r="N280" s="2">
        <f t="shared" si="29"/>
        <v>0</v>
      </c>
      <c r="O280" s="2" t="s">
        <v>26</v>
      </c>
      <c r="P280" s="2">
        <v>166</v>
      </c>
    </row>
    <row r="281" ht="23" customHeight="1" spans="1:16">
      <c r="A281" s="6" t="s">
        <v>369</v>
      </c>
      <c r="B281" s="2" t="s">
        <v>15</v>
      </c>
      <c r="C281" s="2" t="s">
        <v>23</v>
      </c>
      <c r="D281" s="2">
        <v>5</v>
      </c>
      <c r="E281" s="6" t="s">
        <v>501</v>
      </c>
      <c r="F281" s="2" t="str">
        <f t="shared" si="24"/>
        <v>B</v>
      </c>
      <c r="G281" s="2">
        <v>5</v>
      </c>
      <c r="H281" s="2" t="str">
        <f t="shared" si="25"/>
        <v>A</v>
      </c>
      <c r="I281" s="2">
        <v>4</v>
      </c>
      <c r="J281" s="2">
        <f t="shared" si="26"/>
        <v>1</v>
      </c>
      <c r="K281" s="2" t="str">
        <f t="shared" si="27"/>
        <v>A</v>
      </c>
      <c r="L281" s="2" t="str">
        <f t="shared" si="28"/>
        <v>B</v>
      </c>
      <c r="M281" s="2" t="s">
        <v>32</v>
      </c>
      <c r="N281" s="2">
        <f t="shared" si="29"/>
        <v>1</v>
      </c>
      <c r="O281" s="2" t="s">
        <v>22</v>
      </c>
      <c r="P281" s="2">
        <v>167</v>
      </c>
    </row>
    <row r="282" ht="23" customHeight="1" spans="1:16">
      <c r="A282" s="6" t="s">
        <v>369</v>
      </c>
      <c r="B282" s="2" t="s">
        <v>38</v>
      </c>
      <c r="C282" s="2" t="s">
        <v>17</v>
      </c>
      <c r="D282" s="2">
        <v>1</v>
      </c>
      <c r="E282" s="6" t="s">
        <v>497</v>
      </c>
      <c r="F282" s="2" t="str">
        <f t="shared" si="24"/>
        <v>A</v>
      </c>
      <c r="G282" s="2">
        <v>5</v>
      </c>
      <c r="H282" s="2" t="str">
        <f t="shared" si="25"/>
        <v>C</v>
      </c>
      <c r="I282" s="2">
        <v>3</v>
      </c>
      <c r="J282" s="2">
        <f t="shared" si="26"/>
        <v>2</v>
      </c>
      <c r="K282" s="2" t="str">
        <f t="shared" si="27"/>
        <v>A</v>
      </c>
      <c r="L282" s="2" t="str">
        <f t="shared" si="28"/>
        <v>A</v>
      </c>
      <c r="M282" s="2" t="s">
        <v>22</v>
      </c>
      <c r="N282" s="2">
        <f t="shared" si="29"/>
        <v>1</v>
      </c>
      <c r="O282" s="2" t="s">
        <v>22</v>
      </c>
      <c r="P282" s="2">
        <v>172</v>
      </c>
    </row>
    <row r="283" ht="23" customHeight="1" spans="1:16">
      <c r="A283" s="6" t="s">
        <v>369</v>
      </c>
      <c r="B283" s="2" t="s">
        <v>38</v>
      </c>
      <c r="C283" s="2" t="s">
        <v>23</v>
      </c>
      <c r="D283" s="2">
        <v>1</v>
      </c>
      <c r="E283" s="6" t="s">
        <v>497</v>
      </c>
      <c r="F283" s="2" t="str">
        <f t="shared" si="24"/>
        <v>C</v>
      </c>
      <c r="G283" s="2">
        <v>3</v>
      </c>
      <c r="H283" s="2" t="str">
        <f t="shared" si="25"/>
        <v>A</v>
      </c>
      <c r="I283" s="2">
        <v>5</v>
      </c>
      <c r="J283" s="2">
        <f t="shared" si="26"/>
        <v>-2</v>
      </c>
      <c r="K283" s="2" t="str">
        <f t="shared" si="27"/>
        <v>B</v>
      </c>
      <c r="L283" s="2" t="str">
        <f t="shared" si="28"/>
        <v>A</v>
      </c>
      <c r="M283" s="2" t="s">
        <v>22</v>
      </c>
      <c r="N283" s="2">
        <f t="shared" si="29"/>
        <v>1</v>
      </c>
      <c r="O283" s="2" t="s">
        <v>32</v>
      </c>
      <c r="P283" s="2">
        <v>173</v>
      </c>
    </row>
    <row r="284" ht="23" customHeight="1" spans="1:16">
      <c r="A284" s="6" t="s">
        <v>369</v>
      </c>
      <c r="B284" s="2" t="s">
        <v>38</v>
      </c>
      <c r="C284" s="2" t="s">
        <v>17</v>
      </c>
      <c r="D284" s="2">
        <v>2</v>
      </c>
      <c r="E284" s="6" t="s">
        <v>498</v>
      </c>
      <c r="F284" s="2" t="str">
        <f t="shared" si="24"/>
        <v>A</v>
      </c>
      <c r="G284" s="2">
        <v>4</v>
      </c>
      <c r="H284" s="2" t="str">
        <f t="shared" si="25"/>
        <v>C</v>
      </c>
      <c r="I284" s="2">
        <v>2</v>
      </c>
      <c r="J284" s="2">
        <f t="shared" si="26"/>
        <v>2</v>
      </c>
      <c r="K284" s="2" t="str">
        <f t="shared" si="27"/>
        <v>A</v>
      </c>
      <c r="L284" s="2" t="str">
        <f t="shared" si="28"/>
        <v>A</v>
      </c>
      <c r="M284" s="2" t="s">
        <v>22</v>
      </c>
      <c r="N284" s="2">
        <f t="shared" si="29"/>
        <v>1</v>
      </c>
      <c r="O284" s="2" t="s">
        <v>22</v>
      </c>
      <c r="P284" s="2">
        <v>172</v>
      </c>
    </row>
    <row r="285" ht="23" customHeight="1" spans="1:16">
      <c r="A285" s="6" t="s">
        <v>369</v>
      </c>
      <c r="B285" s="2" t="s">
        <v>38</v>
      </c>
      <c r="C285" s="2" t="s">
        <v>23</v>
      </c>
      <c r="D285" s="2">
        <v>2</v>
      </c>
      <c r="E285" s="6" t="s">
        <v>498</v>
      </c>
      <c r="F285" s="2" t="str">
        <f t="shared" si="24"/>
        <v>C</v>
      </c>
      <c r="G285" s="2">
        <v>2</v>
      </c>
      <c r="H285" s="2" t="str">
        <f t="shared" si="25"/>
        <v>A</v>
      </c>
      <c r="I285" s="2">
        <v>4</v>
      </c>
      <c r="J285" s="2">
        <f t="shared" si="26"/>
        <v>-2</v>
      </c>
      <c r="K285" s="2" t="str">
        <f t="shared" si="27"/>
        <v>B</v>
      </c>
      <c r="L285" s="2" t="str">
        <f t="shared" si="28"/>
        <v>A</v>
      </c>
      <c r="M285" s="2" t="s">
        <v>22</v>
      </c>
      <c r="N285" s="2">
        <f t="shared" si="29"/>
        <v>1</v>
      </c>
      <c r="O285" s="2" t="s">
        <v>32</v>
      </c>
      <c r="P285" s="2">
        <v>173</v>
      </c>
    </row>
    <row r="286" ht="23" customHeight="1" spans="1:16">
      <c r="A286" s="6" t="s">
        <v>369</v>
      </c>
      <c r="B286" s="2" t="s">
        <v>38</v>
      </c>
      <c r="C286" s="2" t="s">
        <v>17</v>
      </c>
      <c r="D286" s="2">
        <v>3</v>
      </c>
      <c r="E286" s="6" t="s">
        <v>499</v>
      </c>
      <c r="F286" s="2" t="str">
        <f t="shared" si="24"/>
        <v>A</v>
      </c>
      <c r="G286" s="2">
        <v>4</v>
      </c>
      <c r="H286" s="2" t="str">
        <f t="shared" si="25"/>
        <v>C</v>
      </c>
      <c r="I286" s="2">
        <v>3</v>
      </c>
      <c r="J286" s="2">
        <f t="shared" si="26"/>
        <v>1</v>
      </c>
      <c r="K286" s="2" t="str">
        <f t="shared" si="27"/>
        <v>A</v>
      </c>
      <c r="L286" s="2" t="str">
        <f t="shared" si="28"/>
        <v>A</v>
      </c>
      <c r="M286" s="2" t="s">
        <v>22</v>
      </c>
      <c r="N286" s="2">
        <f t="shared" si="29"/>
        <v>1</v>
      </c>
      <c r="O286" s="2" t="s">
        <v>22</v>
      </c>
      <c r="P286" s="2">
        <v>172</v>
      </c>
    </row>
    <row r="287" ht="23" customHeight="1" spans="1:16">
      <c r="A287" s="6" t="s">
        <v>369</v>
      </c>
      <c r="B287" s="2" t="s">
        <v>38</v>
      </c>
      <c r="C287" s="2" t="s">
        <v>23</v>
      </c>
      <c r="D287" s="2">
        <v>3</v>
      </c>
      <c r="E287" s="6" t="s">
        <v>499</v>
      </c>
      <c r="F287" s="2" t="str">
        <f t="shared" si="24"/>
        <v>C</v>
      </c>
      <c r="G287" s="2">
        <v>3</v>
      </c>
      <c r="H287" s="2" t="str">
        <f t="shared" si="25"/>
        <v>A</v>
      </c>
      <c r="I287" s="2">
        <v>4</v>
      </c>
      <c r="J287" s="2">
        <f t="shared" si="26"/>
        <v>-1</v>
      </c>
      <c r="K287" s="2" t="str">
        <f t="shared" si="27"/>
        <v>B</v>
      </c>
      <c r="L287" s="2" t="str">
        <f t="shared" si="28"/>
        <v>A</v>
      </c>
      <c r="M287" s="2" t="s">
        <v>22</v>
      </c>
      <c r="N287" s="2">
        <f t="shared" si="29"/>
        <v>1</v>
      </c>
      <c r="O287" s="2" t="s">
        <v>32</v>
      </c>
      <c r="P287" s="2">
        <v>173</v>
      </c>
    </row>
    <row r="288" ht="23" customHeight="1" spans="1:16">
      <c r="A288" s="6" t="s">
        <v>369</v>
      </c>
      <c r="B288" s="2" t="s">
        <v>38</v>
      </c>
      <c r="C288" s="2" t="s">
        <v>17</v>
      </c>
      <c r="D288" s="2">
        <v>4</v>
      </c>
      <c r="E288" s="6" t="s">
        <v>500</v>
      </c>
      <c r="F288" s="2" t="str">
        <f t="shared" si="24"/>
        <v>A</v>
      </c>
      <c r="G288" s="2">
        <v>5</v>
      </c>
      <c r="H288" s="2" t="str">
        <f t="shared" si="25"/>
        <v>C</v>
      </c>
      <c r="I288" s="2">
        <v>3</v>
      </c>
      <c r="J288" s="2">
        <f t="shared" si="26"/>
        <v>2</v>
      </c>
      <c r="K288" s="2" t="str">
        <f t="shared" si="27"/>
        <v>A</v>
      </c>
      <c r="L288" s="2" t="str">
        <f t="shared" si="28"/>
        <v>A</v>
      </c>
      <c r="M288" s="2" t="s">
        <v>22</v>
      </c>
      <c r="N288" s="2">
        <f t="shared" si="29"/>
        <v>1</v>
      </c>
      <c r="O288" s="2" t="s">
        <v>22</v>
      </c>
      <c r="P288" s="2">
        <v>172</v>
      </c>
    </row>
    <row r="289" ht="23" customHeight="1" spans="1:16">
      <c r="A289" s="6" t="s">
        <v>369</v>
      </c>
      <c r="B289" s="2" t="s">
        <v>38</v>
      </c>
      <c r="C289" s="2" t="s">
        <v>23</v>
      </c>
      <c r="D289" s="2">
        <v>4</v>
      </c>
      <c r="E289" s="6" t="s">
        <v>500</v>
      </c>
      <c r="F289" s="2" t="str">
        <f t="shared" si="24"/>
        <v>C</v>
      </c>
      <c r="G289" s="2">
        <v>3</v>
      </c>
      <c r="H289" s="2" t="str">
        <f t="shared" si="25"/>
        <v>A</v>
      </c>
      <c r="I289" s="2">
        <v>5</v>
      </c>
      <c r="J289" s="2">
        <f t="shared" si="26"/>
        <v>-2</v>
      </c>
      <c r="K289" s="2" t="str">
        <f t="shared" si="27"/>
        <v>B</v>
      </c>
      <c r="L289" s="2" t="str">
        <f t="shared" si="28"/>
        <v>A</v>
      </c>
      <c r="M289" s="2" t="s">
        <v>22</v>
      </c>
      <c r="N289" s="2">
        <f t="shared" si="29"/>
        <v>1</v>
      </c>
      <c r="O289" s="2" t="s">
        <v>32</v>
      </c>
      <c r="P289" s="2">
        <v>173</v>
      </c>
    </row>
    <row r="290" ht="23" customHeight="1" spans="1:16">
      <c r="A290" s="6" t="s">
        <v>369</v>
      </c>
      <c r="B290" s="2" t="s">
        <v>38</v>
      </c>
      <c r="C290" s="2" t="s">
        <v>17</v>
      </c>
      <c r="D290" s="2">
        <v>5</v>
      </c>
      <c r="E290" s="6" t="s">
        <v>501</v>
      </c>
      <c r="F290" s="2" t="str">
        <f t="shared" si="24"/>
        <v>A</v>
      </c>
      <c r="G290" s="2">
        <v>5</v>
      </c>
      <c r="H290" s="2" t="str">
        <f t="shared" si="25"/>
        <v>C</v>
      </c>
      <c r="I290" s="2">
        <v>3</v>
      </c>
      <c r="J290" s="2">
        <f t="shared" si="26"/>
        <v>2</v>
      </c>
      <c r="K290" s="2" t="str">
        <f t="shared" si="27"/>
        <v>A</v>
      </c>
      <c r="L290" s="2" t="str">
        <f t="shared" si="28"/>
        <v>A</v>
      </c>
      <c r="M290" s="2" t="s">
        <v>22</v>
      </c>
      <c r="N290" s="2">
        <f t="shared" si="29"/>
        <v>1</v>
      </c>
      <c r="O290" s="2" t="s">
        <v>22</v>
      </c>
      <c r="P290" s="2">
        <v>172</v>
      </c>
    </row>
    <row r="291" ht="23" customHeight="1" spans="1:16">
      <c r="A291" s="6" t="s">
        <v>369</v>
      </c>
      <c r="B291" s="2" t="s">
        <v>38</v>
      </c>
      <c r="C291" s="2" t="s">
        <v>23</v>
      </c>
      <c r="D291" s="2">
        <v>5</v>
      </c>
      <c r="E291" s="6" t="s">
        <v>501</v>
      </c>
      <c r="F291" s="2" t="str">
        <f t="shared" si="24"/>
        <v>C</v>
      </c>
      <c r="G291" s="2">
        <v>4</v>
      </c>
      <c r="H291" s="2" t="str">
        <f t="shared" si="25"/>
        <v>A</v>
      </c>
      <c r="I291" s="2">
        <v>5</v>
      </c>
      <c r="J291" s="2">
        <f t="shared" si="26"/>
        <v>-1</v>
      </c>
      <c r="K291" s="2" t="str">
        <f t="shared" si="27"/>
        <v>B</v>
      </c>
      <c r="L291" s="2" t="str">
        <f t="shared" si="28"/>
        <v>A</v>
      </c>
      <c r="M291" s="2" t="s">
        <v>22</v>
      </c>
      <c r="N291" s="2">
        <f t="shared" si="29"/>
        <v>1</v>
      </c>
      <c r="O291" s="2" t="s">
        <v>32</v>
      </c>
      <c r="P291" s="2">
        <v>173</v>
      </c>
    </row>
    <row r="292" ht="23" customHeight="1" spans="1:16">
      <c r="A292" s="6" t="s">
        <v>369</v>
      </c>
      <c r="B292" s="2" t="s">
        <v>51</v>
      </c>
      <c r="C292" s="2" t="s">
        <v>17</v>
      </c>
      <c r="D292" s="2">
        <v>1</v>
      </c>
      <c r="E292" s="6" t="s">
        <v>497</v>
      </c>
      <c r="F292" s="2" t="str">
        <f t="shared" si="24"/>
        <v>B</v>
      </c>
      <c r="G292" s="2">
        <v>5</v>
      </c>
      <c r="H292" s="2" t="str">
        <f t="shared" si="25"/>
        <v>C</v>
      </c>
      <c r="I292" s="2">
        <v>3</v>
      </c>
      <c r="J292" s="2">
        <f t="shared" si="26"/>
        <v>2</v>
      </c>
      <c r="K292" s="2" t="str">
        <f t="shared" si="27"/>
        <v>A</v>
      </c>
      <c r="L292" s="2" t="str">
        <f t="shared" si="28"/>
        <v>B</v>
      </c>
      <c r="M292" s="2" t="s">
        <v>32</v>
      </c>
      <c r="N292" s="2">
        <f t="shared" si="29"/>
        <v>1</v>
      </c>
      <c r="O292" s="2" t="s">
        <v>22</v>
      </c>
      <c r="P292" s="2">
        <v>178</v>
      </c>
    </row>
    <row r="293" ht="23" customHeight="1" spans="1:16">
      <c r="A293" s="6" t="s">
        <v>369</v>
      </c>
      <c r="B293" s="2" t="s">
        <v>51</v>
      </c>
      <c r="C293" s="2" t="s">
        <v>23</v>
      </c>
      <c r="D293" s="2">
        <v>1</v>
      </c>
      <c r="E293" s="6" t="s">
        <v>497</v>
      </c>
      <c r="F293" s="2" t="str">
        <f t="shared" si="24"/>
        <v>C</v>
      </c>
      <c r="G293" s="2">
        <v>3</v>
      </c>
      <c r="H293" s="2" t="str">
        <f t="shared" si="25"/>
        <v>B</v>
      </c>
      <c r="I293" s="2">
        <v>5</v>
      </c>
      <c r="J293" s="2">
        <f t="shared" si="26"/>
        <v>-2</v>
      </c>
      <c r="K293" s="2" t="str">
        <f t="shared" si="27"/>
        <v>B</v>
      </c>
      <c r="L293" s="2" t="str">
        <f t="shared" si="28"/>
        <v>B</v>
      </c>
      <c r="M293" s="2" t="s">
        <v>32</v>
      </c>
      <c r="N293" s="2">
        <f t="shared" si="29"/>
        <v>1</v>
      </c>
      <c r="O293" s="2" t="s">
        <v>32</v>
      </c>
      <c r="P293" s="2">
        <v>179</v>
      </c>
    </row>
    <row r="294" ht="23" customHeight="1" spans="1:16">
      <c r="A294" s="6" t="s">
        <v>369</v>
      </c>
      <c r="B294" s="2" t="s">
        <v>51</v>
      </c>
      <c r="C294" s="2" t="s">
        <v>17</v>
      </c>
      <c r="D294" s="2">
        <v>2</v>
      </c>
      <c r="E294" s="6" t="s">
        <v>498</v>
      </c>
      <c r="F294" s="2" t="str">
        <f t="shared" si="24"/>
        <v>B</v>
      </c>
      <c r="G294" s="2">
        <v>4</v>
      </c>
      <c r="H294" s="2" t="str">
        <f t="shared" si="25"/>
        <v>C</v>
      </c>
      <c r="I294" s="2">
        <v>2</v>
      </c>
      <c r="J294" s="2">
        <f t="shared" si="26"/>
        <v>2</v>
      </c>
      <c r="K294" s="2" t="str">
        <f t="shared" si="27"/>
        <v>A</v>
      </c>
      <c r="L294" s="2" t="str">
        <f t="shared" si="28"/>
        <v>B</v>
      </c>
      <c r="M294" s="2" t="s">
        <v>32</v>
      </c>
      <c r="N294" s="2">
        <f t="shared" si="29"/>
        <v>1</v>
      </c>
      <c r="O294" s="2" t="s">
        <v>22</v>
      </c>
      <c r="P294" s="2">
        <v>178</v>
      </c>
    </row>
    <row r="295" ht="23" customHeight="1" spans="1:16">
      <c r="A295" s="6" t="s">
        <v>369</v>
      </c>
      <c r="B295" s="2" t="s">
        <v>51</v>
      </c>
      <c r="C295" s="2" t="s">
        <v>23</v>
      </c>
      <c r="D295" s="2">
        <v>2</v>
      </c>
      <c r="E295" s="6" t="s">
        <v>498</v>
      </c>
      <c r="F295" s="2" t="str">
        <f t="shared" si="24"/>
        <v>C</v>
      </c>
      <c r="G295" s="2">
        <v>2</v>
      </c>
      <c r="H295" s="2" t="str">
        <f t="shared" si="25"/>
        <v>B</v>
      </c>
      <c r="I295" s="2">
        <v>4</v>
      </c>
      <c r="J295" s="2">
        <f t="shared" si="26"/>
        <v>-2</v>
      </c>
      <c r="K295" s="2" t="str">
        <f t="shared" si="27"/>
        <v>B</v>
      </c>
      <c r="L295" s="2" t="str">
        <f t="shared" si="28"/>
        <v>B</v>
      </c>
      <c r="M295" s="2" t="s">
        <v>32</v>
      </c>
      <c r="N295" s="2">
        <f t="shared" si="29"/>
        <v>1</v>
      </c>
      <c r="O295" s="2" t="s">
        <v>32</v>
      </c>
      <c r="P295" s="2">
        <v>179</v>
      </c>
    </row>
    <row r="296" ht="23" customHeight="1" spans="1:16">
      <c r="A296" s="6" t="s">
        <v>369</v>
      </c>
      <c r="B296" s="2" t="s">
        <v>51</v>
      </c>
      <c r="C296" s="2" t="s">
        <v>17</v>
      </c>
      <c r="D296" s="2">
        <v>3</v>
      </c>
      <c r="E296" s="6" t="s">
        <v>499</v>
      </c>
      <c r="F296" s="2" t="str">
        <f t="shared" si="24"/>
        <v>B</v>
      </c>
      <c r="G296" s="2">
        <v>4</v>
      </c>
      <c r="H296" s="2" t="str">
        <f t="shared" si="25"/>
        <v>C</v>
      </c>
      <c r="I296" s="2">
        <v>3</v>
      </c>
      <c r="J296" s="2">
        <f t="shared" si="26"/>
        <v>1</v>
      </c>
      <c r="K296" s="2" t="str">
        <f t="shared" si="27"/>
        <v>A</v>
      </c>
      <c r="L296" s="2" t="str">
        <f t="shared" si="28"/>
        <v>B</v>
      </c>
      <c r="M296" s="2" t="s">
        <v>32</v>
      </c>
      <c r="N296" s="2">
        <f t="shared" si="29"/>
        <v>1</v>
      </c>
      <c r="O296" s="2" t="s">
        <v>22</v>
      </c>
      <c r="P296" s="2">
        <v>178</v>
      </c>
    </row>
    <row r="297" ht="23" customHeight="1" spans="1:16">
      <c r="A297" s="6" t="s">
        <v>369</v>
      </c>
      <c r="B297" s="2" t="s">
        <v>51</v>
      </c>
      <c r="C297" s="2" t="s">
        <v>23</v>
      </c>
      <c r="D297" s="2">
        <v>3</v>
      </c>
      <c r="E297" s="6" t="s">
        <v>499</v>
      </c>
      <c r="F297" s="2" t="str">
        <f t="shared" si="24"/>
        <v>C</v>
      </c>
      <c r="G297" s="2">
        <v>3</v>
      </c>
      <c r="H297" s="2" t="str">
        <f t="shared" si="25"/>
        <v>B</v>
      </c>
      <c r="I297" s="2">
        <v>4</v>
      </c>
      <c r="J297" s="2">
        <f t="shared" si="26"/>
        <v>-1</v>
      </c>
      <c r="K297" s="2" t="str">
        <f t="shared" si="27"/>
        <v>B</v>
      </c>
      <c r="L297" s="2" t="str">
        <f t="shared" si="28"/>
        <v>B</v>
      </c>
      <c r="M297" s="2" t="s">
        <v>32</v>
      </c>
      <c r="N297" s="2">
        <f t="shared" si="29"/>
        <v>1</v>
      </c>
      <c r="O297" s="2" t="s">
        <v>32</v>
      </c>
      <c r="P297" s="2">
        <v>179</v>
      </c>
    </row>
    <row r="298" ht="23" customHeight="1" spans="1:16">
      <c r="A298" s="6" t="s">
        <v>369</v>
      </c>
      <c r="B298" s="2" t="s">
        <v>51</v>
      </c>
      <c r="C298" s="2" t="s">
        <v>17</v>
      </c>
      <c r="D298" s="2">
        <v>4</v>
      </c>
      <c r="E298" s="6" t="s">
        <v>500</v>
      </c>
      <c r="F298" s="2" t="str">
        <f t="shared" si="24"/>
        <v>B</v>
      </c>
      <c r="G298" s="2">
        <v>5</v>
      </c>
      <c r="H298" s="2" t="str">
        <f t="shared" si="25"/>
        <v>C</v>
      </c>
      <c r="I298" s="2">
        <v>3</v>
      </c>
      <c r="J298" s="2">
        <f t="shared" si="26"/>
        <v>2</v>
      </c>
      <c r="K298" s="2" t="str">
        <f t="shared" si="27"/>
        <v>A</v>
      </c>
      <c r="L298" s="2" t="str">
        <f t="shared" si="28"/>
        <v>B</v>
      </c>
      <c r="M298" s="2" t="s">
        <v>32</v>
      </c>
      <c r="N298" s="2">
        <f t="shared" si="29"/>
        <v>1</v>
      </c>
      <c r="O298" s="2" t="s">
        <v>22</v>
      </c>
      <c r="P298" s="2">
        <v>178</v>
      </c>
    </row>
    <row r="299" ht="23" customHeight="1" spans="1:16">
      <c r="A299" s="6" t="s">
        <v>369</v>
      </c>
      <c r="B299" s="2" t="s">
        <v>51</v>
      </c>
      <c r="C299" s="2" t="s">
        <v>23</v>
      </c>
      <c r="D299" s="2">
        <v>4</v>
      </c>
      <c r="E299" s="6" t="s">
        <v>500</v>
      </c>
      <c r="F299" s="2" t="str">
        <f t="shared" si="24"/>
        <v>C</v>
      </c>
      <c r="G299" s="2">
        <v>3</v>
      </c>
      <c r="H299" s="2" t="str">
        <f t="shared" si="25"/>
        <v>B</v>
      </c>
      <c r="I299" s="2">
        <v>5</v>
      </c>
      <c r="J299" s="2">
        <f t="shared" si="26"/>
        <v>-2</v>
      </c>
      <c r="K299" s="2" t="str">
        <f t="shared" si="27"/>
        <v>B</v>
      </c>
      <c r="L299" s="2" t="str">
        <f t="shared" si="28"/>
        <v>B</v>
      </c>
      <c r="M299" s="2" t="s">
        <v>32</v>
      </c>
      <c r="N299" s="2">
        <f t="shared" si="29"/>
        <v>1</v>
      </c>
      <c r="O299" s="2" t="s">
        <v>32</v>
      </c>
      <c r="P299" s="2">
        <v>179</v>
      </c>
    </row>
    <row r="300" ht="23" customHeight="1" spans="1:16">
      <c r="A300" s="6" t="s">
        <v>369</v>
      </c>
      <c r="B300" s="2" t="s">
        <v>51</v>
      </c>
      <c r="C300" s="2" t="s">
        <v>17</v>
      </c>
      <c r="D300" s="2">
        <v>5</v>
      </c>
      <c r="E300" s="6" t="s">
        <v>501</v>
      </c>
      <c r="F300" s="2" t="str">
        <f t="shared" si="24"/>
        <v>B</v>
      </c>
      <c r="G300" s="2">
        <v>5</v>
      </c>
      <c r="H300" s="2" t="str">
        <f t="shared" si="25"/>
        <v>C</v>
      </c>
      <c r="I300" s="2">
        <v>3</v>
      </c>
      <c r="J300" s="2">
        <f t="shared" si="26"/>
        <v>2</v>
      </c>
      <c r="K300" s="2" t="str">
        <f t="shared" si="27"/>
        <v>A</v>
      </c>
      <c r="L300" s="2" t="str">
        <f t="shared" si="28"/>
        <v>B</v>
      </c>
      <c r="M300" s="2" t="s">
        <v>32</v>
      </c>
      <c r="N300" s="2">
        <f t="shared" si="29"/>
        <v>1</v>
      </c>
      <c r="O300" s="2" t="s">
        <v>22</v>
      </c>
      <c r="P300" s="2">
        <v>178</v>
      </c>
    </row>
    <row r="301" ht="23" customHeight="1" spans="1:16">
      <c r="A301" s="6" t="s">
        <v>369</v>
      </c>
      <c r="B301" s="2" t="s">
        <v>51</v>
      </c>
      <c r="C301" s="2" t="s">
        <v>23</v>
      </c>
      <c r="D301" s="2">
        <v>5</v>
      </c>
      <c r="E301" s="6" t="s">
        <v>501</v>
      </c>
      <c r="F301" s="2" t="str">
        <f t="shared" si="24"/>
        <v>C</v>
      </c>
      <c r="G301" s="2">
        <v>3</v>
      </c>
      <c r="H301" s="2" t="str">
        <f t="shared" si="25"/>
        <v>B</v>
      </c>
      <c r="I301" s="2">
        <v>5</v>
      </c>
      <c r="J301" s="2">
        <f t="shared" si="26"/>
        <v>-2</v>
      </c>
      <c r="K301" s="2" t="str">
        <f t="shared" si="27"/>
        <v>B</v>
      </c>
      <c r="L301" s="2" t="str">
        <f t="shared" si="28"/>
        <v>B</v>
      </c>
      <c r="M301" s="2" t="s">
        <v>32</v>
      </c>
      <c r="N301" s="2">
        <f t="shared" si="29"/>
        <v>1</v>
      </c>
      <c r="O301" s="2" t="s">
        <v>32</v>
      </c>
      <c r="P301" s="2">
        <v>179</v>
      </c>
    </row>
    <row r="302" ht="23" customHeight="1" spans="1:16">
      <c r="A302" s="6" t="s">
        <v>407</v>
      </c>
      <c r="B302" s="2" t="s">
        <v>15</v>
      </c>
      <c r="C302" s="2" t="s">
        <v>17</v>
      </c>
      <c r="D302" s="2">
        <v>1</v>
      </c>
      <c r="E302" s="6" t="s">
        <v>497</v>
      </c>
      <c r="F302" s="2" t="str">
        <f t="shared" si="24"/>
        <v>A</v>
      </c>
      <c r="G302" s="2">
        <v>4</v>
      </c>
      <c r="H302" s="2" t="str">
        <f t="shared" si="25"/>
        <v>B</v>
      </c>
      <c r="I302" s="2">
        <v>4</v>
      </c>
      <c r="J302" s="2">
        <f t="shared" si="26"/>
        <v>0</v>
      </c>
      <c r="K302" s="2" t="str">
        <f t="shared" si="27"/>
        <v>C</v>
      </c>
      <c r="L302" s="2" t="str">
        <f t="shared" si="28"/>
        <v>D(平局)</v>
      </c>
      <c r="M302" s="2" t="s">
        <v>22</v>
      </c>
      <c r="N302" s="2">
        <f t="shared" si="29"/>
        <v>0</v>
      </c>
      <c r="O302" s="2" t="s">
        <v>22</v>
      </c>
      <c r="P302" s="2">
        <v>184</v>
      </c>
    </row>
    <row r="303" ht="23" customHeight="1" spans="1:16">
      <c r="A303" s="6" t="s">
        <v>407</v>
      </c>
      <c r="B303" s="2" t="s">
        <v>15</v>
      </c>
      <c r="C303" s="2" t="s">
        <v>23</v>
      </c>
      <c r="D303" s="2">
        <v>1</v>
      </c>
      <c r="E303" s="6" t="s">
        <v>497</v>
      </c>
      <c r="F303" s="2" t="str">
        <f t="shared" si="24"/>
        <v>B</v>
      </c>
      <c r="G303" s="2">
        <v>4</v>
      </c>
      <c r="H303" s="2" t="str">
        <f t="shared" si="25"/>
        <v>A</v>
      </c>
      <c r="I303" s="2">
        <v>4</v>
      </c>
      <c r="J303" s="2">
        <f t="shared" si="26"/>
        <v>0</v>
      </c>
      <c r="K303" s="2" t="str">
        <f t="shared" si="27"/>
        <v>C</v>
      </c>
      <c r="L303" s="2" t="str">
        <f t="shared" si="28"/>
        <v>D(平局)</v>
      </c>
      <c r="M303" s="2" t="s">
        <v>22</v>
      </c>
      <c r="N303" s="2">
        <f t="shared" si="29"/>
        <v>0</v>
      </c>
      <c r="O303" s="2" t="s">
        <v>32</v>
      </c>
      <c r="P303" s="2">
        <v>185</v>
      </c>
    </row>
    <row r="304" ht="23" customHeight="1" spans="1:16">
      <c r="A304" s="6" t="s">
        <v>407</v>
      </c>
      <c r="B304" s="2" t="s">
        <v>15</v>
      </c>
      <c r="C304" s="2" t="s">
        <v>17</v>
      </c>
      <c r="D304" s="2">
        <v>2</v>
      </c>
      <c r="E304" s="6" t="s">
        <v>498</v>
      </c>
      <c r="F304" s="2" t="str">
        <f t="shared" si="24"/>
        <v>A</v>
      </c>
      <c r="G304" s="2">
        <v>4</v>
      </c>
      <c r="H304" s="2" t="str">
        <f t="shared" si="25"/>
        <v>B</v>
      </c>
      <c r="I304" s="2">
        <v>2</v>
      </c>
      <c r="J304" s="2">
        <f t="shared" si="26"/>
        <v>2</v>
      </c>
      <c r="K304" s="2" t="str">
        <f t="shared" si="27"/>
        <v>A</v>
      </c>
      <c r="L304" s="2" t="str">
        <f t="shared" si="28"/>
        <v>A</v>
      </c>
      <c r="M304" s="2" t="s">
        <v>22</v>
      </c>
      <c r="N304" s="2">
        <f t="shared" si="29"/>
        <v>1</v>
      </c>
      <c r="O304" s="2" t="s">
        <v>22</v>
      </c>
      <c r="P304" s="2">
        <v>184</v>
      </c>
    </row>
    <row r="305" ht="23" customHeight="1" spans="1:16">
      <c r="A305" s="6" t="s">
        <v>407</v>
      </c>
      <c r="B305" s="2" t="s">
        <v>15</v>
      </c>
      <c r="C305" s="2" t="s">
        <v>23</v>
      </c>
      <c r="D305" s="2">
        <v>2</v>
      </c>
      <c r="E305" s="6" t="s">
        <v>498</v>
      </c>
      <c r="F305" s="2" t="str">
        <f t="shared" si="24"/>
        <v>B</v>
      </c>
      <c r="G305" s="2">
        <v>3</v>
      </c>
      <c r="H305" s="2" t="str">
        <f t="shared" si="25"/>
        <v>A</v>
      </c>
      <c r="I305" s="2">
        <v>4</v>
      </c>
      <c r="J305" s="2">
        <f t="shared" si="26"/>
        <v>-1</v>
      </c>
      <c r="K305" s="2" t="str">
        <f t="shared" si="27"/>
        <v>B</v>
      </c>
      <c r="L305" s="2" t="str">
        <f t="shared" si="28"/>
        <v>A</v>
      </c>
      <c r="M305" s="2" t="s">
        <v>22</v>
      </c>
      <c r="N305" s="2">
        <f t="shared" si="29"/>
        <v>1</v>
      </c>
      <c r="O305" s="2" t="s">
        <v>32</v>
      </c>
      <c r="P305" s="2">
        <v>185</v>
      </c>
    </row>
    <row r="306" ht="23" customHeight="1" spans="1:16">
      <c r="A306" s="6" t="s">
        <v>407</v>
      </c>
      <c r="B306" s="2" t="s">
        <v>15</v>
      </c>
      <c r="C306" s="2" t="s">
        <v>17</v>
      </c>
      <c r="D306" s="2">
        <v>3</v>
      </c>
      <c r="E306" s="6" t="s">
        <v>499</v>
      </c>
      <c r="F306" s="2" t="str">
        <f t="shared" si="24"/>
        <v>A</v>
      </c>
      <c r="G306" s="2">
        <v>4</v>
      </c>
      <c r="H306" s="2" t="str">
        <f t="shared" si="25"/>
        <v>B</v>
      </c>
      <c r="I306" s="2">
        <v>4</v>
      </c>
      <c r="J306" s="2">
        <f t="shared" si="26"/>
        <v>0</v>
      </c>
      <c r="K306" s="2" t="str">
        <f t="shared" si="27"/>
        <v>C</v>
      </c>
      <c r="L306" s="2" t="str">
        <f t="shared" si="28"/>
        <v>D(平局)</v>
      </c>
      <c r="M306" s="2" t="s">
        <v>22</v>
      </c>
      <c r="N306" s="2">
        <f t="shared" si="29"/>
        <v>0</v>
      </c>
      <c r="O306" s="2" t="s">
        <v>22</v>
      </c>
      <c r="P306" s="2">
        <v>184</v>
      </c>
    </row>
    <row r="307" ht="23" customHeight="1" spans="1:16">
      <c r="A307" s="6" t="s">
        <v>407</v>
      </c>
      <c r="B307" s="2" t="s">
        <v>15</v>
      </c>
      <c r="C307" s="2" t="s">
        <v>23</v>
      </c>
      <c r="D307" s="2">
        <v>3</v>
      </c>
      <c r="E307" s="6" t="s">
        <v>499</v>
      </c>
      <c r="F307" s="2" t="str">
        <f t="shared" si="24"/>
        <v>B</v>
      </c>
      <c r="G307" s="2">
        <v>4</v>
      </c>
      <c r="H307" s="2" t="str">
        <f t="shared" si="25"/>
        <v>A</v>
      </c>
      <c r="I307" s="2">
        <v>4</v>
      </c>
      <c r="J307" s="2">
        <f t="shared" si="26"/>
        <v>0</v>
      </c>
      <c r="K307" s="2" t="str">
        <f t="shared" si="27"/>
        <v>C</v>
      </c>
      <c r="L307" s="2" t="str">
        <f t="shared" si="28"/>
        <v>D(平局)</v>
      </c>
      <c r="M307" s="2" t="s">
        <v>22</v>
      </c>
      <c r="N307" s="2">
        <f t="shared" si="29"/>
        <v>0</v>
      </c>
      <c r="O307" s="2" t="s">
        <v>32</v>
      </c>
      <c r="P307" s="2">
        <v>185</v>
      </c>
    </row>
    <row r="308" ht="23" customHeight="1" spans="1:16">
      <c r="A308" s="6" t="s">
        <v>407</v>
      </c>
      <c r="B308" s="2" t="s">
        <v>15</v>
      </c>
      <c r="C308" s="2" t="s">
        <v>17</v>
      </c>
      <c r="D308" s="2">
        <v>4</v>
      </c>
      <c r="E308" s="6" t="s">
        <v>500</v>
      </c>
      <c r="F308" s="2" t="str">
        <f t="shared" si="24"/>
        <v>A</v>
      </c>
      <c r="G308" s="2">
        <v>4</v>
      </c>
      <c r="H308" s="2" t="str">
        <f t="shared" si="25"/>
        <v>B</v>
      </c>
      <c r="I308" s="2">
        <v>5</v>
      </c>
      <c r="J308" s="2">
        <f t="shared" si="26"/>
        <v>-1</v>
      </c>
      <c r="K308" s="2" t="str">
        <f t="shared" si="27"/>
        <v>B</v>
      </c>
      <c r="L308" s="2" t="str">
        <f t="shared" si="28"/>
        <v>B</v>
      </c>
      <c r="M308" s="2" t="s">
        <v>22</v>
      </c>
      <c r="N308" s="2">
        <f t="shared" si="29"/>
        <v>0</v>
      </c>
      <c r="O308" s="2" t="s">
        <v>22</v>
      </c>
      <c r="P308" s="2">
        <v>184</v>
      </c>
    </row>
    <row r="309" ht="23" customHeight="1" spans="1:16">
      <c r="A309" s="6" t="s">
        <v>407</v>
      </c>
      <c r="B309" s="2" t="s">
        <v>15</v>
      </c>
      <c r="C309" s="2" t="s">
        <v>23</v>
      </c>
      <c r="D309" s="2">
        <v>4</v>
      </c>
      <c r="E309" s="6" t="s">
        <v>500</v>
      </c>
      <c r="F309" s="2" t="str">
        <f t="shared" si="24"/>
        <v>B</v>
      </c>
      <c r="G309" s="2">
        <v>5</v>
      </c>
      <c r="H309" s="2" t="str">
        <f t="shared" si="25"/>
        <v>A</v>
      </c>
      <c r="I309" s="2">
        <v>4</v>
      </c>
      <c r="J309" s="2">
        <f t="shared" si="26"/>
        <v>1</v>
      </c>
      <c r="K309" s="2" t="str">
        <f t="shared" si="27"/>
        <v>A</v>
      </c>
      <c r="L309" s="2" t="str">
        <f t="shared" si="28"/>
        <v>B</v>
      </c>
      <c r="M309" s="2" t="s">
        <v>22</v>
      </c>
      <c r="N309" s="2">
        <f t="shared" si="29"/>
        <v>0</v>
      </c>
      <c r="O309" s="2" t="s">
        <v>32</v>
      </c>
      <c r="P309" s="2">
        <v>185</v>
      </c>
    </row>
    <row r="310" ht="23" customHeight="1" spans="1:16">
      <c r="A310" s="6" t="s">
        <v>407</v>
      </c>
      <c r="B310" s="2" t="s">
        <v>15</v>
      </c>
      <c r="C310" s="2" t="s">
        <v>17</v>
      </c>
      <c r="D310" s="2">
        <v>5</v>
      </c>
      <c r="E310" s="6" t="s">
        <v>501</v>
      </c>
      <c r="F310" s="2" t="str">
        <f t="shared" si="24"/>
        <v>A</v>
      </c>
      <c r="G310" s="2">
        <v>5</v>
      </c>
      <c r="H310" s="2" t="str">
        <f t="shared" si="25"/>
        <v>B</v>
      </c>
      <c r="I310" s="2">
        <v>4</v>
      </c>
      <c r="J310" s="2">
        <f t="shared" si="26"/>
        <v>1</v>
      </c>
      <c r="K310" s="2" t="str">
        <f t="shared" si="27"/>
        <v>A</v>
      </c>
      <c r="L310" s="2" t="str">
        <f t="shared" si="28"/>
        <v>A</v>
      </c>
      <c r="M310" s="2" t="s">
        <v>22</v>
      </c>
      <c r="N310" s="2">
        <f t="shared" si="29"/>
        <v>1</v>
      </c>
      <c r="O310" s="2" t="s">
        <v>22</v>
      </c>
      <c r="P310" s="2">
        <v>184</v>
      </c>
    </row>
    <row r="311" ht="23" customHeight="1" spans="1:16">
      <c r="A311" s="6" t="s">
        <v>407</v>
      </c>
      <c r="B311" s="2" t="s">
        <v>15</v>
      </c>
      <c r="C311" s="2" t="s">
        <v>23</v>
      </c>
      <c r="D311" s="2">
        <v>5</v>
      </c>
      <c r="E311" s="6" t="s">
        <v>501</v>
      </c>
      <c r="F311" s="2" t="str">
        <f t="shared" si="24"/>
        <v>B</v>
      </c>
      <c r="G311" s="2">
        <v>4</v>
      </c>
      <c r="H311" s="2" t="str">
        <f t="shared" si="25"/>
        <v>A</v>
      </c>
      <c r="I311" s="2">
        <v>5</v>
      </c>
      <c r="J311" s="2">
        <f t="shared" si="26"/>
        <v>-1</v>
      </c>
      <c r="K311" s="2" t="str">
        <f t="shared" si="27"/>
        <v>B</v>
      </c>
      <c r="L311" s="2" t="str">
        <f t="shared" si="28"/>
        <v>A</v>
      </c>
      <c r="M311" s="2" t="s">
        <v>22</v>
      </c>
      <c r="N311" s="2">
        <f t="shared" si="29"/>
        <v>1</v>
      </c>
      <c r="O311" s="2" t="s">
        <v>32</v>
      </c>
      <c r="P311" s="2">
        <v>185</v>
      </c>
    </row>
    <row r="312" ht="23" customHeight="1" spans="1:16">
      <c r="A312" s="6" t="s">
        <v>407</v>
      </c>
      <c r="B312" s="2" t="s">
        <v>38</v>
      </c>
      <c r="C312" s="2" t="s">
        <v>17</v>
      </c>
      <c r="D312" s="2">
        <v>1</v>
      </c>
      <c r="E312" s="6" t="s">
        <v>497</v>
      </c>
      <c r="F312" s="2" t="str">
        <f t="shared" si="24"/>
        <v>A</v>
      </c>
      <c r="G312" s="2">
        <v>4</v>
      </c>
      <c r="H312" s="2" t="str">
        <f t="shared" si="25"/>
        <v>C</v>
      </c>
      <c r="I312" s="2">
        <v>5</v>
      </c>
      <c r="J312" s="2">
        <f t="shared" si="26"/>
        <v>-1</v>
      </c>
      <c r="K312" s="2" t="str">
        <f t="shared" si="27"/>
        <v>B</v>
      </c>
      <c r="L312" s="2" t="str">
        <f t="shared" si="28"/>
        <v>C</v>
      </c>
      <c r="M312" s="2" t="s">
        <v>26</v>
      </c>
      <c r="N312" s="2">
        <f t="shared" si="29"/>
        <v>1</v>
      </c>
      <c r="O312" s="2" t="s">
        <v>32</v>
      </c>
      <c r="P312" s="2">
        <v>190</v>
      </c>
    </row>
    <row r="313" ht="23" customHeight="1" spans="1:16">
      <c r="A313" s="6" t="s">
        <v>407</v>
      </c>
      <c r="B313" s="2" t="s">
        <v>38</v>
      </c>
      <c r="C313" s="2" t="s">
        <v>23</v>
      </c>
      <c r="D313" s="2">
        <v>1</v>
      </c>
      <c r="E313" s="6" t="s">
        <v>497</v>
      </c>
      <c r="F313" s="2" t="str">
        <f t="shared" si="24"/>
        <v>C</v>
      </c>
      <c r="G313" s="2">
        <v>5</v>
      </c>
      <c r="H313" s="2" t="str">
        <f t="shared" si="25"/>
        <v>A</v>
      </c>
      <c r="I313" s="2">
        <v>4</v>
      </c>
      <c r="J313" s="2">
        <f t="shared" si="26"/>
        <v>1</v>
      </c>
      <c r="K313" s="2" t="str">
        <f t="shared" si="27"/>
        <v>A</v>
      </c>
      <c r="L313" s="2" t="str">
        <f t="shared" si="28"/>
        <v>C</v>
      </c>
      <c r="M313" s="2" t="s">
        <v>26</v>
      </c>
      <c r="N313" s="2">
        <f t="shared" si="29"/>
        <v>1</v>
      </c>
      <c r="O313" s="2" t="s">
        <v>22</v>
      </c>
      <c r="P313" s="2">
        <v>191</v>
      </c>
    </row>
    <row r="314" ht="23" customHeight="1" spans="1:16">
      <c r="A314" s="6" t="s">
        <v>407</v>
      </c>
      <c r="B314" s="2" t="s">
        <v>38</v>
      </c>
      <c r="C314" s="2" t="s">
        <v>17</v>
      </c>
      <c r="D314" s="2">
        <v>2</v>
      </c>
      <c r="E314" s="6" t="s">
        <v>498</v>
      </c>
      <c r="F314" s="2" t="str">
        <f t="shared" si="24"/>
        <v>A</v>
      </c>
      <c r="G314" s="2">
        <v>3</v>
      </c>
      <c r="H314" s="2" t="str">
        <f t="shared" si="25"/>
        <v>C</v>
      </c>
      <c r="I314" s="2">
        <v>4</v>
      </c>
      <c r="J314" s="2">
        <f t="shared" si="26"/>
        <v>-1</v>
      </c>
      <c r="K314" s="2" t="str">
        <f t="shared" si="27"/>
        <v>B</v>
      </c>
      <c r="L314" s="2" t="str">
        <f t="shared" si="28"/>
        <v>C</v>
      </c>
      <c r="M314" s="2" t="s">
        <v>26</v>
      </c>
      <c r="N314" s="2">
        <f t="shared" si="29"/>
        <v>1</v>
      </c>
      <c r="O314" s="2" t="s">
        <v>32</v>
      </c>
      <c r="P314" s="2">
        <v>190</v>
      </c>
    </row>
    <row r="315" ht="23" customHeight="1" spans="1:16">
      <c r="A315" s="6" t="s">
        <v>407</v>
      </c>
      <c r="B315" s="2" t="s">
        <v>38</v>
      </c>
      <c r="C315" s="2" t="s">
        <v>23</v>
      </c>
      <c r="D315" s="2">
        <v>2</v>
      </c>
      <c r="E315" s="6" t="s">
        <v>498</v>
      </c>
      <c r="F315" s="2" t="str">
        <f t="shared" si="24"/>
        <v>C</v>
      </c>
      <c r="G315" s="2">
        <v>4</v>
      </c>
      <c r="H315" s="2" t="str">
        <f t="shared" si="25"/>
        <v>A</v>
      </c>
      <c r="I315" s="2">
        <v>3</v>
      </c>
      <c r="J315" s="2">
        <f t="shared" si="26"/>
        <v>1</v>
      </c>
      <c r="K315" s="2" t="str">
        <f t="shared" si="27"/>
        <v>A</v>
      </c>
      <c r="L315" s="2" t="str">
        <f t="shared" si="28"/>
        <v>C</v>
      </c>
      <c r="M315" s="2" t="s">
        <v>26</v>
      </c>
      <c r="N315" s="2">
        <f t="shared" si="29"/>
        <v>1</v>
      </c>
      <c r="O315" s="2" t="s">
        <v>22</v>
      </c>
      <c r="P315" s="2">
        <v>191</v>
      </c>
    </row>
    <row r="316" ht="23" customHeight="1" spans="1:16">
      <c r="A316" s="6" t="s">
        <v>407</v>
      </c>
      <c r="B316" s="2" t="s">
        <v>38</v>
      </c>
      <c r="C316" s="2" t="s">
        <v>17</v>
      </c>
      <c r="D316" s="2">
        <v>3</v>
      </c>
      <c r="E316" s="6" t="s">
        <v>499</v>
      </c>
      <c r="F316" s="2" t="str">
        <f t="shared" si="24"/>
        <v>A</v>
      </c>
      <c r="G316" s="2">
        <v>4</v>
      </c>
      <c r="H316" s="2" t="str">
        <f t="shared" si="25"/>
        <v>C</v>
      </c>
      <c r="I316" s="2">
        <v>4</v>
      </c>
      <c r="J316" s="2">
        <f t="shared" si="26"/>
        <v>0</v>
      </c>
      <c r="K316" s="2" t="str">
        <f t="shared" si="27"/>
        <v>C</v>
      </c>
      <c r="L316" s="2" t="str">
        <f t="shared" si="28"/>
        <v>D(平局)</v>
      </c>
      <c r="M316" s="2" t="s">
        <v>26</v>
      </c>
      <c r="N316" s="2">
        <f t="shared" si="29"/>
        <v>0</v>
      </c>
      <c r="O316" s="2" t="s">
        <v>32</v>
      </c>
      <c r="P316" s="2">
        <v>190</v>
      </c>
    </row>
    <row r="317" ht="23" customHeight="1" spans="1:16">
      <c r="A317" s="6" t="s">
        <v>407</v>
      </c>
      <c r="B317" s="2" t="s">
        <v>38</v>
      </c>
      <c r="C317" s="2" t="s">
        <v>23</v>
      </c>
      <c r="D317" s="2">
        <v>3</v>
      </c>
      <c r="E317" s="6" t="s">
        <v>499</v>
      </c>
      <c r="F317" s="2" t="str">
        <f t="shared" si="24"/>
        <v>C</v>
      </c>
      <c r="G317" s="2">
        <v>4</v>
      </c>
      <c r="H317" s="2" t="str">
        <f t="shared" si="25"/>
        <v>A</v>
      </c>
      <c r="I317" s="2">
        <v>3</v>
      </c>
      <c r="J317" s="2">
        <f t="shared" si="26"/>
        <v>1</v>
      </c>
      <c r="K317" s="2" t="str">
        <f t="shared" si="27"/>
        <v>A</v>
      </c>
      <c r="L317" s="2" t="str">
        <f t="shared" si="28"/>
        <v>C</v>
      </c>
      <c r="M317" s="2" t="s">
        <v>26</v>
      </c>
      <c r="N317" s="2">
        <f t="shared" si="29"/>
        <v>1</v>
      </c>
      <c r="O317" s="2" t="s">
        <v>22</v>
      </c>
      <c r="P317" s="2">
        <v>191</v>
      </c>
    </row>
    <row r="318" ht="23" customHeight="1" spans="1:16">
      <c r="A318" s="6" t="s">
        <v>407</v>
      </c>
      <c r="B318" s="2" t="s">
        <v>38</v>
      </c>
      <c r="C318" s="2" t="s">
        <v>17</v>
      </c>
      <c r="D318" s="2">
        <v>4</v>
      </c>
      <c r="E318" s="6" t="s">
        <v>500</v>
      </c>
      <c r="F318" s="2" t="str">
        <f t="shared" si="24"/>
        <v>A</v>
      </c>
      <c r="G318" s="2">
        <v>4</v>
      </c>
      <c r="H318" s="2" t="str">
        <f t="shared" si="25"/>
        <v>C</v>
      </c>
      <c r="I318" s="2">
        <v>5</v>
      </c>
      <c r="J318" s="2">
        <f t="shared" si="26"/>
        <v>-1</v>
      </c>
      <c r="K318" s="2" t="str">
        <f t="shared" si="27"/>
        <v>B</v>
      </c>
      <c r="L318" s="2" t="str">
        <f t="shared" si="28"/>
        <v>C</v>
      </c>
      <c r="M318" s="2" t="s">
        <v>26</v>
      </c>
      <c r="N318" s="2">
        <f t="shared" si="29"/>
        <v>1</v>
      </c>
      <c r="O318" s="2" t="s">
        <v>32</v>
      </c>
      <c r="P318" s="2">
        <v>190</v>
      </c>
    </row>
    <row r="319" ht="23" customHeight="1" spans="1:16">
      <c r="A319" s="6" t="s">
        <v>407</v>
      </c>
      <c r="B319" s="2" t="s">
        <v>38</v>
      </c>
      <c r="C319" s="2" t="s">
        <v>23</v>
      </c>
      <c r="D319" s="2">
        <v>4</v>
      </c>
      <c r="E319" s="6" t="s">
        <v>500</v>
      </c>
      <c r="F319" s="2" t="str">
        <f t="shared" si="24"/>
        <v>C</v>
      </c>
      <c r="G319" s="2">
        <v>5</v>
      </c>
      <c r="H319" s="2" t="str">
        <f t="shared" si="25"/>
        <v>A</v>
      </c>
      <c r="I319" s="2">
        <v>4</v>
      </c>
      <c r="J319" s="2">
        <f t="shared" si="26"/>
        <v>1</v>
      </c>
      <c r="K319" s="2" t="str">
        <f t="shared" si="27"/>
        <v>A</v>
      </c>
      <c r="L319" s="2" t="str">
        <f t="shared" si="28"/>
        <v>C</v>
      </c>
      <c r="M319" s="2" t="s">
        <v>26</v>
      </c>
      <c r="N319" s="2">
        <f t="shared" si="29"/>
        <v>1</v>
      </c>
      <c r="O319" s="2" t="s">
        <v>22</v>
      </c>
      <c r="P319" s="2">
        <v>191</v>
      </c>
    </row>
    <row r="320" ht="23" customHeight="1" spans="1:16">
      <c r="A320" s="6" t="s">
        <v>407</v>
      </c>
      <c r="B320" s="2" t="s">
        <v>38</v>
      </c>
      <c r="C320" s="2" t="s">
        <v>17</v>
      </c>
      <c r="D320" s="2">
        <v>5</v>
      </c>
      <c r="E320" s="6" t="s">
        <v>501</v>
      </c>
      <c r="F320" s="2" t="str">
        <f t="shared" si="24"/>
        <v>A</v>
      </c>
      <c r="G320" s="2">
        <v>5</v>
      </c>
      <c r="H320" s="2" t="str">
        <f t="shared" si="25"/>
        <v>C</v>
      </c>
      <c r="I320" s="2">
        <v>5</v>
      </c>
      <c r="J320" s="2">
        <f t="shared" si="26"/>
        <v>0</v>
      </c>
      <c r="K320" s="2" t="str">
        <f t="shared" si="27"/>
        <v>C</v>
      </c>
      <c r="L320" s="2" t="str">
        <f t="shared" si="28"/>
        <v>D(平局)</v>
      </c>
      <c r="M320" s="2" t="s">
        <v>26</v>
      </c>
      <c r="N320" s="2">
        <f t="shared" si="29"/>
        <v>0</v>
      </c>
      <c r="O320" s="2" t="s">
        <v>32</v>
      </c>
      <c r="P320" s="2">
        <v>190</v>
      </c>
    </row>
    <row r="321" ht="23" customHeight="1" spans="1:16">
      <c r="A321" s="6" t="s">
        <v>407</v>
      </c>
      <c r="B321" s="2" t="s">
        <v>38</v>
      </c>
      <c r="C321" s="2" t="s">
        <v>23</v>
      </c>
      <c r="D321" s="2">
        <v>5</v>
      </c>
      <c r="E321" s="6" t="s">
        <v>501</v>
      </c>
      <c r="F321" s="2" t="str">
        <f t="shared" si="24"/>
        <v>C</v>
      </c>
      <c r="G321" s="2">
        <v>5</v>
      </c>
      <c r="H321" s="2" t="str">
        <f t="shared" si="25"/>
        <v>A</v>
      </c>
      <c r="I321" s="2">
        <v>5</v>
      </c>
      <c r="J321" s="2">
        <f t="shared" si="26"/>
        <v>0</v>
      </c>
      <c r="K321" s="2" t="str">
        <f t="shared" si="27"/>
        <v>C</v>
      </c>
      <c r="L321" s="2" t="str">
        <f t="shared" si="28"/>
        <v>D(平局)</v>
      </c>
      <c r="M321" s="2" t="s">
        <v>26</v>
      </c>
      <c r="N321" s="2">
        <f t="shared" si="29"/>
        <v>0</v>
      </c>
      <c r="O321" s="2" t="s">
        <v>22</v>
      </c>
      <c r="P321" s="2">
        <v>191</v>
      </c>
    </row>
    <row r="322" ht="23" customHeight="1" spans="1:16">
      <c r="A322" s="6" t="s">
        <v>407</v>
      </c>
      <c r="B322" s="2" t="s">
        <v>51</v>
      </c>
      <c r="C322" s="2" t="s">
        <v>17</v>
      </c>
      <c r="D322" s="2">
        <v>1</v>
      </c>
      <c r="E322" s="6" t="s">
        <v>497</v>
      </c>
      <c r="F322" s="2" t="str">
        <f t="shared" ref="F322:F361" si="30">IF(C322="l2r",LEFT(B322,1),RIGHT(B322,1))</f>
        <v>B</v>
      </c>
      <c r="G322" s="2">
        <v>4</v>
      </c>
      <c r="H322" s="2" t="str">
        <f t="shared" ref="H322:H361" si="31">IF(C322="l2r",RIGHT(B322,1),LEFT(B322,1))</f>
        <v>C</v>
      </c>
      <c r="I322" s="2">
        <v>5</v>
      </c>
      <c r="J322" s="2">
        <f t="shared" ref="J322:J361" si="32">G322-I322</f>
        <v>-1</v>
      </c>
      <c r="K322" s="2" t="str">
        <f t="shared" ref="K322:K361" si="33">IF(J322=0,"C",IF(J322&gt;0,"A","B"))</f>
        <v>B</v>
      </c>
      <c r="L322" s="2" t="str">
        <f t="shared" ref="L322:L361" si="34">IF(J322=0,"D(平局)",IF(J322&gt;0,F322,H322))</f>
        <v>C</v>
      </c>
      <c r="M322" s="2" t="s">
        <v>26</v>
      </c>
      <c r="N322" s="2">
        <f t="shared" ref="N322:N361" si="35">--(L322=M322)</f>
        <v>1</v>
      </c>
      <c r="O322" s="2" t="s">
        <v>32</v>
      </c>
      <c r="P322" s="2">
        <v>196</v>
      </c>
    </row>
    <row r="323" ht="23" customHeight="1" spans="1:16">
      <c r="A323" s="6" t="s">
        <v>407</v>
      </c>
      <c r="B323" s="2" t="s">
        <v>51</v>
      </c>
      <c r="C323" s="2" t="s">
        <v>23</v>
      </c>
      <c r="D323" s="2">
        <v>1</v>
      </c>
      <c r="E323" s="6" t="s">
        <v>497</v>
      </c>
      <c r="F323" s="2" t="str">
        <f t="shared" si="30"/>
        <v>C</v>
      </c>
      <c r="G323" s="2">
        <v>4</v>
      </c>
      <c r="H323" s="2" t="str">
        <f t="shared" si="31"/>
        <v>B</v>
      </c>
      <c r="I323" s="2">
        <v>4</v>
      </c>
      <c r="J323" s="2">
        <f t="shared" si="32"/>
        <v>0</v>
      </c>
      <c r="K323" s="2" t="str">
        <f t="shared" si="33"/>
        <v>C</v>
      </c>
      <c r="L323" s="2" t="str">
        <f t="shared" si="34"/>
        <v>D(平局)</v>
      </c>
      <c r="M323" s="2" t="s">
        <v>26</v>
      </c>
      <c r="N323" s="2">
        <f t="shared" si="35"/>
        <v>0</v>
      </c>
      <c r="O323" s="2" t="s">
        <v>22</v>
      </c>
      <c r="P323" s="2">
        <v>197</v>
      </c>
    </row>
    <row r="324" ht="23" customHeight="1" spans="1:16">
      <c r="A324" s="6" t="s">
        <v>407</v>
      </c>
      <c r="B324" s="2" t="s">
        <v>51</v>
      </c>
      <c r="C324" s="2" t="s">
        <v>17</v>
      </c>
      <c r="D324" s="2">
        <v>2</v>
      </c>
      <c r="E324" s="6" t="s">
        <v>498</v>
      </c>
      <c r="F324" s="2" t="str">
        <f t="shared" si="30"/>
        <v>B</v>
      </c>
      <c r="G324" s="2">
        <v>2</v>
      </c>
      <c r="H324" s="2" t="str">
        <f t="shared" si="31"/>
        <v>C</v>
      </c>
      <c r="I324" s="2">
        <v>4</v>
      </c>
      <c r="J324" s="2">
        <f t="shared" si="32"/>
        <v>-2</v>
      </c>
      <c r="K324" s="2" t="str">
        <f t="shared" si="33"/>
        <v>B</v>
      </c>
      <c r="L324" s="2" t="str">
        <f t="shared" si="34"/>
        <v>C</v>
      </c>
      <c r="M324" s="2" t="s">
        <v>26</v>
      </c>
      <c r="N324" s="2">
        <f t="shared" si="35"/>
        <v>1</v>
      </c>
      <c r="O324" s="2" t="s">
        <v>32</v>
      </c>
      <c r="P324" s="2">
        <v>196</v>
      </c>
    </row>
    <row r="325" ht="23" customHeight="1" spans="1:16">
      <c r="A325" s="6" t="s">
        <v>407</v>
      </c>
      <c r="B325" s="2" t="s">
        <v>51</v>
      </c>
      <c r="C325" s="2" t="s">
        <v>23</v>
      </c>
      <c r="D325" s="2">
        <v>2</v>
      </c>
      <c r="E325" s="6" t="s">
        <v>498</v>
      </c>
      <c r="F325" s="2" t="str">
        <f t="shared" si="30"/>
        <v>C</v>
      </c>
      <c r="G325" s="2">
        <v>4</v>
      </c>
      <c r="H325" s="2" t="str">
        <f t="shared" si="31"/>
        <v>B</v>
      </c>
      <c r="I325" s="2">
        <v>2</v>
      </c>
      <c r="J325" s="2">
        <f t="shared" si="32"/>
        <v>2</v>
      </c>
      <c r="K325" s="2" t="str">
        <f t="shared" si="33"/>
        <v>A</v>
      </c>
      <c r="L325" s="2" t="str">
        <f t="shared" si="34"/>
        <v>C</v>
      </c>
      <c r="M325" s="2" t="s">
        <v>26</v>
      </c>
      <c r="N325" s="2">
        <f t="shared" si="35"/>
        <v>1</v>
      </c>
      <c r="O325" s="2" t="s">
        <v>22</v>
      </c>
      <c r="P325" s="2">
        <v>197</v>
      </c>
    </row>
    <row r="326" ht="23" customHeight="1" spans="1:16">
      <c r="A326" s="6" t="s">
        <v>407</v>
      </c>
      <c r="B326" s="2" t="s">
        <v>51</v>
      </c>
      <c r="C326" s="2" t="s">
        <v>17</v>
      </c>
      <c r="D326" s="2">
        <v>3</v>
      </c>
      <c r="E326" s="6" t="s">
        <v>499</v>
      </c>
      <c r="F326" s="2" t="str">
        <f t="shared" si="30"/>
        <v>B</v>
      </c>
      <c r="G326" s="2">
        <v>4</v>
      </c>
      <c r="H326" s="2" t="str">
        <f t="shared" si="31"/>
        <v>C</v>
      </c>
      <c r="I326" s="2">
        <v>4</v>
      </c>
      <c r="J326" s="2">
        <f t="shared" si="32"/>
        <v>0</v>
      </c>
      <c r="K326" s="2" t="str">
        <f t="shared" si="33"/>
        <v>C</v>
      </c>
      <c r="L326" s="2" t="str">
        <f t="shared" si="34"/>
        <v>D(平局)</v>
      </c>
      <c r="M326" s="2" t="s">
        <v>26</v>
      </c>
      <c r="N326" s="2">
        <f t="shared" si="35"/>
        <v>0</v>
      </c>
      <c r="O326" s="2" t="s">
        <v>32</v>
      </c>
      <c r="P326" s="2">
        <v>196</v>
      </c>
    </row>
    <row r="327" ht="23" customHeight="1" spans="1:16">
      <c r="A327" s="6" t="s">
        <v>407</v>
      </c>
      <c r="B327" s="2" t="s">
        <v>51</v>
      </c>
      <c r="C327" s="2" t="s">
        <v>23</v>
      </c>
      <c r="D327" s="2">
        <v>3</v>
      </c>
      <c r="E327" s="6" t="s">
        <v>499</v>
      </c>
      <c r="F327" s="2" t="str">
        <f t="shared" si="30"/>
        <v>C</v>
      </c>
      <c r="G327" s="2">
        <v>4</v>
      </c>
      <c r="H327" s="2" t="str">
        <f t="shared" si="31"/>
        <v>B</v>
      </c>
      <c r="I327" s="2">
        <v>4</v>
      </c>
      <c r="J327" s="2">
        <f t="shared" si="32"/>
        <v>0</v>
      </c>
      <c r="K327" s="2" t="str">
        <f t="shared" si="33"/>
        <v>C</v>
      </c>
      <c r="L327" s="2" t="str">
        <f t="shared" si="34"/>
        <v>D(平局)</v>
      </c>
      <c r="M327" s="2" t="s">
        <v>26</v>
      </c>
      <c r="N327" s="2">
        <f t="shared" si="35"/>
        <v>0</v>
      </c>
      <c r="O327" s="2" t="s">
        <v>22</v>
      </c>
      <c r="P327" s="2">
        <v>197</v>
      </c>
    </row>
    <row r="328" ht="23" customHeight="1" spans="1:16">
      <c r="A328" s="6" t="s">
        <v>407</v>
      </c>
      <c r="B328" s="2" t="s">
        <v>51</v>
      </c>
      <c r="C328" s="2" t="s">
        <v>17</v>
      </c>
      <c r="D328" s="2">
        <v>4</v>
      </c>
      <c r="E328" s="6" t="s">
        <v>500</v>
      </c>
      <c r="F328" s="2" t="str">
        <f t="shared" si="30"/>
        <v>B</v>
      </c>
      <c r="G328" s="2">
        <v>4</v>
      </c>
      <c r="H328" s="2" t="str">
        <f t="shared" si="31"/>
        <v>C</v>
      </c>
      <c r="I328" s="2">
        <v>5</v>
      </c>
      <c r="J328" s="2">
        <f t="shared" si="32"/>
        <v>-1</v>
      </c>
      <c r="K328" s="2" t="str">
        <f t="shared" si="33"/>
        <v>B</v>
      </c>
      <c r="L328" s="2" t="str">
        <f t="shared" si="34"/>
        <v>C</v>
      </c>
      <c r="M328" s="2" t="s">
        <v>26</v>
      </c>
      <c r="N328" s="2">
        <f t="shared" si="35"/>
        <v>1</v>
      </c>
      <c r="O328" s="2" t="s">
        <v>32</v>
      </c>
      <c r="P328" s="2">
        <v>196</v>
      </c>
    </row>
    <row r="329" ht="23" customHeight="1" spans="1:16">
      <c r="A329" s="6" t="s">
        <v>407</v>
      </c>
      <c r="B329" s="2" t="s">
        <v>51</v>
      </c>
      <c r="C329" s="2" t="s">
        <v>23</v>
      </c>
      <c r="D329" s="2">
        <v>4</v>
      </c>
      <c r="E329" s="6" t="s">
        <v>500</v>
      </c>
      <c r="F329" s="2" t="str">
        <f t="shared" si="30"/>
        <v>C</v>
      </c>
      <c r="G329" s="2">
        <v>5</v>
      </c>
      <c r="H329" s="2" t="str">
        <f t="shared" si="31"/>
        <v>B</v>
      </c>
      <c r="I329" s="2">
        <v>5</v>
      </c>
      <c r="J329" s="2">
        <f t="shared" si="32"/>
        <v>0</v>
      </c>
      <c r="K329" s="2" t="str">
        <f t="shared" si="33"/>
        <v>C</v>
      </c>
      <c r="L329" s="2" t="str">
        <f t="shared" si="34"/>
        <v>D(平局)</v>
      </c>
      <c r="M329" s="2" t="s">
        <v>26</v>
      </c>
      <c r="N329" s="2">
        <f t="shared" si="35"/>
        <v>0</v>
      </c>
      <c r="O329" s="2" t="s">
        <v>22</v>
      </c>
      <c r="P329" s="2">
        <v>197</v>
      </c>
    </row>
    <row r="330" ht="23" customHeight="1" spans="1:16">
      <c r="A330" s="6" t="s">
        <v>407</v>
      </c>
      <c r="B330" s="2" t="s">
        <v>51</v>
      </c>
      <c r="C330" s="2" t="s">
        <v>17</v>
      </c>
      <c r="D330" s="2">
        <v>5</v>
      </c>
      <c r="E330" s="6" t="s">
        <v>501</v>
      </c>
      <c r="F330" s="2" t="str">
        <f t="shared" si="30"/>
        <v>B</v>
      </c>
      <c r="G330" s="2">
        <v>4</v>
      </c>
      <c r="H330" s="2" t="str">
        <f t="shared" si="31"/>
        <v>C</v>
      </c>
      <c r="I330" s="2">
        <v>5</v>
      </c>
      <c r="J330" s="2">
        <f t="shared" si="32"/>
        <v>-1</v>
      </c>
      <c r="K330" s="2" t="str">
        <f t="shared" si="33"/>
        <v>B</v>
      </c>
      <c r="L330" s="2" t="str">
        <f t="shared" si="34"/>
        <v>C</v>
      </c>
      <c r="M330" s="2" t="s">
        <v>26</v>
      </c>
      <c r="N330" s="2">
        <f t="shared" si="35"/>
        <v>1</v>
      </c>
      <c r="O330" s="2" t="s">
        <v>32</v>
      </c>
      <c r="P330" s="2">
        <v>196</v>
      </c>
    </row>
    <row r="331" ht="23" customHeight="1" spans="1:16">
      <c r="A331" s="6" t="s">
        <v>407</v>
      </c>
      <c r="B331" s="2" t="s">
        <v>51</v>
      </c>
      <c r="C331" s="2" t="s">
        <v>23</v>
      </c>
      <c r="D331" s="2">
        <v>5</v>
      </c>
      <c r="E331" s="6" t="s">
        <v>501</v>
      </c>
      <c r="F331" s="2" t="str">
        <f t="shared" si="30"/>
        <v>C</v>
      </c>
      <c r="G331" s="2">
        <v>5</v>
      </c>
      <c r="H331" s="2" t="str">
        <f t="shared" si="31"/>
        <v>B</v>
      </c>
      <c r="I331" s="2">
        <v>4</v>
      </c>
      <c r="J331" s="2">
        <f t="shared" si="32"/>
        <v>1</v>
      </c>
      <c r="K331" s="2" t="str">
        <f t="shared" si="33"/>
        <v>A</v>
      </c>
      <c r="L331" s="2" t="str">
        <f t="shared" si="34"/>
        <v>C</v>
      </c>
      <c r="M331" s="2" t="s">
        <v>26</v>
      </c>
      <c r="N331" s="2">
        <f t="shared" si="35"/>
        <v>1</v>
      </c>
      <c r="O331" s="2" t="s">
        <v>22</v>
      </c>
      <c r="P331" s="2">
        <v>197</v>
      </c>
    </row>
    <row r="332" ht="23" customHeight="1" spans="1:16">
      <c r="A332" s="6" t="s">
        <v>445</v>
      </c>
      <c r="B332" s="2" t="s">
        <v>15</v>
      </c>
      <c r="C332" s="2" t="s">
        <v>17</v>
      </c>
      <c r="D332" s="2">
        <v>1</v>
      </c>
      <c r="E332" s="6" t="s">
        <v>497</v>
      </c>
      <c r="F332" s="2" t="str">
        <f t="shared" si="30"/>
        <v>A</v>
      </c>
      <c r="G332" s="2">
        <v>5</v>
      </c>
      <c r="H332" s="2" t="str">
        <f t="shared" si="31"/>
        <v>B</v>
      </c>
      <c r="I332" s="2">
        <v>4</v>
      </c>
      <c r="J332" s="2">
        <f t="shared" si="32"/>
        <v>1</v>
      </c>
      <c r="K332" s="2" t="str">
        <f t="shared" si="33"/>
        <v>A</v>
      </c>
      <c r="L332" s="2" t="str">
        <f t="shared" si="34"/>
        <v>A</v>
      </c>
      <c r="M332" s="2" t="s">
        <v>22</v>
      </c>
      <c r="N332" s="2">
        <f t="shared" si="35"/>
        <v>1</v>
      </c>
      <c r="O332" s="2" t="s">
        <v>22</v>
      </c>
      <c r="P332" s="2">
        <v>202</v>
      </c>
    </row>
    <row r="333" ht="23" customHeight="1" spans="1:16">
      <c r="A333" s="6" t="s">
        <v>445</v>
      </c>
      <c r="B333" s="2" t="s">
        <v>15</v>
      </c>
      <c r="C333" s="2" t="s">
        <v>23</v>
      </c>
      <c r="D333" s="2">
        <v>1</v>
      </c>
      <c r="E333" s="6" t="s">
        <v>497</v>
      </c>
      <c r="F333" s="2" t="str">
        <f t="shared" si="30"/>
        <v>B</v>
      </c>
      <c r="G333" s="2">
        <v>4</v>
      </c>
      <c r="H333" s="2" t="str">
        <f t="shared" si="31"/>
        <v>A</v>
      </c>
      <c r="I333" s="2">
        <v>5</v>
      </c>
      <c r="J333" s="2">
        <f t="shared" si="32"/>
        <v>-1</v>
      </c>
      <c r="K333" s="2" t="str">
        <f t="shared" si="33"/>
        <v>B</v>
      </c>
      <c r="L333" s="2" t="str">
        <f t="shared" si="34"/>
        <v>A</v>
      </c>
      <c r="M333" s="2" t="s">
        <v>22</v>
      </c>
      <c r="N333" s="2">
        <f t="shared" si="35"/>
        <v>1</v>
      </c>
      <c r="O333" s="2" t="s">
        <v>32</v>
      </c>
      <c r="P333" s="2">
        <v>203</v>
      </c>
    </row>
    <row r="334" ht="23" customHeight="1" spans="1:16">
      <c r="A334" s="6" t="s">
        <v>445</v>
      </c>
      <c r="B334" s="2" t="s">
        <v>15</v>
      </c>
      <c r="C334" s="2" t="s">
        <v>17</v>
      </c>
      <c r="D334" s="2">
        <v>2</v>
      </c>
      <c r="E334" s="6" t="s">
        <v>498</v>
      </c>
      <c r="F334" s="2" t="str">
        <f t="shared" si="30"/>
        <v>A</v>
      </c>
      <c r="G334" s="2">
        <v>5</v>
      </c>
      <c r="H334" s="2" t="str">
        <f t="shared" si="31"/>
        <v>B</v>
      </c>
      <c r="I334" s="2">
        <v>3</v>
      </c>
      <c r="J334" s="2">
        <f t="shared" si="32"/>
        <v>2</v>
      </c>
      <c r="K334" s="2" t="str">
        <f t="shared" si="33"/>
        <v>A</v>
      </c>
      <c r="L334" s="2" t="str">
        <f t="shared" si="34"/>
        <v>A</v>
      </c>
      <c r="M334" s="2" t="s">
        <v>22</v>
      </c>
      <c r="N334" s="2">
        <f t="shared" si="35"/>
        <v>1</v>
      </c>
      <c r="O334" s="2" t="s">
        <v>22</v>
      </c>
      <c r="P334" s="2">
        <v>202</v>
      </c>
    </row>
    <row r="335" ht="23" customHeight="1" spans="1:16">
      <c r="A335" s="6" t="s">
        <v>445</v>
      </c>
      <c r="B335" s="2" t="s">
        <v>15</v>
      </c>
      <c r="C335" s="2" t="s">
        <v>23</v>
      </c>
      <c r="D335" s="2">
        <v>2</v>
      </c>
      <c r="E335" s="6" t="s">
        <v>498</v>
      </c>
      <c r="F335" s="2" t="str">
        <f t="shared" si="30"/>
        <v>B</v>
      </c>
      <c r="G335" s="2">
        <v>3</v>
      </c>
      <c r="H335" s="2" t="str">
        <f t="shared" si="31"/>
        <v>A</v>
      </c>
      <c r="I335" s="2">
        <v>4</v>
      </c>
      <c r="J335" s="2">
        <f t="shared" si="32"/>
        <v>-1</v>
      </c>
      <c r="K335" s="2" t="str">
        <f t="shared" si="33"/>
        <v>B</v>
      </c>
      <c r="L335" s="2" t="str">
        <f t="shared" si="34"/>
        <v>A</v>
      </c>
      <c r="M335" s="2" t="s">
        <v>22</v>
      </c>
      <c r="N335" s="2">
        <f t="shared" si="35"/>
        <v>1</v>
      </c>
      <c r="O335" s="2" t="s">
        <v>32</v>
      </c>
      <c r="P335" s="2">
        <v>203</v>
      </c>
    </row>
    <row r="336" ht="23" customHeight="1" spans="1:16">
      <c r="A336" s="6" t="s">
        <v>445</v>
      </c>
      <c r="B336" s="2" t="s">
        <v>15</v>
      </c>
      <c r="C336" s="2" t="s">
        <v>17</v>
      </c>
      <c r="D336" s="2">
        <v>3</v>
      </c>
      <c r="E336" s="6" t="s">
        <v>499</v>
      </c>
      <c r="F336" s="2" t="str">
        <f t="shared" si="30"/>
        <v>A</v>
      </c>
      <c r="G336" s="2">
        <v>5</v>
      </c>
      <c r="H336" s="2" t="str">
        <f t="shared" si="31"/>
        <v>B</v>
      </c>
      <c r="I336" s="2">
        <v>4</v>
      </c>
      <c r="J336" s="2">
        <f t="shared" si="32"/>
        <v>1</v>
      </c>
      <c r="K336" s="2" t="str">
        <f t="shared" si="33"/>
        <v>A</v>
      </c>
      <c r="L336" s="2" t="str">
        <f t="shared" si="34"/>
        <v>A</v>
      </c>
      <c r="M336" s="2" t="s">
        <v>22</v>
      </c>
      <c r="N336" s="2">
        <f t="shared" si="35"/>
        <v>1</v>
      </c>
      <c r="O336" s="2" t="s">
        <v>22</v>
      </c>
      <c r="P336" s="2">
        <v>202</v>
      </c>
    </row>
    <row r="337" ht="23" customHeight="1" spans="1:16">
      <c r="A337" s="6" t="s">
        <v>445</v>
      </c>
      <c r="B337" s="2" t="s">
        <v>15</v>
      </c>
      <c r="C337" s="2" t="s">
        <v>23</v>
      </c>
      <c r="D337" s="2">
        <v>3</v>
      </c>
      <c r="E337" s="6" t="s">
        <v>499</v>
      </c>
      <c r="F337" s="2" t="str">
        <f t="shared" si="30"/>
        <v>B</v>
      </c>
      <c r="G337" s="2">
        <v>4</v>
      </c>
      <c r="H337" s="2" t="str">
        <f t="shared" si="31"/>
        <v>A</v>
      </c>
      <c r="I337" s="2">
        <v>5</v>
      </c>
      <c r="J337" s="2">
        <f t="shared" si="32"/>
        <v>-1</v>
      </c>
      <c r="K337" s="2" t="str">
        <f t="shared" si="33"/>
        <v>B</v>
      </c>
      <c r="L337" s="2" t="str">
        <f t="shared" si="34"/>
        <v>A</v>
      </c>
      <c r="M337" s="2" t="s">
        <v>22</v>
      </c>
      <c r="N337" s="2">
        <f t="shared" si="35"/>
        <v>1</v>
      </c>
      <c r="O337" s="2" t="s">
        <v>32</v>
      </c>
      <c r="P337" s="2">
        <v>203</v>
      </c>
    </row>
    <row r="338" ht="23" customHeight="1" spans="1:16">
      <c r="A338" s="6" t="s">
        <v>445</v>
      </c>
      <c r="B338" s="2" t="s">
        <v>15</v>
      </c>
      <c r="C338" s="2" t="s">
        <v>17</v>
      </c>
      <c r="D338" s="2">
        <v>4</v>
      </c>
      <c r="E338" s="6" t="s">
        <v>500</v>
      </c>
      <c r="F338" s="2" t="str">
        <f t="shared" si="30"/>
        <v>A</v>
      </c>
      <c r="G338" s="2">
        <v>5</v>
      </c>
      <c r="H338" s="2" t="str">
        <f t="shared" si="31"/>
        <v>B</v>
      </c>
      <c r="I338" s="2">
        <v>4</v>
      </c>
      <c r="J338" s="2">
        <f t="shared" si="32"/>
        <v>1</v>
      </c>
      <c r="K338" s="2" t="str">
        <f t="shared" si="33"/>
        <v>A</v>
      </c>
      <c r="L338" s="2" t="str">
        <f t="shared" si="34"/>
        <v>A</v>
      </c>
      <c r="M338" s="2" t="s">
        <v>22</v>
      </c>
      <c r="N338" s="2">
        <f t="shared" si="35"/>
        <v>1</v>
      </c>
      <c r="O338" s="2" t="s">
        <v>22</v>
      </c>
      <c r="P338" s="2">
        <v>202</v>
      </c>
    </row>
    <row r="339" ht="23" customHeight="1" spans="1:16">
      <c r="A339" s="6" t="s">
        <v>445</v>
      </c>
      <c r="B339" s="2" t="s">
        <v>15</v>
      </c>
      <c r="C339" s="2" t="s">
        <v>23</v>
      </c>
      <c r="D339" s="2">
        <v>4</v>
      </c>
      <c r="E339" s="6" t="s">
        <v>500</v>
      </c>
      <c r="F339" s="2" t="str">
        <f t="shared" si="30"/>
        <v>B</v>
      </c>
      <c r="G339" s="2">
        <v>4</v>
      </c>
      <c r="H339" s="2" t="str">
        <f t="shared" si="31"/>
        <v>A</v>
      </c>
      <c r="I339" s="2">
        <v>5</v>
      </c>
      <c r="J339" s="2">
        <f t="shared" si="32"/>
        <v>-1</v>
      </c>
      <c r="K339" s="2" t="str">
        <f t="shared" si="33"/>
        <v>B</v>
      </c>
      <c r="L339" s="2" t="str">
        <f t="shared" si="34"/>
        <v>A</v>
      </c>
      <c r="M339" s="2" t="s">
        <v>22</v>
      </c>
      <c r="N339" s="2">
        <f t="shared" si="35"/>
        <v>1</v>
      </c>
      <c r="O339" s="2" t="s">
        <v>32</v>
      </c>
      <c r="P339" s="2">
        <v>203</v>
      </c>
    </row>
    <row r="340" ht="23" customHeight="1" spans="1:16">
      <c r="A340" s="6" t="s">
        <v>445</v>
      </c>
      <c r="B340" s="2" t="s">
        <v>15</v>
      </c>
      <c r="C340" s="2" t="s">
        <v>17</v>
      </c>
      <c r="D340" s="2">
        <v>5</v>
      </c>
      <c r="E340" s="6" t="s">
        <v>501</v>
      </c>
      <c r="F340" s="2" t="str">
        <f t="shared" si="30"/>
        <v>A</v>
      </c>
      <c r="G340" s="2">
        <v>5</v>
      </c>
      <c r="H340" s="2" t="str">
        <f t="shared" si="31"/>
        <v>B</v>
      </c>
      <c r="I340" s="2">
        <v>3</v>
      </c>
      <c r="J340" s="2">
        <f t="shared" si="32"/>
        <v>2</v>
      </c>
      <c r="K340" s="2" t="str">
        <f t="shared" si="33"/>
        <v>A</v>
      </c>
      <c r="L340" s="2" t="str">
        <f t="shared" si="34"/>
        <v>A</v>
      </c>
      <c r="M340" s="2" t="s">
        <v>22</v>
      </c>
      <c r="N340" s="2">
        <f t="shared" si="35"/>
        <v>1</v>
      </c>
      <c r="O340" s="2" t="s">
        <v>22</v>
      </c>
      <c r="P340" s="2">
        <v>202</v>
      </c>
    </row>
    <row r="341" ht="23" customHeight="1" spans="1:16">
      <c r="A341" s="6" t="s">
        <v>445</v>
      </c>
      <c r="B341" s="2" t="s">
        <v>15</v>
      </c>
      <c r="C341" s="2" t="s">
        <v>23</v>
      </c>
      <c r="D341" s="2">
        <v>5</v>
      </c>
      <c r="E341" s="6" t="s">
        <v>501</v>
      </c>
      <c r="F341" s="2" t="str">
        <f t="shared" si="30"/>
        <v>B</v>
      </c>
      <c r="G341" s="2">
        <v>3</v>
      </c>
      <c r="H341" s="2" t="str">
        <f t="shared" si="31"/>
        <v>A</v>
      </c>
      <c r="I341" s="2">
        <v>4</v>
      </c>
      <c r="J341" s="2">
        <f t="shared" si="32"/>
        <v>-1</v>
      </c>
      <c r="K341" s="2" t="str">
        <f t="shared" si="33"/>
        <v>B</v>
      </c>
      <c r="L341" s="2" t="str">
        <f t="shared" si="34"/>
        <v>A</v>
      </c>
      <c r="M341" s="2" t="s">
        <v>22</v>
      </c>
      <c r="N341" s="2">
        <f t="shared" si="35"/>
        <v>1</v>
      </c>
      <c r="O341" s="2" t="s">
        <v>32</v>
      </c>
      <c r="P341" s="2">
        <v>203</v>
      </c>
    </row>
    <row r="342" ht="23" customHeight="1" spans="1:16">
      <c r="A342" s="6" t="s">
        <v>445</v>
      </c>
      <c r="B342" s="2" t="s">
        <v>38</v>
      </c>
      <c r="C342" s="2" t="s">
        <v>17</v>
      </c>
      <c r="D342" s="2">
        <v>1</v>
      </c>
      <c r="E342" s="6" t="s">
        <v>497</v>
      </c>
      <c r="F342" s="2" t="str">
        <f t="shared" si="30"/>
        <v>A</v>
      </c>
      <c r="G342" s="2">
        <v>5</v>
      </c>
      <c r="H342" s="2" t="str">
        <f t="shared" si="31"/>
        <v>C</v>
      </c>
      <c r="I342" s="2">
        <v>4</v>
      </c>
      <c r="J342" s="2">
        <f t="shared" si="32"/>
        <v>1</v>
      </c>
      <c r="K342" s="2" t="str">
        <f t="shared" si="33"/>
        <v>A</v>
      </c>
      <c r="L342" s="2" t="str">
        <f t="shared" si="34"/>
        <v>A</v>
      </c>
      <c r="M342" s="2" t="s">
        <v>106</v>
      </c>
      <c r="N342" s="2">
        <f t="shared" si="35"/>
        <v>0</v>
      </c>
      <c r="O342" s="2" t="s">
        <v>22</v>
      </c>
      <c r="P342" s="2">
        <v>208</v>
      </c>
    </row>
    <row r="343" ht="23" customHeight="1" spans="1:16">
      <c r="A343" s="6" t="s">
        <v>445</v>
      </c>
      <c r="B343" s="2" t="s">
        <v>38</v>
      </c>
      <c r="C343" s="2" t="s">
        <v>23</v>
      </c>
      <c r="D343" s="2">
        <v>1</v>
      </c>
      <c r="E343" s="6" t="s">
        <v>497</v>
      </c>
      <c r="F343" s="2" t="str">
        <f t="shared" si="30"/>
        <v>C</v>
      </c>
      <c r="G343" s="2">
        <v>4</v>
      </c>
      <c r="H343" s="2" t="str">
        <f t="shared" si="31"/>
        <v>A</v>
      </c>
      <c r="I343" s="2">
        <v>5</v>
      </c>
      <c r="J343" s="2">
        <f t="shared" si="32"/>
        <v>-1</v>
      </c>
      <c r="K343" s="2" t="str">
        <f t="shared" si="33"/>
        <v>B</v>
      </c>
      <c r="L343" s="2" t="str">
        <f t="shared" si="34"/>
        <v>A</v>
      </c>
      <c r="M343" s="2" t="s">
        <v>106</v>
      </c>
      <c r="N343" s="2">
        <f t="shared" si="35"/>
        <v>0</v>
      </c>
      <c r="O343" s="2" t="s">
        <v>32</v>
      </c>
      <c r="P343" s="2">
        <v>209</v>
      </c>
    </row>
    <row r="344" ht="23" customHeight="1" spans="1:16">
      <c r="A344" s="6" t="s">
        <v>445</v>
      </c>
      <c r="B344" s="2" t="s">
        <v>38</v>
      </c>
      <c r="C344" s="2" t="s">
        <v>17</v>
      </c>
      <c r="D344" s="2">
        <v>2</v>
      </c>
      <c r="E344" s="6" t="s">
        <v>498</v>
      </c>
      <c r="F344" s="2" t="str">
        <f t="shared" si="30"/>
        <v>A</v>
      </c>
      <c r="G344" s="2">
        <v>4</v>
      </c>
      <c r="H344" s="2" t="str">
        <f t="shared" si="31"/>
        <v>C</v>
      </c>
      <c r="I344" s="2">
        <v>3</v>
      </c>
      <c r="J344" s="2">
        <f t="shared" si="32"/>
        <v>1</v>
      </c>
      <c r="K344" s="2" t="str">
        <f t="shared" si="33"/>
        <v>A</v>
      </c>
      <c r="L344" s="2" t="str">
        <f t="shared" si="34"/>
        <v>A</v>
      </c>
      <c r="M344" s="2" t="s">
        <v>106</v>
      </c>
      <c r="N344" s="2">
        <f t="shared" si="35"/>
        <v>0</v>
      </c>
      <c r="O344" s="2" t="s">
        <v>22</v>
      </c>
      <c r="P344" s="2">
        <v>208</v>
      </c>
    </row>
    <row r="345" ht="23" customHeight="1" spans="1:16">
      <c r="A345" s="6" t="s">
        <v>445</v>
      </c>
      <c r="B345" s="2" t="s">
        <v>38</v>
      </c>
      <c r="C345" s="2" t="s">
        <v>23</v>
      </c>
      <c r="D345" s="2">
        <v>2</v>
      </c>
      <c r="E345" s="6" t="s">
        <v>498</v>
      </c>
      <c r="F345" s="2" t="str">
        <f t="shared" si="30"/>
        <v>C</v>
      </c>
      <c r="G345" s="2">
        <v>3</v>
      </c>
      <c r="H345" s="2" t="str">
        <f t="shared" si="31"/>
        <v>A</v>
      </c>
      <c r="I345" s="2">
        <v>4</v>
      </c>
      <c r="J345" s="2">
        <f t="shared" si="32"/>
        <v>-1</v>
      </c>
      <c r="K345" s="2" t="str">
        <f t="shared" si="33"/>
        <v>B</v>
      </c>
      <c r="L345" s="2" t="str">
        <f t="shared" si="34"/>
        <v>A</v>
      </c>
      <c r="M345" s="2" t="s">
        <v>106</v>
      </c>
      <c r="N345" s="2">
        <f t="shared" si="35"/>
        <v>0</v>
      </c>
      <c r="O345" s="2" t="s">
        <v>32</v>
      </c>
      <c r="P345" s="2">
        <v>209</v>
      </c>
    </row>
    <row r="346" ht="23" customHeight="1" spans="1:16">
      <c r="A346" s="6" t="s">
        <v>445</v>
      </c>
      <c r="B346" s="2" t="s">
        <v>38</v>
      </c>
      <c r="C346" s="2" t="s">
        <v>17</v>
      </c>
      <c r="D346" s="2">
        <v>3</v>
      </c>
      <c r="E346" s="6" t="s">
        <v>499</v>
      </c>
      <c r="F346" s="2" t="str">
        <f t="shared" si="30"/>
        <v>A</v>
      </c>
      <c r="G346" s="2">
        <v>5</v>
      </c>
      <c r="H346" s="2" t="str">
        <f t="shared" si="31"/>
        <v>C</v>
      </c>
      <c r="I346" s="2">
        <v>4</v>
      </c>
      <c r="J346" s="2">
        <f t="shared" si="32"/>
        <v>1</v>
      </c>
      <c r="K346" s="2" t="str">
        <f t="shared" si="33"/>
        <v>A</v>
      </c>
      <c r="L346" s="2" t="str">
        <f t="shared" si="34"/>
        <v>A</v>
      </c>
      <c r="M346" s="2" t="s">
        <v>106</v>
      </c>
      <c r="N346" s="2">
        <f t="shared" si="35"/>
        <v>0</v>
      </c>
      <c r="O346" s="2" t="s">
        <v>22</v>
      </c>
      <c r="P346" s="2">
        <v>208</v>
      </c>
    </row>
    <row r="347" ht="23" customHeight="1" spans="1:16">
      <c r="A347" s="6" t="s">
        <v>445</v>
      </c>
      <c r="B347" s="2" t="s">
        <v>38</v>
      </c>
      <c r="C347" s="2" t="s">
        <v>23</v>
      </c>
      <c r="D347" s="2">
        <v>3</v>
      </c>
      <c r="E347" s="6" t="s">
        <v>499</v>
      </c>
      <c r="F347" s="2" t="str">
        <f t="shared" si="30"/>
        <v>C</v>
      </c>
      <c r="G347" s="2">
        <v>4</v>
      </c>
      <c r="H347" s="2" t="str">
        <f t="shared" si="31"/>
        <v>A</v>
      </c>
      <c r="I347" s="2">
        <v>4</v>
      </c>
      <c r="J347" s="2">
        <f t="shared" si="32"/>
        <v>0</v>
      </c>
      <c r="K347" s="2" t="str">
        <f t="shared" si="33"/>
        <v>C</v>
      </c>
      <c r="L347" s="2" t="str">
        <f t="shared" si="34"/>
        <v>D(平局)</v>
      </c>
      <c r="M347" s="2" t="s">
        <v>106</v>
      </c>
      <c r="N347" s="2">
        <f t="shared" si="35"/>
        <v>1</v>
      </c>
      <c r="O347" s="2" t="s">
        <v>32</v>
      </c>
      <c r="P347" s="2">
        <v>209</v>
      </c>
    </row>
    <row r="348" ht="23" customHeight="1" spans="1:16">
      <c r="A348" s="6" t="s">
        <v>445</v>
      </c>
      <c r="B348" s="2" t="s">
        <v>38</v>
      </c>
      <c r="C348" s="2" t="s">
        <v>17</v>
      </c>
      <c r="D348" s="2">
        <v>4</v>
      </c>
      <c r="E348" s="6" t="s">
        <v>500</v>
      </c>
      <c r="F348" s="2" t="str">
        <f t="shared" si="30"/>
        <v>A</v>
      </c>
      <c r="G348" s="2">
        <v>5</v>
      </c>
      <c r="H348" s="2" t="str">
        <f t="shared" si="31"/>
        <v>C</v>
      </c>
      <c r="I348" s="2">
        <v>5</v>
      </c>
      <c r="J348" s="2">
        <f t="shared" si="32"/>
        <v>0</v>
      </c>
      <c r="K348" s="2" t="str">
        <f t="shared" si="33"/>
        <v>C</v>
      </c>
      <c r="L348" s="2" t="str">
        <f t="shared" si="34"/>
        <v>D(平局)</v>
      </c>
      <c r="M348" s="2" t="s">
        <v>106</v>
      </c>
      <c r="N348" s="2">
        <f t="shared" si="35"/>
        <v>1</v>
      </c>
      <c r="O348" s="2" t="s">
        <v>22</v>
      </c>
      <c r="P348" s="2">
        <v>208</v>
      </c>
    </row>
    <row r="349" ht="23" customHeight="1" spans="1:16">
      <c r="A349" s="6" t="s">
        <v>445</v>
      </c>
      <c r="B349" s="2" t="s">
        <v>38</v>
      </c>
      <c r="C349" s="2" t="s">
        <v>23</v>
      </c>
      <c r="D349" s="2">
        <v>4</v>
      </c>
      <c r="E349" s="6" t="s">
        <v>500</v>
      </c>
      <c r="F349" s="2" t="str">
        <f t="shared" si="30"/>
        <v>C</v>
      </c>
      <c r="G349" s="2">
        <v>5</v>
      </c>
      <c r="H349" s="2" t="str">
        <f t="shared" si="31"/>
        <v>A</v>
      </c>
      <c r="I349" s="2">
        <v>5</v>
      </c>
      <c r="J349" s="2">
        <f t="shared" si="32"/>
        <v>0</v>
      </c>
      <c r="K349" s="2" t="str">
        <f t="shared" si="33"/>
        <v>C</v>
      </c>
      <c r="L349" s="2" t="str">
        <f t="shared" si="34"/>
        <v>D(平局)</v>
      </c>
      <c r="M349" s="2" t="s">
        <v>106</v>
      </c>
      <c r="N349" s="2">
        <f t="shared" si="35"/>
        <v>1</v>
      </c>
      <c r="O349" s="2" t="s">
        <v>32</v>
      </c>
      <c r="P349" s="2">
        <v>209</v>
      </c>
    </row>
    <row r="350" ht="23" customHeight="1" spans="1:16">
      <c r="A350" s="6" t="s">
        <v>445</v>
      </c>
      <c r="B350" s="2" t="s">
        <v>38</v>
      </c>
      <c r="C350" s="2" t="s">
        <v>17</v>
      </c>
      <c r="D350" s="2">
        <v>5</v>
      </c>
      <c r="E350" s="6" t="s">
        <v>501</v>
      </c>
      <c r="F350" s="2" t="str">
        <f t="shared" si="30"/>
        <v>A</v>
      </c>
      <c r="G350" s="2">
        <v>5</v>
      </c>
      <c r="H350" s="2" t="str">
        <f t="shared" si="31"/>
        <v>C</v>
      </c>
      <c r="I350" s="2">
        <v>5</v>
      </c>
      <c r="J350" s="2">
        <f t="shared" si="32"/>
        <v>0</v>
      </c>
      <c r="K350" s="2" t="str">
        <f t="shared" si="33"/>
        <v>C</v>
      </c>
      <c r="L350" s="2" t="str">
        <f t="shared" si="34"/>
        <v>D(平局)</v>
      </c>
      <c r="M350" s="2" t="s">
        <v>106</v>
      </c>
      <c r="N350" s="2">
        <f t="shared" si="35"/>
        <v>1</v>
      </c>
      <c r="O350" s="2" t="s">
        <v>22</v>
      </c>
      <c r="P350" s="2">
        <v>208</v>
      </c>
    </row>
    <row r="351" ht="23" customHeight="1" spans="1:16">
      <c r="A351" s="6" t="s">
        <v>445</v>
      </c>
      <c r="B351" s="2" t="s">
        <v>38</v>
      </c>
      <c r="C351" s="2" t="s">
        <v>23</v>
      </c>
      <c r="D351" s="2">
        <v>5</v>
      </c>
      <c r="E351" s="6" t="s">
        <v>501</v>
      </c>
      <c r="F351" s="2" t="str">
        <f t="shared" si="30"/>
        <v>C</v>
      </c>
      <c r="G351" s="2">
        <v>5</v>
      </c>
      <c r="H351" s="2" t="str">
        <f t="shared" si="31"/>
        <v>A</v>
      </c>
      <c r="I351" s="2">
        <v>5</v>
      </c>
      <c r="J351" s="2">
        <f t="shared" si="32"/>
        <v>0</v>
      </c>
      <c r="K351" s="2" t="str">
        <f t="shared" si="33"/>
        <v>C</v>
      </c>
      <c r="L351" s="2" t="str">
        <f t="shared" si="34"/>
        <v>D(平局)</v>
      </c>
      <c r="M351" s="2" t="s">
        <v>106</v>
      </c>
      <c r="N351" s="2">
        <f t="shared" si="35"/>
        <v>1</v>
      </c>
      <c r="O351" s="2" t="s">
        <v>32</v>
      </c>
      <c r="P351" s="2">
        <v>209</v>
      </c>
    </row>
    <row r="352" ht="23" customHeight="1" spans="1:16">
      <c r="A352" s="6" t="s">
        <v>445</v>
      </c>
      <c r="B352" s="2" t="s">
        <v>51</v>
      </c>
      <c r="C352" s="2" t="s">
        <v>17</v>
      </c>
      <c r="D352" s="2">
        <v>1</v>
      </c>
      <c r="E352" s="6" t="s">
        <v>497</v>
      </c>
      <c r="F352" s="2" t="str">
        <f t="shared" si="30"/>
        <v>B</v>
      </c>
      <c r="G352" s="2">
        <v>4</v>
      </c>
      <c r="H352" s="2" t="str">
        <f t="shared" si="31"/>
        <v>C</v>
      </c>
      <c r="I352" s="2">
        <v>5</v>
      </c>
      <c r="J352" s="2">
        <f t="shared" si="32"/>
        <v>-1</v>
      </c>
      <c r="K352" s="2" t="str">
        <f t="shared" si="33"/>
        <v>B</v>
      </c>
      <c r="L352" s="2" t="str">
        <f t="shared" si="34"/>
        <v>C</v>
      </c>
      <c r="M352" s="2" t="s">
        <v>26</v>
      </c>
      <c r="N352" s="2">
        <f t="shared" si="35"/>
        <v>1</v>
      </c>
      <c r="O352" s="2" t="s">
        <v>32</v>
      </c>
      <c r="P352" s="2">
        <v>214</v>
      </c>
    </row>
    <row r="353" ht="23" customHeight="1" spans="1:16">
      <c r="A353" s="6" t="s">
        <v>445</v>
      </c>
      <c r="B353" s="2" t="s">
        <v>51</v>
      </c>
      <c r="C353" s="2" t="s">
        <v>23</v>
      </c>
      <c r="D353" s="2">
        <v>1</v>
      </c>
      <c r="E353" s="6" t="s">
        <v>497</v>
      </c>
      <c r="F353" s="2" t="str">
        <f t="shared" si="30"/>
        <v>C</v>
      </c>
      <c r="G353" s="2">
        <v>5</v>
      </c>
      <c r="H353" s="2" t="str">
        <f t="shared" si="31"/>
        <v>B</v>
      </c>
      <c r="I353" s="2">
        <v>4</v>
      </c>
      <c r="J353" s="2">
        <f t="shared" si="32"/>
        <v>1</v>
      </c>
      <c r="K353" s="2" t="str">
        <f t="shared" si="33"/>
        <v>A</v>
      </c>
      <c r="L353" s="2" t="str">
        <f t="shared" si="34"/>
        <v>C</v>
      </c>
      <c r="M353" s="2" t="s">
        <v>26</v>
      </c>
      <c r="N353" s="2">
        <f t="shared" si="35"/>
        <v>1</v>
      </c>
      <c r="O353" s="2" t="s">
        <v>22</v>
      </c>
      <c r="P353" s="2">
        <v>215</v>
      </c>
    </row>
    <row r="354" ht="23" customHeight="1" spans="1:16">
      <c r="A354" s="6" t="s">
        <v>445</v>
      </c>
      <c r="B354" s="2" t="s">
        <v>51</v>
      </c>
      <c r="C354" s="2" t="s">
        <v>17</v>
      </c>
      <c r="D354" s="2">
        <v>2</v>
      </c>
      <c r="E354" s="6" t="s">
        <v>498</v>
      </c>
      <c r="F354" s="2" t="str">
        <f t="shared" si="30"/>
        <v>B</v>
      </c>
      <c r="G354" s="2">
        <v>3</v>
      </c>
      <c r="H354" s="2" t="str">
        <f t="shared" si="31"/>
        <v>C</v>
      </c>
      <c r="I354" s="2">
        <v>4</v>
      </c>
      <c r="J354" s="2">
        <f t="shared" si="32"/>
        <v>-1</v>
      </c>
      <c r="K354" s="2" t="str">
        <f t="shared" si="33"/>
        <v>B</v>
      </c>
      <c r="L354" s="2" t="str">
        <f t="shared" si="34"/>
        <v>C</v>
      </c>
      <c r="M354" s="2" t="s">
        <v>26</v>
      </c>
      <c r="N354" s="2">
        <f t="shared" si="35"/>
        <v>1</v>
      </c>
      <c r="O354" s="2" t="s">
        <v>32</v>
      </c>
      <c r="P354" s="2">
        <v>214</v>
      </c>
    </row>
    <row r="355" ht="23" customHeight="1" spans="1:16">
      <c r="A355" s="6" t="s">
        <v>445</v>
      </c>
      <c r="B355" s="2" t="s">
        <v>51</v>
      </c>
      <c r="C355" s="2" t="s">
        <v>23</v>
      </c>
      <c r="D355" s="2">
        <v>2</v>
      </c>
      <c r="E355" s="6" t="s">
        <v>498</v>
      </c>
      <c r="F355" s="2" t="str">
        <f t="shared" si="30"/>
        <v>C</v>
      </c>
      <c r="G355" s="2">
        <v>4</v>
      </c>
      <c r="H355" s="2" t="str">
        <f t="shared" si="31"/>
        <v>B</v>
      </c>
      <c r="I355" s="2">
        <v>3</v>
      </c>
      <c r="J355" s="2">
        <f t="shared" si="32"/>
        <v>1</v>
      </c>
      <c r="K355" s="2" t="str">
        <f t="shared" si="33"/>
        <v>A</v>
      </c>
      <c r="L355" s="2" t="str">
        <f t="shared" si="34"/>
        <v>C</v>
      </c>
      <c r="M355" s="2" t="s">
        <v>26</v>
      </c>
      <c r="N355" s="2">
        <f t="shared" si="35"/>
        <v>1</v>
      </c>
      <c r="O355" s="2" t="s">
        <v>22</v>
      </c>
      <c r="P355" s="2">
        <v>215</v>
      </c>
    </row>
    <row r="356" ht="23" customHeight="1" spans="1:16">
      <c r="A356" s="6" t="s">
        <v>445</v>
      </c>
      <c r="B356" s="2" t="s">
        <v>51</v>
      </c>
      <c r="C356" s="2" t="s">
        <v>17</v>
      </c>
      <c r="D356" s="2">
        <v>3</v>
      </c>
      <c r="E356" s="6" t="s">
        <v>499</v>
      </c>
      <c r="F356" s="2" t="str">
        <f t="shared" si="30"/>
        <v>B</v>
      </c>
      <c r="G356" s="2">
        <v>4</v>
      </c>
      <c r="H356" s="2" t="str">
        <f t="shared" si="31"/>
        <v>C</v>
      </c>
      <c r="I356" s="2">
        <v>5</v>
      </c>
      <c r="J356" s="2">
        <f t="shared" si="32"/>
        <v>-1</v>
      </c>
      <c r="K356" s="2" t="str">
        <f t="shared" si="33"/>
        <v>B</v>
      </c>
      <c r="L356" s="2" t="str">
        <f t="shared" si="34"/>
        <v>C</v>
      </c>
      <c r="M356" s="2" t="s">
        <v>26</v>
      </c>
      <c r="N356" s="2">
        <f t="shared" si="35"/>
        <v>1</v>
      </c>
      <c r="O356" s="2" t="s">
        <v>32</v>
      </c>
      <c r="P356" s="2">
        <v>214</v>
      </c>
    </row>
    <row r="357" ht="23" customHeight="1" spans="1:16">
      <c r="A357" s="6" t="s">
        <v>445</v>
      </c>
      <c r="B357" s="2" t="s">
        <v>51</v>
      </c>
      <c r="C357" s="2" t="s">
        <v>23</v>
      </c>
      <c r="D357" s="2">
        <v>3</v>
      </c>
      <c r="E357" s="6" t="s">
        <v>499</v>
      </c>
      <c r="F357" s="2" t="str">
        <f t="shared" si="30"/>
        <v>C</v>
      </c>
      <c r="G357" s="2">
        <v>4</v>
      </c>
      <c r="H357" s="2" t="str">
        <f t="shared" si="31"/>
        <v>B</v>
      </c>
      <c r="I357" s="2">
        <v>4</v>
      </c>
      <c r="J357" s="2">
        <f t="shared" si="32"/>
        <v>0</v>
      </c>
      <c r="K357" s="2" t="str">
        <f t="shared" si="33"/>
        <v>C</v>
      </c>
      <c r="L357" s="2" t="str">
        <f t="shared" si="34"/>
        <v>D(平局)</v>
      </c>
      <c r="M357" s="2" t="s">
        <v>26</v>
      </c>
      <c r="N357" s="2">
        <f t="shared" si="35"/>
        <v>0</v>
      </c>
      <c r="O357" s="2" t="s">
        <v>22</v>
      </c>
      <c r="P357" s="2">
        <v>215</v>
      </c>
    </row>
    <row r="358" ht="23" customHeight="1" spans="1:16">
      <c r="A358" s="6" t="s">
        <v>445</v>
      </c>
      <c r="B358" s="2" t="s">
        <v>51</v>
      </c>
      <c r="C358" s="2" t="s">
        <v>17</v>
      </c>
      <c r="D358" s="2">
        <v>4</v>
      </c>
      <c r="E358" s="6" t="s">
        <v>500</v>
      </c>
      <c r="F358" s="2" t="str">
        <f t="shared" si="30"/>
        <v>B</v>
      </c>
      <c r="G358" s="2">
        <v>4</v>
      </c>
      <c r="H358" s="2" t="str">
        <f t="shared" si="31"/>
        <v>C</v>
      </c>
      <c r="I358" s="2">
        <v>5</v>
      </c>
      <c r="J358" s="2">
        <f t="shared" si="32"/>
        <v>-1</v>
      </c>
      <c r="K358" s="2" t="str">
        <f t="shared" si="33"/>
        <v>B</v>
      </c>
      <c r="L358" s="2" t="str">
        <f t="shared" si="34"/>
        <v>C</v>
      </c>
      <c r="M358" s="2" t="s">
        <v>26</v>
      </c>
      <c r="N358" s="2">
        <f t="shared" si="35"/>
        <v>1</v>
      </c>
      <c r="O358" s="2" t="s">
        <v>32</v>
      </c>
      <c r="P358" s="2">
        <v>214</v>
      </c>
    </row>
    <row r="359" ht="23" customHeight="1" spans="1:16">
      <c r="A359" s="6" t="s">
        <v>445</v>
      </c>
      <c r="B359" s="2" t="s">
        <v>51</v>
      </c>
      <c r="C359" s="2" t="s">
        <v>23</v>
      </c>
      <c r="D359" s="2">
        <v>4</v>
      </c>
      <c r="E359" s="6" t="s">
        <v>500</v>
      </c>
      <c r="F359" s="2" t="str">
        <f t="shared" si="30"/>
        <v>C</v>
      </c>
      <c r="G359" s="2">
        <v>5</v>
      </c>
      <c r="H359" s="2" t="str">
        <f t="shared" si="31"/>
        <v>B</v>
      </c>
      <c r="I359" s="2">
        <v>4</v>
      </c>
      <c r="J359" s="2">
        <f t="shared" si="32"/>
        <v>1</v>
      </c>
      <c r="K359" s="2" t="str">
        <f t="shared" si="33"/>
        <v>A</v>
      </c>
      <c r="L359" s="2" t="str">
        <f t="shared" si="34"/>
        <v>C</v>
      </c>
      <c r="M359" s="2" t="s">
        <v>26</v>
      </c>
      <c r="N359" s="2">
        <f t="shared" si="35"/>
        <v>1</v>
      </c>
      <c r="O359" s="2" t="s">
        <v>22</v>
      </c>
      <c r="P359" s="2">
        <v>215</v>
      </c>
    </row>
    <row r="360" ht="23" customHeight="1" spans="1:16">
      <c r="A360" s="6" t="s">
        <v>445</v>
      </c>
      <c r="B360" s="2" t="s">
        <v>51</v>
      </c>
      <c r="C360" s="2" t="s">
        <v>17</v>
      </c>
      <c r="D360" s="2">
        <v>5</v>
      </c>
      <c r="E360" s="6" t="s">
        <v>501</v>
      </c>
      <c r="F360" s="2" t="str">
        <f t="shared" si="30"/>
        <v>B</v>
      </c>
      <c r="G360" s="2">
        <v>4</v>
      </c>
      <c r="H360" s="2" t="str">
        <f t="shared" si="31"/>
        <v>C</v>
      </c>
      <c r="I360" s="2">
        <v>5</v>
      </c>
      <c r="J360" s="2">
        <f t="shared" si="32"/>
        <v>-1</v>
      </c>
      <c r="K360" s="2" t="str">
        <f t="shared" si="33"/>
        <v>B</v>
      </c>
      <c r="L360" s="2" t="str">
        <f t="shared" si="34"/>
        <v>C</v>
      </c>
      <c r="M360" s="2" t="s">
        <v>26</v>
      </c>
      <c r="N360" s="2">
        <f t="shared" si="35"/>
        <v>1</v>
      </c>
      <c r="O360" s="2" t="s">
        <v>32</v>
      </c>
      <c r="P360" s="2">
        <v>214</v>
      </c>
    </row>
    <row r="361" ht="23" customHeight="1" spans="1:16">
      <c r="A361" s="6" t="s">
        <v>445</v>
      </c>
      <c r="B361" s="2" t="s">
        <v>51</v>
      </c>
      <c r="C361" s="2" t="s">
        <v>23</v>
      </c>
      <c r="D361" s="2">
        <v>5</v>
      </c>
      <c r="E361" s="6" t="s">
        <v>501</v>
      </c>
      <c r="F361" s="2" t="str">
        <f t="shared" si="30"/>
        <v>C</v>
      </c>
      <c r="G361" s="2">
        <v>5</v>
      </c>
      <c r="H361" s="2" t="str">
        <f t="shared" si="31"/>
        <v>B</v>
      </c>
      <c r="I361" s="2">
        <v>3</v>
      </c>
      <c r="J361" s="2">
        <f t="shared" si="32"/>
        <v>2</v>
      </c>
      <c r="K361" s="2" t="str">
        <f t="shared" si="33"/>
        <v>A</v>
      </c>
      <c r="L361" s="2" t="str">
        <f t="shared" si="34"/>
        <v>C</v>
      </c>
      <c r="M361" s="2" t="s">
        <v>26</v>
      </c>
      <c r="N361" s="2">
        <f t="shared" si="35"/>
        <v>1</v>
      </c>
      <c r="O361" s="2" t="s">
        <v>22</v>
      </c>
      <c r="P361" s="2">
        <v>215</v>
      </c>
    </row>
  </sheetData>
  <conditionalFormatting sqref="N2:N361">
    <cfRule type="cellIs" dxfId="2" priority="1" operator="equal">
      <formula>1</formula>
    </cfRule>
    <cfRule type="cellIs" dxfId="3" priority="2" operator="equal">
      <formula>0</formula>
    </cfRule>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1"/>
  <sheetViews>
    <sheetView showGridLines="0" workbookViewId="0">
      <selection activeCell="A1" sqref="A1"/>
    </sheetView>
  </sheetViews>
  <sheetFormatPr defaultColWidth="9" defaultRowHeight="13.85"/>
  <cols>
    <col min="1" max="1" width="30" customWidth="1"/>
    <col min="2" max="3" width="12" customWidth="1"/>
    <col min="4" max="4" width="46" customWidth="1"/>
    <col min="5" max="21" width="14" customWidth="1"/>
  </cols>
  <sheetData>
    <row r="1" ht="42" customHeight="1" spans="1:21">
      <c r="A1" s="5" t="s">
        <v>0</v>
      </c>
      <c r="B1" s="5" t="s">
        <v>483</v>
      </c>
      <c r="C1" s="5" t="s">
        <v>485</v>
      </c>
      <c r="D1" s="5" t="s">
        <v>486</v>
      </c>
      <c r="E1" s="5" t="s">
        <v>502</v>
      </c>
      <c r="F1" s="5" t="s">
        <v>503</v>
      </c>
      <c r="G1" s="5" t="s">
        <v>504</v>
      </c>
      <c r="H1" s="5" t="s">
        <v>505</v>
      </c>
      <c r="I1" s="5" t="s">
        <v>506</v>
      </c>
      <c r="J1" s="5" t="s">
        <v>507</v>
      </c>
      <c r="K1" s="5" t="s">
        <v>508</v>
      </c>
      <c r="L1" s="5" t="s">
        <v>509</v>
      </c>
      <c r="M1" s="5" t="s">
        <v>510</v>
      </c>
      <c r="N1" s="5" t="s">
        <v>511</v>
      </c>
      <c r="O1" s="5" t="s">
        <v>512</v>
      </c>
      <c r="P1" s="5" t="s">
        <v>513</v>
      </c>
      <c r="Q1" s="5" t="s">
        <v>493</v>
      </c>
      <c r="R1" s="5" t="s">
        <v>494</v>
      </c>
      <c r="S1" s="5" t="s">
        <v>514</v>
      </c>
      <c r="T1" s="5" t="s">
        <v>515</v>
      </c>
      <c r="U1" s="5" t="s">
        <v>516</v>
      </c>
    </row>
    <row r="2" ht="23" customHeight="1" spans="1:21">
      <c r="A2" s="6" t="s">
        <v>13</v>
      </c>
      <c r="B2" s="2" t="s">
        <v>15</v>
      </c>
      <c r="C2" s="2">
        <v>1</v>
      </c>
      <c r="D2" s="6" t="s">
        <v>497</v>
      </c>
      <c r="E2" s="2" t="str">
        <f>five子指标方向明细!F2</f>
        <v>A</v>
      </c>
      <c r="F2" s="2">
        <f>five子指标方向明细!G2</f>
        <v>5</v>
      </c>
      <c r="G2" s="2" t="str">
        <f>five子指标方向明细!H2</f>
        <v>B</v>
      </c>
      <c r="H2" s="2">
        <f>five子指标方向明细!I2</f>
        <v>4</v>
      </c>
      <c r="I2" s="2" t="str">
        <f>five子指标方向明细!L2</f>
        <v>A</v>
      </c>
      <c r="J2" s="2" t="str">
        <f>five子指标方向明细!F3</f>
        <v>B</v>
      </c>
      <c r="K2" s="2">
        <f>five子指标方向明细!G3</f>
        <v>4</v>
      </c>
      <c r="L2" s="2" t="str">
        <f>five子指标方向明细!H3</f>
        <v>A</v>
      </c>
      <c r="M2" s="2">
        <f>five子指标方向明细!I3</f>
        <v>5</v>
      </c>
      <c r="N2" s="2" t="str">
        <f>five子指标方向明细!L3</f>
        <v>A</v>
      </c>
      <c r="O2" s="2">
        <f t="shared" ref="O2:O65" si="0">--(I2=N2)</f>
        <v>1</v>
      </c>
      <c r="P2" s="2" t="str">
        <f t="shared" ref="P2:P65" si="1">IF(I2=N2,I2,"D(平局)")</f>
        <v>A</v>
      </c>
      <c r="Q2" s="2" t="s">
        <v>22</v>
      </c>
      <c r="R2" s="2">
        <f t="shared" ref="R2:R65" si="2">--(P2=Q2)</f>
        <v>1</v>
      </c>
      <c r="S2" s="2">
        <v>2</v>
      </c>
      <c r="T2" s="2">
        <v>3</v>
      </c>
      <c r="U2" s="2" t="str">
        <f t="shared" ref="U2:U65" si="3">IF(P2&lt;&gt;"D(平局)","",IF(O2=0,"方向冲突","双向评分平局"))</f>
        <v/>
      </c>
    </row>
    <row r="3" ht="23" customHeight="1" spans="1:21">
      <c r="A3" s="6" t="s">
        <v>13</v>
      </c>
      <c r="B3" s="2" t="s">
        <v>15</v>
      </c>
      <c r="C3" s="2">
        <v>2</v>
      </c>
      <c r="D3" s="6" t="s">
        <v>498</v>
      </c>
      <c r="E3" s="2" t="str">
        <f>five子指标方向明细!F4</f>
        <v>A</v>
      </c>
      <c r="F3" s="2">
        <f>five子指标方向明细!G4</f>
        <v>4</v>
      </c>
      <c r="G3" s="2" t="str">
        <f>five子指标方向明细!H4</f>
        <v>B</v>
      </c>
      <c r="H3" s="2">
        <f>five子指标方向明细!I4</f>
        <v>3</v>
      </c>
      <c r="I3" s="2" t="str">
        <f>five子指标方向明细!L4</f>
        <v>A</v>
      </c>
      <c r="J3" s="2" t="str">
        <f>five子指标方向明细!F5</f>
        <v>B</v>
      </c>
      <c r="K3" s="2">
        <f>five子指标方向明细!G5</f>
        <v>4</v>
      </c>
      <c r="L3" s="2" t="str">
        <f>five子指标方向明细!H5</f>
        <v>A</v>
      </c>
      <c r="M3" s="2">
        <f>five子指标方向明细!I5</f>
        <v>4</v>
      </c>
      <c r="N3" s="2" t="str">
        <f>five子指标方向明细!L5</f>
        <v>D(平局)</v>
      </c>
      <c r="O3" s="2">
        <f t="shared" si="0"/>
        <v>0</v>
      </c>
      <c r="P3" s="2" t="str">
        <f t="shared" si="1"/>
        <v>D(平局)</v>
      </c>
      <c r="Q3" s="2" t="s">
        <v>22</v>
      </c>
      <c r="R3" s="2">
        <f t="shared" si="2"/>
        <v>0</v>
      </c>
      <c r="S3" s="2">
        <v>4</v>
      </c>
      <c r="T3" s="2">
        <v>5</v>
      </c>
      <c r="U3" s="2" t="str">
        <f t="shared" si="3"/>
        <v>方向冲突</v>
      </c>
    </row>
    <row r="4" ht="23" customHeight="1" spans="1:21">
      <c r="A4" s="6" t="s">
        <v>13</v>
      </c>
      <c r="B4" s="2" t="s">
        <v>15</v>
      </c>
      <c r="C4" s="2">
        <v>3</v>
      </c>
      <c r="D4" s="6" t="s">
        <v>499</v>
      </c>
      <c r="E4" s="2" t="str">
        <f>five子指标方向明细!F6</f>
        <v>A</v>
      </c>
      <c r="F4" s="2">
        <f>five子指标方向明细!G6</f>
        <v>4</v>
      </c>
      <c r="G4" s="2" t="str">
        <f>five子指标方向明细!H6</f>
        <v>B</v>
      </c>
      <c r="H4" s="2">
        <f>five子指标方向明细!I6</f>
        <v>3</v>
      </c>
      <c r="I4" s="2" t="str">
        <f>five子指标方向明细!L6</f>
        <v>A</v>
      </c>
      <c r="J4" s="2" t="str">
        <f>five子指标方向明细!F7</f>
        <v>B</v>
      </c>
      <c r="K4" s="2">
        <f>five子指标方向明细!G7</f>
        <v>4</v>
      </c>
      <c r="L4" s="2" t="str">
        <f>five子指标方向明细!H7</f>
        <v>A</v>
      </c>
      <c r="M4" s="2">
        <f>five子指标方向明细!I7</f>
        <v>5</v>
      </c>
      <c r="N4" s="2" t="str">
        <f>five子指标方向明细!L7</f>
        <v>A</v>
      </c>
      <c r="O4" s="2">
        <f t="shared" si="0"/>
        <v>1</v>
      </c>
      <c r="P4" s="2" t="str">
        <f t="shared" si="1"/>
        <v>A</v>
      </c>
      <c r="Q4" s="2" t="s">
        <v>22</v>
      </c>
      <c r="R4" s="2">
        <f t="shared" si="2"/>
        <v>1</v>
      </c>
      <c r="S4" s="2">
        <v>6</v>
      </c>
      <c r="T4" s="2">
        <v>7</v>
      </c>
      <c r="U4" s="2" t="str">
        <f t="shared" si="3"/>
        <v/>
      </c>
    </row>
    <row r="5" ht="23" customHeight="1" spans="1:21">
      <c r="A5" s="6" t="s">
        <v>13</v>
      </c>
      <c r="B5" s="2" t="s">
        <v>15</v>
      </c>
      <c r="C5" s="2">
        <v>4</v>
      </c>
      <c r="D5" s="6" t="s">
        <v>500</v>
      </c>
      <c r="E5" s="2" t="str">
        <f>five子指标方向明细!F8</f>
        <v>A</v>
      </c>
      <c r="F5" s="2">
        <f>five子指标方向明细!G8</f>
        <v>5</v>
      </c>
      <c r="G5" s="2" t="str">
        <f>five子指标方向明细!H8</f>
        <v>B</v>
      </c>
      <c r="H5" s="2">
        <f>five子指标方向明细!I8</f>
        <v>4</v>
      </c>
      <c r="I5" s="2" t="str">
        <f>five子指标方向明细!L8</f>
        <v>A</v>
      </c>
      <c r="J5" s="2" t="str">
        <f>five子指标方向明细!F9</f>
        <v>B</v>
      </c>
      <c r="K5" s="2">
        <f>five子指标方向明细!G9</f>
        <v>4</v>
      </c>
      <c r="L5" s="2" t="str">
        <f>five子指标方向明细!H9</f>
        <v>A</v>
      </c>
      <c r="M5" s="2">
        <f>five子指标方向明细!I9</f>
        <v>5</v>
      </c>
      <c r="N5" s="2" t="str">
        <f>five子指标方向明细!L9</f>
        <v>A</v>
      </c>
      <c r="O5" s="2">
        <f t="shared" si="0"/>
        <v>1</v>
      </c>
      <c r="P5" s="2" t="str">
        <f t="shared" si="1"/>
        <v>A</v>
      </c>
      <c r="Q5" s="2" t="s">
        <v>22</v>
      </c>
      <c r="R5" s="2">
        <f t="shared" si="2"/>
        <v>1</v>
      </c>
      <c r="S5" s="2">
        <v>8</v>
      </c>
      <c r="T5" s="2">
        <v>9</v>
      </c>
      <c r="U5" s="2" t="str">
        <f t="shared" si="3"/>
        <v/>
      </c>
    </row>
    <row r="6" ht="23" customHeight="1" spans="1:21">
      <c r="A6" s="6" t="s">
        <v>13</v>
      </c>
      <c r="B6" s="2" t="s">
        <v>15</v>
      </c>
      <c r="C6" s="2">
        <v>5</v>
      </c>
      <c r="D6" s="6" t="s">
        <v>501</v>
      </c>
      <c r="E6" s="2" t="str">
        <f>five子指标方向明细!F10</f>
        <v>A</v>
      </c>
      <c r="F6" s="2">
        <f>five子指标方向明细!G10</f>
        <v>5</v>
      </c>
      <c r="G6" s="2" t="str">
        <f>five子指标方向明细!H10</f>
        <v>B</v>
      </c>
      <c r="H6" s="2">
        <f>five子指标方向明细!I10</f>
        <v>5</v>
      </c>
      <c r="I6" s="2" t="str">
        <f>five子指标方向明细!L10</f>
        <v>D(平局)</v>
      </c>
      <c r="J6" s="2" t="str">
        <f>five子指标方向明细!F11</f>
        <v>B</v>
      </c>
      <c r="K6" s="2">
        <f>five子指标方向明细!G11</f>
        <v>5</v>
      </c>
      <c r="L6" s="2" t="str">
        <f>five子指标方向明细!H11</f>
        <v>A</v>
      </c>
      <c r="M6" s="2">
        <f>five子指标方向明细!I11</f>
        <v>5</v>
      </c>
      <c r="N6" s="2" t="str">
        <f>five子指标方向明细!L11</f>
        <v>D(平局)</v>
      </c>
      <c r="O6" s="2">
        <f t="shared" si="0"/>
        <v>1</v>
      </c>
      <c r="P6" s="2" t="str">
        <f t="shared" si="1"/>
        <v>D(平局)</v>
      </c>
      <c r="Q6" s="2" t="s">
        <v>22</v>
      </c>
      <c r="R6" s="2">
        <f t="shared" si="2"/>
        <v>0</v>
      </c>
      <c r="S6" s="2">
        <v>10</v>
      </c>
      <c r="T6" s="2">
        <v>11</v>
      </c>
      <c r="U6" s="2" t="str">
        <f t="shared" si="3"/>
        <v>双向评分平局</v>
      </c>
    </row>
    <row r="7" ht="23" customHeight="1" spans="1:21">
      <c r="A7" s="6" t="s">
        <v>13</v>
      </c>
      <c r="B7" s="2" t="s">
        <v>38</v>
      </c>
      <c r="C7" s="2">
        <v>1</v>
      </c>
      <c r="D7" s="6" t="s">
        <v>497</v>
      </c>
      <c r="E7" s="2" t="str">
        <f>five子指标方向明细!F12</f>
        <v>A</v>
      </c>
      <c r="F7" s="2">
        <f>five子指标方向明细!G12</f>
        <v>5</v>
      </c>
      <c r="G7" s="2" t="str">
        <f>five子指标方向明细!H12</f>
        <v>C</v>
      </c>
      <c r="H7" s="2">
        <f>five子指标方向明细!I12</f>
        <v>3</v>
      </c>
      <c r="I7" s="2" t="str">
        <f>five子指标方向明细!L12</f>
        <v>A</v>
      </c>
      <c r="J7" s="2" t="str">
        <f>five子指标方向明细!F13</f>
        <v>C</v>
      </c>
      <c r="K7" s="2">
        <f>five子指标方向明细!G13</f>
        <v>3</v>
      </c>
      <c r="L7" s="2" t="str">
        <f>five子指标方向明细!H13</f>
        <v>A</v>
      </c>
      <c r="M7" s="2">
        <f>five子指标方向明细!I13</f>
        <v>5</v>
      </c>
      <c r="N7" s="2" t="str">
        <f>five子指标方向明细!L13</f>
        <v>A</v>
      </c>
      <c r="O7" s="2">
        <f t="shared" si="0"/>
        <v>1</v>
      </c>
      <c r="P7" s="2" t="str">
        <f t="shared" si="1"/>
        <v>A</v>
      </c>
      <c r="Q7" s="2" t="s">
        <v>22</v>
      </c>
      <c r="R7" s="2">
        <f t="shared" si="2"/>
        <v>1</v>
      </c>
      <c r="S7" s="2">
        <v>12</v>
      </c>
      <c r="T7" s="2">
        <v>13</v>
      </c>
      <c r="U7" s="2" t="str">
        <f t="shared" si="3"/>
        <v/>
      </c>
    </row>
    <row r="8" ht="23" customHeight="1" spans="1:21">
      <c r="A8" s="6" t="s">
        <v>13</v>
      </c>
      <c r="B8" s="2" t="s">
        <v>38</v>
      </c>
      <c r="C8" s="2">
        <v>2</v>
      </c>
      <c r="D8" s="6" t="s">
        <v>498</v>
      </c>
      <c r="E8" s="2" t="str">
        <f>five子指标方向明细!F14</f>
        <v>A</v>
      </c>
      <c r="F8" s="2">
        <f>five子指标方向明细!G14</f>
        <v>4</v>
      </c>
      <c r="G8" s="2" t="str">
        <f>five子指标方向明细!H14</f>
        <v>C</v>
      </c>
      <c r="H8" s="2">
        <f>five子指标方向明细!I14</f>
        <v>2</v>
      </c>
      <c r="I8" s="2" t="str">
        <f>five子指标方向明细!L14</f>
        <v>A</v>
      </c>
      <c r="J8" s="2" t="str">
        <f>five子指标方向明细!F15</f>
        <v>C</v>
      </c>
      <c r="K8" s="2">
        <f>five子指标方向明细!G15</f>
        <v>2</v>
      </c>
      <c r="L8" s="2" t="str">
        <f>five子指标方向明细!H15</f>
        <v>A</v>
      </c>
      <c r="M8" s="2">
        <f>five子指标方向明细!I15</f>
        <v>4</v>
      </c>
      <c r="N8" s="2" t="str">
        <f>five子指标方向明细!L15</f>
        <v>A</v>
      </c>
      <c r="O8" s="2">
        <f t="shared" si="0"/>
        <v>1</v>
      </c>
      <c r="P8" s="2" t="str">
        <f t="shared" si="1"/>
        <v>A</v>
      </c>
      <c r="Q8" s="2" t="s">
        <v>22</v>
      </c>
      <c r="R8" s="2">
        <f t="shared" si="2"/>
        <v>1</v>
      </c>
      <c r="S8" s="2">
        <v>14</v>
      </c>
      <c r="T8" s="2">
        <v>15</v>
      </c>
      <c r="U8" s="2" t="str">
        <f t="shared" si="3"/>
        <v/>
      </c>
    </row>
    <row r="9" ht="23" customHeight="1" spans="1:21">
      <c r="A9" s="6" t="s">
        <v>13</v>
      </c>
      <c r="B9" s="2" t="s">
        <v>38</v>
      </c>
      <c r="C9" s="2">
        <v>3</v>
      </c>
      <c r="D9" s="6" t="s">
        <v>499</v>
      </c>
      <c r="E9" s="2" t="str">
        <f>five子指标方向明细!F16</f>
        <v>A</v>
      </c>
      <c r="F9" s="2">
        <f>five子指标方向明细!G16</f>
        <v>4</v>
      </c>
      <c r="G9" s="2" t="str">
        <f>five子指标方向明细!H16</f>
        <v>C</v>
      </c>
      <c r="H9" s="2">
        <f>five子指标方向明细!I16</f>
        <v>2</v>
      </c>
      <c r="I9" s="2" t="str">
        <f>five子指标方向明细!L16</f>
        <v>A</v>
      </c>
      <c r="J9" s="2" t="str">
        <f>five子指标方向明细!F17</f>
        <v>C</v>
      </c>
      <c r="K9" s="2">
        <f>five子指标方向明细!G17</f>
        <v>3</v>
      </c>
      <c r="L9" s="2" t="str">
        <f>five子指标方向明细!H17</f>
        <v>A</v>
      </c>
      <c r="M9" s="2">
        <f>five子指标方向明细!I17</f>
        <v>5</v>
      </c>
      <c r="N9" s="2" t="str">
        <f>five子指标方向明细!L17</f>
        <v>A</v>
      </c>
      <c r="O9" s="2">
        <f t="shared" si="0"/>
        <v>1</v>
      </c>
      <c r="P9" s="2" t="str">
        <f t="shared" si="1"/>
        <v>A</v>
      </c>
      <c r="Q9" s="2" t="s">
        <v>22</v>
      </c>
      <c r="R9" s="2">
        <f t="shared" si="2"/>
        <v>1</v>
      </c>
      <c r="S9" s="2">
        <v>16</v>
      </c>
      <c r="T9" s="2">
        <v>17</v>
      </c>
      <c r="U9" s="2" t="str">
        <f t="shared" si="3"/>
        <v/>
      </c>
    </row>
    <row r="10" ht="23" customHeight="1" spans="1:21">
      <c r="A10" s="6" t="s">
        <v>13</v>
      </c>
      <c r="B10" s="2" t="s">
        <v>38</v>
      </c>
      <c r="C10" s="2">
        <v>4</v>
      </c>
      <c r="D10" s="6" t="s">
        <v>500</v>
      </c>
      <c r="E10" s="2" t="str">
        <f>five子指标方向明细!F18</f>
        <v>A</v>
      </c>
      <c r="F10" s="2">
        <f>five子指标方向明细!G18</f>
        <v>5</v>
      </c>
      <c r="G10" s="2" t="str">
        <f>five子指标方向明细!H18</f>
        <v>C</v>
      </c>
      <c r="H10" s="2">
        <f>five子指标方向明细!I18</f>
        <v>4</v>
      </c>
      <c r="I10" s="2" t="str">
        <f>five子指标方向明细!L18</f>
        <v>A</v>
      </c>
      <c r="J10" s="2" t="str">
        <f>five子指标方向明细!F19</f>
        <v>C</v>
      </c>
      <c r="K10" s="2">
        <f>five子指标方向明细!G19</f>
        <v>4</v>
      </c>
      <c r="L10" s="2" t="str">
        <f>five子指标方向明细!H19</f>
        <v>A</v>
      </c>
      <c r="M10" s="2">
        <f>five子指标方向明细!I19</f>
        <v>5</v>
      </c>
      <c r="N10" s="2" t="str">
        <f>five子指标方向明细!L19</f>
        <v>A</v>
      </c>
      <c r="O10" s="2">
        <f t="shared" si="0"/>
        <v>1</v>
      </c>
      <c r="P10" s="2" t="str">
        <f t="shared" si="1"/>
        <v>A</v>
      </c>
      <c r="Q10" s="2" t="s">
        <v>22</v>
      </c>
      <c r="R10" s="2">
        <f t="shared" si="2"/>
        <v>1</v>
      </c>
      <c r="S10" s="2">
        <v>18</v>
      </c>
      <c r="T10" s="2">
        <v>19</v>
      </c>
      <c r="U10" s="2" t="str">
        <f t="shared" si="3"/>
        <v/>
      </c>
    </row>
    <row r="11" ht="23" customHeight="1" spans="1:21">
      <c r="A11" s="6" t="s">
        <v>13</v>
      </c>
      <c r="B11" s="2" t="s">
        <v>38</v>
      </c>
      <c r="C11" s="2">
        <v>5</v>
      </c>
      <c r="D11" s="6" t="s">
        <v>501</v>
      </c>
      <c r="E11" s="2" t="str">
        <f>five子指标方向明细!F20</f>
        <v>A</v>
      </c>
      <c r="F11" s="2">
        <f>five子指标方向明细!G20</f>
        <v>5</v>
      </c>
      <c r="G11" s="2" t="str">
        <f>five子指标方向明细!H20</f>
        <v>C</v>
      </c>
      <c r="H11" s="2">
        <f>five子指标方向明细!I20</f>
        <v>4</v>
      </c>
      <c r="I11" s="2" t="str">
        <f>five子指标方向明细!L20</f>
        <v>A</v>
      </c>
      <c r="J11" s="2" t="str">
        <f>five子指标方向明细!F21</f>
        <v>C</v>
      </c>
      <c r="K11" s="2">
        <f>five子指标方向明细!G21</f>
        <v>5</v>
      </c>
      <c r="L11" s="2" t="str">
        <f>five子指标方向明细!H21</f>
        <v>A</v>
      </c>
      <c r="M11" s="2">
        <f>five子指标方向明细!I21</f>
        <v>5</v>
      </c>
      <c r="N11" s="2" t="str">
        <f>five子指标方向明细!L21</f>
        <v>D(平局)</v>
      </c>
      <c r="O11" s="2">
        <f t="shared" si="0"/>
        <v>0</v>
      </c>
      <c r="P11" s="2" t="str">
        <f t="shared" si="1"/>
        <v>D(平局)</v>
      </c>
      <c r="Q11" s="2" t="s">
        <v>22</v>
      </c>
      <c r="R11" s="2">
        <f t="shared" si="2"/>
        <v>0</v>
      </c>
      <c r="S11" s="2">
        <v>20</v>
      </c>
      <c r="T11" s="2">
        <v>21</v>
      </c>
      <c r="U11" s="2" t="str">
        <f t="shared" si="3"/>
        <v>方向冲突</v>
      </c>
    </row>
    <row r="12" ht="23" customHeight="1" spans="1:21">
      <c r="A12" s="6" t="s">
        <v>13</v>
      </c>
      <c r="B12" s="2" t="s">
        <v>51</v>
      </c>
      <c r="C12" s="2">
        <v>1</v>
      </c>
      <c r="D12" s="6" t="s">
        <v>497</v>
      </c>
      <c r="E12" s="2" t="str">
        <f>five子指标方向明细!F22</f>
        <v>B</v>
      </c>
      <c r="F12" s="2">
        <f>five子指标方向明细!G22</f>
        <v>5</v>
      </c>
      <c r="G12" s="2" t="str">
        <f>five子指标方向明细!H22</f>
        <v>C</v>
      </c>
      <c r="H12" s="2">
        <f>five子指标方向明细!I22</f>
        <v>4</v>
      </c>
      <c r="I12" s="2" t="str">
        <f>five子指标方向明细!L22</f>
        <v>B</v>
      </c>
      <c r="J12" s="2" t="str">
        <f>five子指标方向明细!F23</f>
        <v>C</v>
      </c>
      <c r="K12" s="2">
        <f>five子指标方向明细!G23</f>
        <v>3</v>
      </c>
      <c r="L12" s="2" t="str">
        <f>five子指标方向明细!H23</f>
        <v>B</v>
      </c>
      <c r="M12" s="2">
        <f>five子指标方向明细!I23</f>
        <v>5</v>
      </c>
      <c r="N12" s="2" t="str">
        <f>five子指标方向明细!L23</f>
        <v>B</v>
      </c>
      <c r="O12" s="2">
        <f t="shared" si="0"/>
        <v>1</v>
      </c>
      <c r="P12" s="2" t="str">
        <f t="shared" si="1"/>
        <v>B</v>
      </c>
      <c r="Q12" s="2" t="s">
        <v>32</v>
      </c>
      <c r="R12" s="2">
        <f t="shared" si="2"/>
        <v>1</v>
      </c>
      <c r="S12" s="2">
        <v>22</v>
      </c>
      <c r="T12" s="2">
        <v>23</v>
      </c>
      <c r="U12" s="2" t="str">
        <f t="shared" si="3"/>
        <v/>
      </c>
    </row>
    <row r="13" ht="23" customHeight="1" spans="1:21">
      <c r="A13" s="6" t="s">
        <v>13</v>
      </c>
      <c r="B13" s="2" t="s">
        <v>51</v>
      </c>
      <c r="C13" s="2">
        <v>2</v>
      </c>
      <c r="D13" s="6" t="s">
        <v>498</v>
      </c>
      <c r="E13" s="2" t="str">
        <f>five子指标方向明细!F24</f>
        <v>B</v>
      </c>
      <c r="F13" s="2">
        <f>five子指标方向明细!G24</f>
        <v>4</v>
      </c>
      <c r="G13" s="2" t="str">
        <f>five子指标方向明细!H24</f>
        <v>C</v>
      </c>
      <c r="H13" s="2">
        <f>five子指标方向明细!I24</f>
        <v>2</v>
      </c>
      <c r="I13" s="2" t="str">
        <f>five子指标方向明细!L24</f>
        <v>B</v>
      </c>
      <c r="J13" s="2" t="str">
        <f>five子指标方向明细!F25</f>
        <v>C</v>
      </c>
      <c r="K13" s="2">
        <f>five子指标方向明细!G25</f>
        <v>2</v>
      </c>
      <c r="L13" s="2" t="str">
        <f>five子指标方向明细!H25</f>
        <v>B</v>
      </c>
      <c r="M13" s="2">
        <f>five子指标方向明细!I25</f>
        <v>4</v>
      </c>
      <c r="N13" s="2" t="str">
        <f>five子指标方向明细!L25</f>
        <v>B</v>
      </c>
      <c r="O13" s="2">
        <f t="shared" si="0"/>
        <v>1</v>
      </c>
      <c r="P13" s="2" t="str">
        <f t="shared" si="1"/>
        <v>B</v>
      </c>
      <c r="Q13" s="2" t="s">
        <v>32</v>
      </c>
      <c r="R13" s="2">
        <f t="shared" si="2"/>
        <v>1</v>
      </c>
      <c r="S13" s="2">
        <v>24</v>
      </c>
      <c r="T13" s="2">
        <v>25</v>
      </c>
      <c r="U13" s="2" t="str">
        <f t="shared" si="3"/>
        <v/>
      </c>
    </row>
    <row r="14" ht="23" customHeight="1" spans="1:21">
      <c r="A14" s="6" t="s">
        <v>13</v>
      </c>
      <c r="B14" s="2" t="s">
        <v>51</v>
      </c>
      <c r="C14" s="2">
        <v>3</v>
      </c>
      <c r="D14" s="6" t="s">
        <v>499</v>
      </c>
      <c r="E14" s="2" t="str">
        <f>five子指标方向明细!F26</f>
        <v>B</v>
      </c>
      <c r="F14" s="2">
        <f>five子指标方向明细!G26</f>
        <v>4</v>
      </c>
      <c r="G14" s="2" t="str">
        <f>five子指标方向明细!H26</f>
        <v>C</v>
      </c>
      <c r="H14" s="2">
        <f>five子指标方向明细!I26</f>
        <v>3</v>
      </c>
      <c r="I14" s="2" t="str">
        <f>five子指标方向明细!L26</f>
        <v>B</v>
      </c>
      <c r="J14" s="2" t="str">
        <f>five子指标方向明细!F27</f>
        <v>C</v>
      </c>
      <c r="K14" s="2">
        <f>five子指标方向明细!G27</f>
        <v>2</v>
      </c>
      <c r="L14" s="2" t="str">
        <f>five子指标方向明细!H27</f>
        <v>B</v>
      </c>
      <c r="M14" s="2">
        <f>five子指标方向明细!I27</f>
        <v>4</v>
      </c>
      <c r="N14" s="2" t="str">
        <f>five子指标方向明细!L27</f>
        <v>B</v>
      </c>
      <c r="O14" s="2">
        <f t="shared" si="0"/>
        <v>1</v>
      </c>
      <c r="P14" s="2" t="str">
        <f t="shared" si="1"/>
        <v>B</v>
      </c>
      <c r="Q14" s="2" t="s">
        <v>32</v>
      </c>
      <c r="R14" s="2">
        <f t="shared" si="2"/>
        <v>1</v>
      </c>
      <c r="S14" s="2">
        <v>26</v>
      </c>
      <c r="T14" s="2">
        <v>27</v>
      </c>
      <c r="U14" s="2" t="str">
        <f t="shared" si="3"/>
        <v/>
      </c>
    </row>
    <row r="15" ht="23" customHeight="1" spans="1:21">
      <c r="A15" s="6" t="s">
        <v>13</v>
      </c>
      <c r="B15" s="2" t="s">
        <v>51</v>
      </c>
      <c r="C15" s="2">
        <v>4</v>
      </c>
      <c r="D15" s="6" t="s">
        <v>500</v>
      </c>
      <c r="E15" s="2" t="str">
        <f>five子指标方向明细!F28</f>
        <v>B</v>
      </c>
      <c r="F15" s="2">
        <f>five子指标方向明细!G28</f>
        <v>5</v>
      </c>
      <c r="G15" s="2" t="str">
        <f>five子指标方向明细!H28</f>
        <v>C</v>
      </c>
      <c r="H15" s="2">
        <f>five子指标方向明细!I28</f>
        <v>4</v>
      </c>
      <c r="I15" s="2" t="str">
        <f>five子指标方向明细!L28</f>
        <v>B</v>
      </c>
      <c r="J15" s="2" t="str">
        <f>five子指标方向明细!F29</f>
        <v>C</v>
      </c>
      <c r="K15" s="2">
        <f>five子指标方向明细!G29</f>
        <v>4</v>
      </c>
      <c r="L15" s="2" t="str">
        <f>five子指标方向明细!H29</f>
        <v>B</v>
      </c>
      <c r="M15" s="2">
        <f>five子指标方向明细!I29</f>
        <v>5</v>
      </c>
      <c r="N15" s="2" t="str">
        <f>five子指标方向明细!L29</f>
        <v>B</v>
      </c>
      <c r="O15" s="2">
        <f t="shared" si="0"/>
        <v>1</v>
      </c>
      <c r="P15" s="2" t="str">
        <f t="shared" si="1"/>
        <v>B</v>
      </c>
      <c r="Q15" s="2" t="s">
        <v>32</v>
      </c>
      <c r="R15" s="2">
        <f t="shared" si="2"/>
        <v>1</v>
      </c>
      <c r="S15" s="2">
        <v>28</v>
      </c>
      <c r="T15" s="2">
        <v>29</v>
      </c>
      <c r="U15" s="2" t="str">
        <f t="shared" si="3"/>
        <v/>
      </c>
    </row>
    <row r="16" ht="23" customHeight="1" spans="1:21">
      <c r="A16" s="6" t="s">
        <v>13</v>
      </c>
      <c r="B16" s="2" t="s">
        <v>51</v>
      </c>
      <c r="C16" s="2">
        <v>5</v>
      </c>
      <c r="D16" s="6" t="s">
        <v>501</v>
      </c>
      <c r="E16" s="2" t="str">
        <f>five子指标方向明细!F30</f>
        <v>B</v>
      </c>
      <c r="F16" s="2">
        <f>five子指标方向明细!G30</f>
        <v>5</v>
      </c>
      <c r="G16" s="2" t="str">
        <f>five子指标方向明细!H30</f>
        <v>C</v>
      </c>
      <c r="H16" s="2">
        <f>five子指标方向明细!I30</f>
        <v>5</v>
      </c>
      <c r="I16" s="2" t="str">
        <f>five子指标方向明细!L30</f>
        <v>D(平局)</v>
      </c>
      <c r="J16" s="2" t="str">
        <f>five子指标方向明细!F31</f>
        <v>C</v>
      </c>
      <c r="K16" s="2">
        <f>five子指标方向明细!G31</f>
        <v>5</v>
      </c>
      <c r="L16" s="2" t="str">
        <f>five子指标方向明细!H31</f>
        <v>B</v>
      </c>
      <c r="M16" s="2">
        <f>five子指标方向明细!I31</f>
        <v>5</v>
      </c>
      <c r="N16" s="2" t="str">
        <f>five子指标方向明细!L31</f>
        <v>D(平局)</v>
      </c>
      <c r="O16" s="2">
        <f t="shared" si="0"/>
        <v>1</v>
      </c>
      <c r="P16" s="2" t="str">
        <f t="shared" si="1"/>
        <v>D(平局)</v>
      </c>
      <c r="Q16" s="2" t="s">
        <v>32</v>
      </c>
      <c r="R16" s="2">
        <f t="shared" si="2"/>
        <v>0</v>
      </c>
      <c r="S16" s="2">
        <v>30</v>
      </c>
      <c r="T16" s="2">
        <v>31</v>
      </c>
      <c r="U16" s="2" t="str">
        <f t="shared" si="3"/>
        <v>双向评分平局</v>
      </c>
    </row>
    <row r="17" ht="23" customHeight="1" spans="1:21">
      <c r="A17" s="6" t="s">
        <v>64</v>
      </c>
      <c r="B17" s="2" t="s">
        <v>15</v>
      </c>
      <c r="C17" s="2">
        <v>1</v>
      </c>
      <c r="D17" s="6" t="s">
        <v>497</v>
      </c>
      <c r="E17" s="2" t="str">
        <f>five子指标方向明细!F32</f>
        <v>A</v>
      </c>
      <c r="F17" s="2">
        <f>five子指标方向明细!G32</f>
        <v>5</v>
      </c>
      <c r="G17" s="2" t="str">
        <f>five子指标方向明细!H32</f>
        <v>B</v>
      </c>
      <c r="H17" s="2">
        <f>five子指标方向明细!I32</f>
        <v>4</v>
      </c>
      <c r="I17" s="2" t="str">
        <f>five子指标方向明细!L32</f>
        <v>A</v>
      </c>
      <c r="J17" s="2" t="str">
        <f>five子指标方向明细!F33</f>
        <v>B</v>
      </c>
      <c r="K17" s="2">
        <f>five子指标方向明细!G33</f>
        <v>5</v>
      </c>
      <c r="L17" s="2" t="str">
        <f>five子指标方向明细!H33</f>
        <v>A</v>
      </c>
      <c r="M17" s="2">
        <f>five子指标方向明细!I33</f>
        <v>5</v>
      </c>
      <c r="N17" s="2" t="str">
        <f>five子指标方向明细!L33</f>
        <v>D(平局)</v>
      </c>
      <c r="O17" s="2">
        <f t="shared" si="0"/>
        <v>0</v>
      </c>
      <c r="P17" s="2" t="str">
        <f t="shared" si="1"/>
        <v>D(平局)</v>
      </c>
      <c r="Q17" s="2" t="s">
        <v>22</v>
      </c>
      <c r="R17" s="2">
        <f t="shared" si="2"/>
        <v>0</v>
      </c>
      <c r="S17" s="2">
        <v>32</v>
      </c>
      <c r="T17" s="2">
        <v>33</v>
      </c>
      <c r="U17" s="2" t="str">
        <f t="shared" si="3"/>
        <v>方向冲突</v>
      </c>
    </row>
    <row r="18" ht="23" customHeight="1" spans="1:21">
      <c r="A18" s="6" t="s">
        <v>64</v>
      </c>
      <c r="B18" s="2" t="s">
        <v>15</v>
      </c>
      <c r="C18" s="2">
        <v>2</v>
      </c>
      <c r="D18" s="6" t="s">
        <v>498</v>
      </c>
      <c r="E18" s="2" t="str">
        <f>five子指标方向明细!F34</f>
        <v>A</v>
      </c>
      <c r="F18" s="2">
        <f>five子指标方向明细!G34</f>
        <v>4</v>
      </c>
      <c r="G18" s="2" t="str">
        <f>five子指标方向明细!H34</f>
        <v>B</v>
      </c>
      <c r="H18" s="2">
        <f>five子指标方向明细!I34</f>
        <v>3</v>
      </c>
      <c r="I18" s="2" t="str">
        <f>five子指标方向明细!L34</f>
        <v>A</v>
      </c>
      <c r="J18" s="2" t="str">
        <f>five子指标方向明细!F35</f>
        <v>B</v>
      </c>
      <c r="K18" s="2">
        <f>five子指标方向明细!G35</f>
        <v>4</v>
      </c>
      <c r="L18" s="2" t="str">
        <f>five子指标方向明细!H35</f>
        <v>A</v>
      </c>
      <c r="M18" s="2">
        <f>five子指标方向明细!I35</f>
        <v>4</v>
      </c>
      <c r="N18" s="2" t="str">
        <f>five子指标方向明细!L35</f>
        <v>D(平局)</v>
      </c>
      <c r="O18" s="2">
        <f t="shared" si="0"/>
        <v>0</v>
      </c>
      <c r="P18" s="2" t="str">
        <f t="shared" si="1"/>
        <v>D(平局)</v>
      </c>
      <c r="Q18" s="2" t="s">
        <v>22</v>
      </c>
      <c r="R18" s="2">
        <f t="shared" si="2"/>
        <v>0</v>
      </c>
      <c r="S18" s="2">
        <v>34</v>
      </c>
      <c r="T18" s="2">
        <v>35</v>
      </c>
      <c r="U18" s="2" t="str">
        <f t="shared" si="3"/>
        <v>方向冲突</v>
      </c>
    </row>
    <row r="19" ht="23" customHeight="1" spans="1:21">
      <c r="A19" s="6" t="s">
        <v>64</v>
      </c>
      <c r="B19" s="2" t="s">
        <v>15</v>
      </c>
      <c r="C19" s="2">
        <v>3</v>
      </c>
      <c r="D19" s="6" t="s">
        <v>499</v>
      </c>
      <c r="E19" s="2" t="str">
        <f>five子指标方向明细!F36</f>
        <v>A</v>
      </c>
      <c r="F19" s="2">
        <f>five子指标方向明细!G36</f>
        <v>5</v>
      </c>
      <c r="G19" s="2" t="str">
        <f>five子指标方向明细!H36</f>
        <v>B</v>
      </c>
      <c r="H19" s="2">
        <f>five子指标方向明细!I36</f>
        <v>4</v>
      </c>
      <c r="I19" s="2" t="str">
        <f>five子指标方向明细!L36</f>
        <v>A</v>
      </c>
      <c r="J19" s="2" t="str">
        <f>five子指标方向明细!F37</f>
        <v>B</v>
      </c>
      <c r="K19" s="2">
        <f>five子指标方向明细!G37</f>
        <v>4</v>
      </c>
      <c r="L19" s="2" t="str">
        <f>five子指标方向明细!H37</f>
        <v>A</v>
      </c>
      <c r="M19" s="2">
        <f>five子指标方向明细!I37</f>
        <v>5</v>
      </c>
      <c r="N19" s="2" t="str">
        <f>five子指标方向明细!L37</f>
        <v>A</v>
      </c>
      <c r="O19" s="2">
        <f t="shared" si="0"/>
        <v>1</v>
      </c>
      <c r="P19" s="2" t="str">
        <f t="shared" si="1"/>
        <v>A</v>
      </c>
      <c r="Q19" s="2" t="s">
        <v>22</v>
      </c>
      <c r="R19" s="2">
        <f t="shared" si="2"/>
        <v>1</v>
      </c>
      <c r="S19" s="2">
        <v>36</v>
      </c>
      <c r="T19" s="2">
        <v>37</v>
      </c>
      <c r="U19" s="2" t="str">
        <f t="shared" si="3"/>
        <v/>
      </c>
    </row>
    <row r="20" ht="23" customHeight="1" spans="1:21">
      <c r="A20" s="6" t="s">
        <v>64</v>
      </c>
      <c r="B20" s="2" t="s">
        <v>15</v>
      </c>
      <c r="C20" s="2">
        <v>4</v>
      </c>
      <c r="D20" s="6" t="s">
        <v>500</v>
      </c>
      <c r="E20" s="2" t="str">
        <f>five子指标方向明细!F38</f>
        <v>A</v>
      </c>
      <c r="F20" s="2">
        <f>five子指标方向明细!G38</f>
        <v>5</v>
      </c>
      <c r="G20" s="2" t="str">
        <f>five子指标方向明细!H38</f>
        <v>B</v>
      </c>
      <c r="H20" s="2">
        <f>five子指标方向明细!I38</f>
        <v>4</v>
      </c>
      <c r="I20" s="2" t="str">
        <f>five子指标方向明细!L38</f>
        <v>A</v>
      </c>
      <c r="J20" s="2" t="str">
        <f>five子指标方向明细!F39</f>
        <v>B</v>
      </c>
      <c r="K20" s="2">
        <f>five子指标方向明细!G39</f>
        <v>5</v>
      </c>
      <c r="L20" s="2" t="str">
        <f>five子指标方向明细!H39</f>
        <v>A</v>
      </c>
      <c r="M20" s="2">
        <f>five子指标方向明细!I39</f>
        <v>4</v>
      </c>
      <c r="N20" s="2" t="str">
        <f>five子指标方向明细!L39</f>
        <v>B</v>
      </c>
      <c r="O20" s="2">
        <f t="shared" si="0"/>
        <v>0</v>
      </c>
      <c r="P20" s="2" t="str">
        <f t="shared" si="1"/>
        <v>D(平局)</v>
      </c>
      <c r="Q20" s="2" t="s">
        <v>22</v>
      </c>
      <c r="R20" s="2">
        <f t="shared" si="2"/>
        <v>0</v>
      </c>
      <c r="S20" s="2">
        <v>38</v>
      </c>
      <c r="T20" s="2">
        <v>39</v>
      </c>
      <c r="U20" s="2" t="str">
        <f t="shared" si="3"/>
        <v>方向冲突</v>
      </c>
    </row>
    <row r="21" ht="23" customHeight="1" spans="1:21">
      <c r="A21" s="6" t="s">
        <v>64</v>
      </c>
      <c r="B21" s="2" t="s">
        <v>15</v>
      </c>
      <c r="C21" s="2">
        <v>5</v>
      </c>
      <c r="D21" s="6" t="s">
        <v>501</v>
      </c>
      <c r="E21" s="2" t="str">
        <f>five子指标方向明细!F40</f>
        <v>A</v>
      </c>
      <c r="F21" s="2">
        <f>five子指标方向明细!G40</f>
        <v>5</v>
      </c>
      <c r="G21" s="2" t="str">
        <f>five子指标方向明细!H40</f>
        <v>B</v>
      </c>
      <c r="H21" s="2">
        <f>five子指标方向明细!I40</f>
        <v>5</v>
      </c>
      <c r="I21" s="2" t="str">
        <f>five子指标方向明细!L40</f>
        <v>D(平局)</v>
      </c>
      <c r="J21" s="2" t="str">
        <f>five子指标方向明细!F41</f>
        <v>B</v>
      </c>
      <c r="K21" s="2">
        <f>five子指标方向明细!G41</f>
        <v>5</v>
      </c>
      <c r="L21" s="2" t="str">
        <f>five子指标方向明细!H41</f>
        <v>A</v>
      </c>
      <c r="M21" s="2">
        <f>five子指标方向明细!I41</f>
        <v>5</v>
      </c>
      <c r="N21" s="2" t="str">
        <f>five子指标方向明细!L41</f>
        <v>D(平局)</v>
      </c>
      <c r="O21" s="2">
        <f t="shared" si="0"/>
        <v>1</v>
      </c>
      <c r="P21" s="2" t="str">
        <f t="shared" si="1"/>
        <v>D(平局)</v>
      </c>
      <c r="Q21" s="2" t="s">
        <v>22</v>
      </c>
      <c r="R21" s="2">
        <f t="shared" si="2"/>
        <v>0</v>
      </c>
      <c r="S21" s="2">
        <v>40</v>
      </c>
      <c r="T21" s="2">
        <v>41</v>
      </c>
      <c r="U21" s="2" t="str">
        <f t="shared" si="3"/>
        <v>双向评分平局</v>
      </c>
    </row>
    <row r="22" ht="23" customHeight="1" spans="1:21">
      <c r="A22" s="6" t="s">
        <v>64</v>
      </c>
      <c r="B22" s="2" t="s">
        <v>38</v>
      </c>
      <c r="C22" s="2">
        <v>1</v>
      </c>
      <c r="D22" s="6" t="s">
        <v>497</v>
      </c>
      <c r="E22" s="2" t="str">
        <f>five子指标方向明细!F42</f>
        <v>A</v>
      </c>
      <c r="F22" s="2">
        <f>five子指标方向明细!G42</f>
        <v>5</v>
      </c>
      <c r="G22" s="2" t="str">
        <f>five子指标方向明细!H42</f>
        <v>C</v>
      </c>
      <c r="H22" s="2">
        <f>five子指标方向明细!I42</f>
        <v>2</v>
      </c>
      <c r="I22" s="2" t="str">
        <f>five子指标方向明细!L42</f>
        <v>A</v>
      </c>
      <c r="J22" s="2" t="str">
        <f>five子指标方向明细!F43</f>
        <v>C</v>
      </c>
      <c r="K22" s="2">
        <f>five子指标方向明细!G43</f>
        <v>2</v>
      </c>
      <c r="L22" s="2" t="str">
        <f>five子指标方向明细!H43</f>
        <v>A</v>
      </c>
      <c r="M22" s="2">
        <f>five子指标方向明细!I43</f>
        <v>5</v>
      </c>
      <c r="N22" s="2" t="str">
        <f>five子指标方向明细!L43</f>
        <v>A</v>
      </c>
      <c r="O22" s="2">
        <f t="shared" si="0"/>
        <v>1</v>
      </c>
      <c r="P22" s="2" t="str">
        <f t="shared" si="1"/>
        <v>A</v>
      </c>
      <c r="Q22" s="2" t="s">
        <v>22</v>
      </c>
      <c r="R22" s="2">
        <f t="shared" si="2"/>
        <v>1</v>
      </c>
      <c r="S22" s="2">
        <v>42</v>
      </c>
      <c r="T22" s="2">
        <v>43</v>
      </c>
      <c r="U22" s="2" t="str">
        <f t="shared" si="3"/>
        <v/>
      </c>
    </row>
    <row r="23" ht="23" customHeight="1" spans="1:21">
      <c r="A23" s="6" t="s">
        <v>64</v>
      </c>
      <c r="B23" s="2" t="s">
        <v>38</v>
      </c>
      <c r="C23" s="2">
        <v>2</v>
      </c>
      <c r="D23" s="6" t="s">
        <v>498</v>
      </c>
      <c r="E23" s="2" t="str">
        <f>five子指标方向明细!F44</f>
        <v>A</v>
      </c>
      <c r="F23" s="2">
        <f>five子指标方向明细!G44</f>
        <v>4</v>
      </c>
      <c r="G23" s="2" t="str">
        <f>five子指标方向明细!H44</f>
        <v>C</v>
      </c>
      <c r="H23" s="2">
        <f>five子指标方向明细!I44</f>
        <v>2</v>
      </c>
      <c r="I23" s="2" t="str">
        <f>five子指标方向明细!L44</f>
        <v>A</v>
      </c>
      <c r="J23" s="2" t="str">
        <f>five子指标方向明细!F45</f>
        <v>C</v>
      </c>
      <c r="K23" s="2">
        <f>five子指标方向明细!G45</f>
        <v>2</v>
      </c>
      <c r="L23" s="2" t="str">
        <f>five子指标方向明细!H45</f>
        <v>A</v>
      </c>
      <c r="M23" s="2">
        <f>five子指标方向明细!I45</f>
        <v>4</v>
      </c>
      <c r="N23" s="2" t="str">
        <f>five子指标方向明细!L45</f>
        <v>A</v>
      </c>
      <c r="O23" s="2">
        <f t="shared" si="0"/>
        <v>1</v>
      </c>
      <c r="P23" s="2" t="str">
        <f t="shared" si="1"/>
        <v>A</v>
      </c>
      <c r="Q23" s="2" t="s">
        <v>22</v>
      </c>
      <c r="R23" s="2">
        <f t="shared" si="2"/>
        <v>1</v>
      </c>
      <c r="S23" s="2">
        <v>44</v>
      </c>
      <c r="T23" s="2">
        <v>45</v>
      </c>
      <c r="U23" s="2" t="str">
        <f t="shared" si="3"/>
        <v/>
      </c>
    </row>
    <row r="24" ht="23" customHeight="1" spans="1:21">
      <c r="A24" s="6" t="s">
        <v>64</v>
      </c>
      <c r="B24" s="2" t="s">
        <v>38</v>
      </c>
      <c r="C24" s="2">
        <v>3</v>
      </c>
      <c r="D24" s="6" t="s">
        <v>499</v>
      </c>
      <c r="E24" s="2" t="str">
        <f>five子指标方向明细!F46</f>
        <v>A</v>
      </c>
      <c r="F24" s="2">
        <f>five子指标方向明细!G46</f>
        <v>4</v>
      </c>
      <c r="G24" s="2" t="str">
        <f>five子指标方向明细!H46</f>
        <v>C</v>
      </c>
      <c r="H24" s="2">
        <f>five子指标方向明细!I46</f>
        <v>2</v>
      </c>
      <c r="I24" s="2" t="str">
        <f>five子指标方向明细!L46</f>
        <v>A</v>
      </c>
      <c r="J24" s="2" t="str">
        <f>five子指标方向明细!F47</f>
        <v>C</v>
      </c>
      <c r="K24" s="2">
        <f>five子指标方向明细!G47</f>
        <v>2</v>
      </c>
      <c r="L24" s="2" t="str">
        <f>five子指标方向明细!H47</f>
        <v>A</v>
      </c>
      <c r="M24" s="2">
        <f>five子指标方向明细!I47</f>
        <v>4</v>
      </c>
      <c r="N24" s="2" t="str">
        <f>five子指标方向明细!L47</f>
        <v>A</v>
      </c>
      <c r="O24" s="2">
        <f t="shared" si="0"/>
        <v>1</v>
      </c>
      <c r="P24" s="2" t="str">
        <f t="shared" si="1"/>
        <v>A</v>
      </c>
      <c r="Q24" s="2" t="s">
        <v>22</v>
      </c>
      <c r="R24" s="2">
        <f t="shared" si="2"/>
        <v>1</v>
      </c>
      <c r="S24" s="2">
        <v>46</v>
      </c>
      <c r="T24" s="2">
        <v>47</v>
      </c>
      <c r="U24" s="2" t="str">
        <f t="shared" si="3"/>
        <v/>
      </c>
    </row>
    <row r="25" ht="23" customHeight="1" spans="1:21">
      <c r="A25" s="6" t="s">
        <v>64</v>
      </c>
      <c r="B25" s="2" t="s">
        <v>38</v>
      </c>
      <c r="C25" s="2">
        <v>4</v>
      </c>
      <c r="D25" s="6" t="s">
        <v>500</v>
      </c>
      <c r="E25" s="2" t="str">
        <f>five子指标方向明细!F48</f>
        <v>A</v>
      </c>
      <c r="F25" s="2">
        <f>five子指标方向明细!G48</f>
        <v>5</v>
      </c>
      <c r="G25" s="2" t="str">
        <f>five子指标方向明细!H48</f>
        <v>C</v>
      </c>
      <c r="H25" s="2">
        <f>five子指标方向明细!I48</f>
        <v>3</v>
      </c>
      <c r="I25" s="2" t="str">
        <f>five子指标方向明细!L48</f>
        <v>A</v>
      </c>
      <c r="J25" s="2" t="str">
        <f>five子指标方向明细!F49</f>
        <v>C</v>
      </c>
      <c r="K25" s="2">
        <f>five子指标方向明细!G49</f>
        <v>3</v>
      </c>
      <c r="L25" s="2" t="str">
        <f>five子指标方向明细!H49</f>
        <v>A</v>
      </c>
      <c r="M25" s="2">
        <f>five子指标方向明细!I49</f>
        <v>5</v>
      </c>
      <c r="N25" s="2" t="str">
        <f>five子指标方向明细!L49</f>
        <v>A</v>
      </c>
      <c r="O25" s="2">
        <f t="shared" si="0"/>
        <v>1</v>
      </c>
      <c r="P25" s="2" t="str">
        <f t="shared" si="1"/>
        <v>A</v>
      </c>
      <c r="Q25" s="2" t="s">
        <v>22</v>
      </c>
      <c r="R25" s="2">
        <f t="shared" si="2"/>
        <v>1</v>
      </c>
      <c r="S25" s="2">
        <v>48</v>
      </c>
      <c r="T25" s="2">
        <v>49</v>
      </c>
      <c r="U25" s="2" t="str">
        <f t="shared" si="3"/>
        <v/>
      </c>
    </row>
    <row r="26" ht="23" customHeight="1" spans="1:21">
      <c r="A26" s="6" t="s">
        <v>64</v>
      </c>
      <c r="B26" s="2" t="s">
        <v>38</v>
      </c>
      <c r="C26" s="2">
        <v>5</v>
      </c>
      <c r="D26" s="6" t="s">
        <v>501</v>
      </c>
      <c r="E26" s="2" t="str">
        <f>five子指标方向明细!F50</f>
        <v>A</v>
      </c>
      <c r="F26" s="2">
        <f>five子指标方向明细!G50</f>
        <v>5</v>
      </c>
      <c r="G26" s="2" t="str">
        <f>five子指标方向明细!H50</f>
        <v>C</v>
      </c>
      <c r="H26" s="2">
        <f>five子指标方向明细!I50</f>
        <v>4</v>
      </c>
      <c r="I26" s="2" t="str">
        <f>five子指标方向明细!L50</f>
        <v>A</v>
      </c>
      <c r="J26" s="2" t="str">
        <f>five子指标方向明细!F51</f>
        <v>C</v>
      </c>
      <c r="K26" s="2">
        <f>five子指标方向明细!G51</f>
        <v>5</v>
      </c>
      <c r="L26" s="2" t="str">
        <f>five子指标方向明细!H51</f>
        <v>A</v>
      </c>
      <c r="M26" s="2">
        <f>five子指标方向明细!I51</f>
        <v>5</v>
      </c>
      <c r="N26" s="2" t="str">
        <f>five子指标方向明细!L51</f>
        <v>D(平局)</v>
      </c>
      <c r="O26" s="2">
        <f t="shared" si="0"/>
        <v>0</v>
      </c>
      <c r="P26" s="2" t="str">
        <f t="shared" si="1"/>
        <v>D(平局)</v>
      </c>
      <c r="Q26" s="2" t="s">
        <v>22</v>
      </c>
      <c r="R26" s="2">
        <f t="shared" si="2"/>
        <v>0</v>
      </c>
      <c r="S26" s="2">
        <v>50</v>
      </c>
      <c r="T26" s="2">
        <v>51</v>
      </c>
      <c r="U26" s="2" t="str">
        <f t="shared" si="3"/>
        <v>方向冲突</v>
      </c>
    </row>
    <row r="27" ht="23" customHeight="1" spans="1:21">
      <c r="A27" s="6" t="s">
        <v>64</v>
      </c>
      <c r="B27" s="2" t="s">
        <v>51</v>
      </c>
      <c r="C27" s="2">
        <v>1</v>
      </c>
      <c r="D27" s="6" t="s">
        <v>497</v>
      </c>
      <c r="E27" s="2" t="str">
        <f>five子指标方向明细!F52</f>
        <v>B</v>
      </c>
      <c r="F27" s="2">
        <f>five子指标方向明细!G52</f>
        <v>5</v>
      </c>
      <c r="G27" s="2" t="str">
        <f>five子指标方向明细!H52</f>
        <v>C</v>
      </c>
      <c r="H27" s="2">
        <f>five子指标方向明细!I52</f>
        <v>2</v>
      </c>
      <c r="I27" s="2" t="str">
        <f>five子指标方向明细!L52</f>
        <v>B</v>
      </c>
      <c r="J27" s="2" t="str">
        <f>five子指标方向明细!F53</f>
        <v>C</v>
      </c>
      <c r="K27" s="2">
        <f>five子指标方向明细!G53</f>
        <v>2</v>
      </c>
      <c r="L27" s="2" t="str">
        <f>five子指标方向明细!H53</f>
        <v>B</v>
      </c>
      <c r="M27" s="2">
        <f>five子指标方向明细!I53</f>
        <v>5</v>
      </c>
      <c r="N27" s="2" t="str">
        <f>five子指标方向明细!L53</f>
        <v>B</v>
      </c>
      <c r="O27" s="2">
        <f t="shared" si="0"/>
        <v>1</v>
      </c>
      <c r="P27" s="2" t="str">
        <f t="shared" si="1"/>
        <v>B</v>
      </c>
      <c r="Q27" s="2" t="s">
        <v>32</v>
      </c>
      <c r="R27" s="2">
        <f t="shared" si="2"/>
        <v>1</v>
      </c>
      <c r="S27" s="2">
        <v>52</v>
      </c>
      <c r="T27" s="2">
        <v>53</v>
      </c>
      <c r="U27" s="2" t="str">
        <f t="shared" si="3"/>
        <v/>
      </c>
    </row>
    <row r="28" ht="23" customHeight="1" spans="1:21">
      <c r="A28" s="6" t="s">
        <v>64</v>
      </c>
      <c r="B28" s="2" t="s">
        <v>51</v>
      </c>
      <c r="C28" s="2">
        <v>2</v>
      </c>
      <c r="D28" s="6" t="s">
        <v>498</v>
      </c>
      <c r="E28" s="2" t="str">
        <f>five子指标方向明细!F54</f>
        <v>B</v>
      </c>
      <c r="F28" s="2">
        <f>five子指标方向明细!G54</f>
        <v>4</v>
      </c>
      <c r="G28" s="2" t="str">
        <f>five子指标方向明细!H54</f>
        <v>C</v>
      </c>
      <c r="H28" s="2">
        <f>five子指标方向明细!I54</f>
        <v>2</v>
      </c>
      <c r="I28" s="2" t="str">
        <f>five子指标方向明细!L54</f>
        <v>B</v>
      </c>
      <c r="J28" s="2" t="str">
        <f>five子指标方向明细!F55</f>
        <v>C</v>
      </c>
      <c r="K28" s="2">
        <f>five子指标方向明细!G55</f>
        <v>2</v>
      </c>
      <c r="L28" s="2" t="str">
        <f>five子指标方向明细!H55</f>
        <v>B</v>
      </c>
      <c r="M28" s="2">
        <f>five子指标方向明细!I55</f>
        <v>4</v>
      </c>
      <c r="N28" s="2" t="str">
        <f>five子指标方向明细!L55</f>
        <v>B</v>
      </c>
      <c r="O28" s="2">
        <f t="shared" si="0"/>
        <v>1</v>
      </c>
      <c r="P28" s="2" t="str">
        <f t="shared" si="1"/>
        <v>B</v>
      </c>
      <c r="Q28" s="2" t="s">
        <v>32</v>
      </c>
      <c r="R28" s="2">
        <f t="shared" si="2"/>
        <v>1</v>
      </c>
      <c r="S28" s="2">
        <v>54</v>
      </c>
      <c r="T28" s="2">
        <v>55</v>
      </c>
      <c r="U28" s="2" t="str">
        <f t="shared" si="3"/>
        <v/>
      </c>
    </row>
    <row r="29" ht="23" customHeight="1" spans="1:21">
      <c r="A29" s="6" t="s">
        <v>64</v>
      </c>
      <c r="B29" s="2" t="s">
        <v>51</v>
      </c>
      <c r="C29" s="2">
        <v>3</v>
      </c>
      <c r="D29" s="6" t="s">
        <v>499</v>
      </c>
      <c r="E29" s="2" t="str">
        <f>five子指标方向明细!F56</f>
        <v>B</v>
      </c>
      <c r="F29" s="2">
        <f>five子指标方向明细!G56</f>
        <v>5</v>
      </c>
      <c r="G29" s="2" t="str">
        <f>five子指标方向明细!H56</f>
        <v>C</v>
      </c>
      <c r="H29" s="2">
        <f>five子指标方向明细!I56</f>
        <v>2</v>
      </c>
      <c r="I29" s="2" t="str">
        <f>five子指标方向明细!L56</f>
        <v>B</v>
      </c>
      <c r="J29" s="2" t="str">
        <f>five子指标方向明细!F57</f>
        <v>C</v>
      </c>
      <c r="K29" s="2">
        <f>five子指标方向明细!G57</f>
        <v>2</v>
      </c>
      <c r="L29" s="2" t="str">
        <f>five子指标方向明细!H57</f>
        <v>B</v>
      </c>
      <c r="M29" s="2">
        <f>five子指标方向明细!I57</f>
        <v>5</v>
      </c>
      <c r="N29" s="2" t="str">
        <f>five子指标方向明细!L57</f>
        <v>B</v>
      </c>
      <c r="O29" s="2">
        <f t="shared" si="0"/>
        <v>1</v>
      </c>
      <c r="P29" s="2" t="str">
        <f t="shared" si="1"/>
        <v>B</v>
      </c>
      <c r="Q29" s="2" t="s">
        <v>32</v>
      </c>
      <c r="R29" s="2">
        <f t="shared" si="2"/>
        <v>1</v>
      </c>
      <c r="S29" s="2">
        <v>56</v>
      </c>
      <c r="T29" s="2">
        <v>57</v>
      </c>
      <c r="U29" s="2" t="str">
        <f t="shared" si="3"/>
        <v/>
      </c>
    </row>
    <row r="30" ht="23" customHeight="1" spans="1:21">
      <c r="A30" s="6" t="s">
        <v>64</v>
      </c>
      <c r="B30" s="2" t="s">
        <v>51</v>
      </c>
      <c r="C30" s="2">
        <v>4</v>
      </c>
      <c r="D30" s="6" t="s">
        <v>500</v>
      </c>
      <c r="E30" s="2" t="str">
        <f>five子指标方向明细!F58</f>
        <v>B</v>
      </c>
      <c r="F30" s="2">
        <f>five子指标方向明细!G58</f>
        <v>5</v>
      </c>
      <c r="G30" s="2" t="str">
        <f>five子指标方向明细!H58</f>
        <v>C</v>
      </c>
      <c r="H30" s="2">
        <f>five子指标方向明细!I58</f>
        <v>3</v>
      </c>
      <c r="I30" s="2" t="str">
        <f>five子指标方向明细!L58</f>
        <v>B</v>
      </c>
      <c r="J30" s="2" t="str">
        <f>five子指标方向明细!F59</f>
        <v>C</v>
      </c>
      <c r="K30" s="2">
        <f>five子指标方向明细!G59</f>
        <v>3</v>
      </c>
      <c r="L30" s="2" t="str">
        <f>five子指标方向明细!H59</f>
        <v>B</v>
      </c>
      <c r="M30" s="2">
        <f>five子指标方向明细!I59</f>
        <v>5</v>
      </c>
      <c r="N30" s="2" t="str">
        <f>five子指标方向明细!L59</f>
        <v>B</v>
      </c>
      <c r="O30" s="2">
        <f t="shared" si="0"/>
        <v>1</v>
      </c>
      <c r="P30" s="2" t="str">
        <f t="shared" si="1"/>
        <v>B</v>
      </c>
      <c r="Q30" s="2" t="s">
        <v>32</v>
      </c>
      <c r="R30" s="2">
        <f t="shared" si="2"/>
        <v>1</v>
      </c>
      <c r="S30" s="2">
        <v>58</v>
      </c>
      <c r="T30" s="2">
        <v>59</v>
      </c>
      <c r="U30" s="2" t="str">
        <f t="shared" si="3"/>
        <v/>
      </c>
    </row>
    <row r="31" ht="23" customHeight="1" spans="1:21">
      <c r="A31" s="6" t="s">
        <v>64</v>
      </c>
      <c r="B31" s="2" t="s">
        <v>51</v>
      </c>
      <c r="C31" s="2">
        <v>5</v>
      </c>
      <c r="D31" s="6" t="s">
        <v>501</v>
      </c>
      <c r="E31" s="2" t="str">
        <f>five子指标方向明细!F60</f>
        <v>B</v>
      </c>
      <c r="F31" s="2">
        <f>five子指标方向明细!G60</f>
        <v>5</v>
      </c>
      <c r="G31" s="2" t="str">
        <f>five子指标方向明细!H60</f>
        <v>C</v>
      </c>
      <c r="H31" s="2">
        <f>five子指标方向明细!I60</f>
        <v>4</v>
      </c>
      <c r="I31" s="2" t="str">
        <f>five子指标方向明细!L60</f>
        <v>B</v>
      </c>
      <c r="J31" s="2" t="str">
        <f>five子指标方向明细!F61</f>
        <v>C</v>
      </c>
      <c r="K31" s="2">
        <f>five子指标方向明细!G61</f>
        <v>4</v>
      </c>
      <c r="L31" s="2" t="str">
        <f>five子指标方向明细!H61</f>
        <v>B</v>
      </c>
      <c r="M31" s="2">
        <f>five子指标方向明细!I61</f>
        <v>5</v>
      </c>
      <c r="N31" s="2" t="str">
        <f>five子指标方向明细!L61</f>
        <v>B</v>
      </c>
      <c r="O31" s="2">
        <f t="shared" si="0"/>
        <v>1</v>
      </c>
      <c r="P31" s="2" t="str">
        <f t="shared" si="1"/>
        <v>B</v>
      </c>
      <c r="Q31" s="2" t="s">
        <v>32</v>
      </c>
      <c r="R31" s="2">
        <f t="shared" si="2"/>
        <v>1</v>
      </c>
      <c r="S31" s="2">
        <v>60</v>
      </c>
      <c r="T31" s="2">
        <v>61</v>
      </c>
      <c r="U31" s="2" t="str">
        <f t="shared" si="3"/>
        <v/>
      </c>
    </row>
    <row r="32" ht="23" customHeight="1" spans="1:21">
      <c r="A32" s="6" t="s">
        <v>102</v>
      </c>
      <c r="B32" s="2" t="s">
        <v>15</v>
      </c>
      <c r="C32" s="2">
        <v>1</v>
      </c>
      <c r="D32" s="6" t="s">
        <v>497</v>
      </c>
      <c r="E32" s="2" t="str">
        <f>five子指标方向明细!F62</f>
        <v>A</v>
      </c>
      <c r="F32" s="2">
        <f>five子指标方向明细!G62</f>
        <v>5</v>
      </c>
      <c r="G32" s="2" t="str">
        <f>five子指标方向明细!H62</f>
        <v>B</v>
      </c>
      <c r="H32" s="2">
        <f>five子指标方向明细!I62</f>
        <v>4</v>
      </c>
      <c r="I32" s="2" t="str">
        <f>five子指标方向明细!L62</f>
        <v>A</v>
      </c>
      <c r="J32" s="2" t="str">
        <f>five子指标方向明细!F63</f>
        <v>B</v>
      </c>
      <c r="K32" s="2">
        <f>five子指标方向明细!G63</f>
        <v>5</v>
      </c>
      <c r="L32" s="2" t="str">
        <f>five子指标方向明细!H63</f>
        <v>A</v>
      </c>
      <c r="M32" s="2">
        <f>five子指标方向明细!I63</f>
        <v>5</v>
      </c>
      <c r="N32" s="2" t="str">
        <f>five子指标方向明细!L63</f>
        <v>D(平局)</v>
      </c>
      <c r="O32" s="2">
        <f t="shared" si="0"/>
        <v>0</v>
      </c>
      <c r="P32" s="2" t="str">
        <f t="shared" si="1"/>
        <v>D(平局)</v>
      </c>
      <c r="Q32" s="2" t="s">
        <v>106</v>
      </c>
      <c r="R32" s="2">
        <f t="shared" si="2"/>
        <v>1</v>
      </c>
      <c r="S32" s="2">
        <v>62</v>
      </c>
      <c r="T32" s="2">
        <v>63</v>
      </c>
      <c r="U32" s="2" t="str">
        <f t="shared" si="3"/>
        <v>方向冲突</v>
      </c>
    </row>
    <row r="33" ht="23" customHeight="1" spans="1:21">
      <c r="A33" s="6" t="s">
        <v>102</v>
      </c>
      <c r="B33" s="2" t="s">
        <v>15</v>
      </c>
      <c r="C33" s="2">
        <v>2</v>
      </c>
      <c r="D33" s="6" t="s">
        <v>498</v>
      </c>
      <c r="E33" s="2" t="str">
        <f>five子指标方向明细!F64</f>
        <v>A</v>
      </c>
      <c r="F33" s="2">
        <f>five子指标方向明细!G64</f>
        <v>5</v>
      </c>
      <c r="G33" s="2" t="str">
        <f>five子指标方向明细!H64</f>
        <v>B</v>
      </c>
      <c r="H33" s="2">
        <f>five子指标方向明细!I64</f>
        <v>4</v>
      </c>
      <c r="I33" s="2" t="str">
        <f>five子指标方向明细!L64</f>
        <v>A</v>
      </c>
      <c r="J33" s="2" t="str">
        <f>five子指标方向明细!F65</f>
        <v>B</v>
      </c>
      <c r="K33" s="2">
        <f>five子指标方向明细!G65</f>
        <v>4</v>
      </c>
      <c r="L33" s="2" t="str">
        <f>five子指标方向明细!H65</f>
        <v>A</v>
      </c>
      <c r="M33" s="2">
        <f>five子指标方向明细!I65</f>
        <v>5</v>
      </c>
      <c r="N33" s="2" t="str">
        <f>five子指标方向明细!L65</f>
        <v>A</v>
      </c>
      <c r="O33" s="2">
        <f t="shared" si="0"/>
        <v>1</v>
      </c>
      <c r="P33" s="2" t="str">
        <f t="shared" si="1"/>
        <v>A</v>
      </c>
      <c r="Q33" s="2" t="s">
        <v>106</v>
      </c>
      <c r="R33" s="2">
        <f t="shared" si="2"/>
        <v>0</v>
      </c>
      <c r="S33" s="2">
        <v>64</v>
      </c>
      <c r="T33" s="2">
        <v>65</v>
      </c>
      <c r="U33" s="2" t="str">
        <f t="shared" si="3"/>
        <v/>
      </c>
    </row>
    <row r="34" ht="23" customHeight="1" spans="1:21">
      <c r="A34" s="6" t="s">
        <v>102</v>
      </c>
      <c r="B34" s="2" t="s">
        <v>15</v>
      </c>
      <c r="C34" s="2">
        <v>3</v>
      </c>
      <c r="D34" s="6" t="s">
        <v>499</v>
      </c>
      <c r="E34" s="2" t="str">
        <f>five子指标方向明细!F66</f>
        <v>A</v>
      </c>
      <c r="F34" s="2">
        <f>five子指标方向明细!G66</f>
        <v>5</v>
      </c>
      <c r="G34" s="2" t="str">
        <f>five子指标方向明细!H66</f>
        <v>B</v>
      </c>
      <c r="H34" s="2">
        <f>five子指标方向明细!I66</f>
        <v>4</v>
      </c>
      <c r="I34" s="2" t="str">
        <f>five子指标方向明细!L66</f>
        <v>A</v>
      </c>
      <c r="J34" s="2" t="str">
        <f>five子指标方向明细!F67</f>
        <v>B</v>
      </c>
      <c r="K34" s="2">
        <f>five子指标方向明细!G67</f>
        <v>4</v>
      </c>
      <c r="L34" s="2" t="str">
        <f>five子指标方向明细!H67</f>
        <v>A</v>
      </c>
      <c r="M34" s="2">
        <f>five子指标方向明细!I67</f>
        <v>5</v>
      </c>
      <c r="N34" s="2" t="str">
        <f>five子指标方向明细!L67</f>
        <v>A</v>
      </c>
      <c r="O34" s="2">
        <f t="shared" si="0"/>
        <v>1</v>
      </c>
      <c r="P34" s="2" t="str">
        <f t="shared" si="1"/>
        <v>A</v>
      </c>
      <c r="Q34" s="2" t="s">
        <v>106</v>
      </c>
      <c r="R34" s="2">
        <f t="shared" si="2"/>
        <v>0</v>
      </c>
      <c r="S34" s="2">
        <v>66</v>
      </c>
      <c r="T34" s="2">
        <v>67</v>
      </c>
      <c r="U34" s="2" t="str">
        <f t="shared" si="3"/>
        <v/>
      </c>
    </row>
    <row r="35" ht="23" customHeight="1" spans="1:21">
      <c r="A35" s="6" t="s">
        <v>102</v>
      </c>
      <c r="B35" s="2" t="s">
        <v>15</v>
      </c>
      <c r="C35" s="2">
        <v>4</v>
      </c>
      <c r="D35" s="6" t="s">
        <v>500</v>
      </c>
      <c r="E35" s="2" t="str">
        <f>five子指标方向明细!F68</f>
        <v>A</v>
      </c>
      <c r="F35" s="2">
        <f>five子指标方向明细!G68</f>
        <v>5</v>
      </c>
      <c r="G35" s="2" t="str">
        <f>five子指标方向明细!H68</f>
        <v>B</v>
      </c>
      <c r="H35" s="2">
        <f>five子指标方向明细!I68</f>
        <v>4</v>
      </c>
      <c r="I35" s="2" t="str">
        <f>five子指标方向明细!L68</f>
        <v>A</v>
      </c>
      <c r="J35" s="2" t="str">
        <f>five子指标方向明细!F69</f>
        <v>B</v>
      </c>
      <c r="K35" s="2">
        <f>five子指标方向明细!G69</f>
        <v>5</v>
      </c>
      <c r="L35" s="2" t="str">
        <f>five子指标方向明细!H69</f>
        <v>A</v>
      </c>
      <c r="M35" s="2">
        <f>five子指标方向明细!I69</f>
        <v>4</v>
      </c>
      <c r="N35" s="2" t="str">
        <f>five子指标方向明细!L69</f>
        <v>B</v>
      </c>
      <c r="O35" s="2">
        <f t="shared" si="0"/>
        <v>0</v>
      </c>
      <c r="P35" s="2" t="str">
        <f t="shared" si="1"/>
        <v>D(平局)</v>
      </c>
      <c r="Q35" s="2" t="s">
        <v>106</v>
      </c>
      <c r="R35" s="2">
        <f t="shared" si="2"/>
        <v>1</v>
      </c>
      <c r="S35" s="2">
        <v>68</v>
      </c>
      <c r="T35" s="2">
        <v>69</v>
      </c>
      <c r="U35" s="2" t="str">
        <f t="shared" si="3"/>
        <v>方向冲突</v>
      </c>
    </row>
    <row r="36" ht="23" customHeight="1" spans="1:21">
      <c r="A36" s="6" t="s">
        <v>102</v>
      </c>
      <c r="B36" s="2" t="s">
        <v>15</v>
      </c>
      <c r="C36" s="2">
        <v>5</v>
      </c>
      <c r="D36" s="6" t="s">
        <v>501</v>
      </c>
      <c r="E36" s="2" t="str">
        <f>five子指标方向明细!F70</f>
        <v>A</v>
      </c>
      <c r="F36" s="2">
        <f>five子指标方向明细!G70</f>
        <v>5</v>
      </c>
      <c r="G36" s="2" t="str">
        <f>five子指标方向明细!H70</f>
        <v>B</v>
      </c>
      <c r="H36" s="2">
        <f>five子指标方向明细!I70</f>
        <v>5</v>
      </c>
      <c r="I36" s="2" t="str">
        <f>five子指标方向明细!L70</f>
        <v>D(平局)</v>
      </c>
      <c r="J36" s="2" t="str">
        <f>five子指标方向明细!F71</f>
        <v>B</v>
      </c>
      <c r="K36" s="2">
        <f>five子指标方向明细!G71</f>
        <v>5</v>
      </c>
      <c r="L36" s="2" t="str">
        <f>five子指标方向明细!H71</f>
        <v>A</v>
      </c>
      <c r="M36" s="2">
        <f>five子指标方向明细!I71</f>
        <v>5</v>
      </c>
      <c r="N36" s="2" t="str">
        <f>five子指标方向明细!L71</f>
        <v>D(平局)</v>
      </c>
      <c r="O36" s="2">
        <f t="shared" si="0"/>
        <v>1</v>
      </c>
      <c r="P36" s="2" t="str">
        <f t="shared" si="1"/>
        <v>D(平局)</v>
      </c>
      <c r="Q36" s="2" t="s">
        <v>106</v>
      </c>
      <c r="R36" s="2">
        <f t="shared" si="2"/>
        <v>1</v>
      </c>
      <c r="S36" s="2">
        <v>70</v>
      </c>
      <c r="T36" s="2">
        <v>71</v>
      </c>
      <c r="U36" s="2" t="str">
        <f t="shared" si="3"/>
        <v>双向评分平局</v>
      </c>
    </row>
    <row r="37" ht="23" customHeight="1" spans="1:21">
      <c r="A37" s="6" t="s">
        <v>102</v>
      </c>
      <c r="B37" s="2" t="s">
        <v>38</v>
      </c>
      <c r="C37" s="2">
        <v>1</v>
      </c>
      <c r="D37" s="6" t="s">
        <v>497</v>
      </c>
      <c r="E37" s="2" t="str">
        <f>five子指标方向明细!F72</f>
        <v>A</v>
      </c>
      <c r="F37" s="2">
        <f>five子指标方向明细!G72</f>
        <v>5</v>
      </c>
      <c r="G37" s="2" t="str">
        <f>five子指标方向明细!H72</f>
        <v>C</v>
      </c>
      <c r="H37" s="2">
        <f>five子指标方向明细!I72</f>
        <v>3</v>
      </c>
      <c r="I37" s="2" t="str">
        <f>five子指标方向明细!L72</f>
        <v>A</v>
      </c>
      <c r="J37" s="2" t="str">
        <f>five子指标方向明细!F73</f>
        <v>C</v>
      </c>
      <c r="K37" s="2">
        <f>five子指标方向明细!G73</f>
        <v>3</v>
      </c>
      <c r="L37" s="2" t="str">
        <f>five子指标方向明细!H73</f>
        <v>A</v>
      </c>
      <c r="M37" s="2">
        <f>five子指标方向明细!I73</f>
        <v>5</v>
      </c>
      <c r="N37" s="2" t="str">
        <f>five子指标方向明细!L73</f>
        <v>A</v>
      </c>
      <c r="O37" s="2">
        <f t="shared" si="0"/>
        <v>1</v>
      </c>
      <c r="P37" s="2" t="str">
        <f t="shared" si="1"/>
        <v>A</v>
      </c>
      <c r="Q37" s="2" t="s">
        <v>22</v>
      </c>
      <c r="R37" s="2">
        <f t="shared" si="2"/>
        <v>1</v>
      </c>
      <c r="S37" s="2">
        <v>72</v>
      </c>
      <c r="T37" s="2">
        <v>73</v>
      </c>
      <c r="U37" s="2" t="str">
        <f t="shared" si="3"/>
        <v/>
      </c>
    </row>
    <row r="38" ht="23" customHeight="1" spans="1:21">
      <c r="A38" s="6" t="s">
        <v>102</v>
      </c>
      <c r="B38" s="2" t="s">
        <v>38</v>
      </c>
      <c r="C38" s="2">
        <v>2</v>
      </c>
      <c r="D38" s="6" t="s">
        <v>498</v>
      </c>
      <c r="E38" s="2" t="str">
        <f>five子指标方向明细!F74</f>
        <v>A</v>
      </c>
      <c r="F38" s="2">
        <f>five子指标方向明细!G74</f>
        <v>4</v>
      </c>
      <c r="G38" s="2" t="str">
        <f>five子指标方向明细!H74</f>
        <v>C</v>
      </c>
      <c r="H38" s="2">
        <f>five子指标方向明细!I74</f>
        <v>2</v>
      </c>
      <c r="I38" s="2" t="str">
        <f>five子指标方向明细!L74</f>
        <v>A</v>
      </c>
      <c r="J38" s="2" t="str">
        <f>five子指标方向明细!F75</f>
        <v>C</v>
      </c>
      <c r="K38" s="2">
        <f>five子指标方向明细!G75</f>
        <v>2</v>
      </c>
      <c r="L38" s="2" t="str">
        <f>five子指标方向明细!H75</f>
        <v>A</v>
      </c>
      <c r="M38" s="2">
        <f>five子指标方向明细!I75</f>
        <v>5</v>
      </c>
      <c r="N38" s="2" t="str">
        <f>five子指标方向明细!L75</f>
        <v>A</v>
      </c>
      <c r="O38" s="2">
        <f t="shared" si="0"/>
        <v>1</v>
      </c>
      <c r="P38" s="2" t="str">
        <f t="shared" si="1"/>
        <v>A</v>
      </c>
      <c r="Q38" s="2" t="s">
        <v>22</v>
      </c>
      <c r="R38" s="2">
        <f t="shared" si="2"/>
        <v>1</v>
      </c>
      <c r="S38" s="2">
        <v>74</v>
      </c>
      <c r="T38" s="2">
        <v>75</v>
      </c>
      <c r="U38" s="2" t="str">
        <f t="shared" si="3"/>
        <v/>
      </c>
    </row>
    <row r="39" ht="23" customHeight="1" spans="1:21">
      <c r="A39" s="6" t="s">
        <v>102</v>
      </c>
      <c r="B39" s="2" t="s">
        <v>38</v>
      </c>
      <c r="C39" s="2">
        <v>3</v>
      </c>
      <c r="D39" s="6" t="s">
        <v>499</v>
      </c>
      <c r="E39" s="2" t="str">
        <f>five子指标方向明细!F76</f>
        <v>A</v>
      </c>
      <c r="F39" s="2">
        <f>five子指标方向明细!G76</f>
        <v>5</v>
      </c>
      <c r="G39" s="2" t="str">
        <f>five子指标方向明细!H76</f>
        <v>C</v>
      </c>
      <c r="H39" s="2">
        <f>five子指标方向明细!I76</f>
        <v>3</v>
      </c>
      <c r="I39" s="2" t="str">
        <f>five子指标方向明细!L76</f>
        <v>A</v>
      </c>
      <c r="J39" s="2" t="str">
        <f>five子指标方向明细!F77</f>
        <v>C</v>
      </c>
      <c r="K39" s="2">
        <f>five子指标方向明细!G77</f>
        <v>3</v>
      </c>
      <c r="L39" s="2" t="str">
        <f>five子指标方向明细!H77</f>
        <v>A</v>
      </c>
      <c r="M39" s="2">
        <f>five子指标方向明细!I77</f>
        <v>5</v>
      </c>
      <c r="N39" s="2" t="str">
        <f>five子指标方向明细!L77</f>
        <v>A</v>
      </c>
      <c r="O39" s="2">
        <f t="shared" si="0"/>
        <v>1</v>
      </c>
      <c r="P39" s="2" t="str">
        <f t="shared" si="1"/>
        <v>A</v>
      </c>
      <c r="Q39" s="2" t="s">
        <v>22</v>
      </c>
      <c r="R39" s="2">
        <f t="shared" si="2"/>
        <v>1</v>
      </c>
      <c r="S39" s="2">
        <v>76</v>
      </c>
      <c r="T39" s="2">
        <v>77</v>
      </c>
      <c r="U39" s="2" t="str">
        <f t="shared" si="3"/>
        <v/>
      </c>
    </row>
    <row r="40" ht="23" customHeight="1" spans="1:21">
      <c r="A40" s="6" t="s">
        <v>102</v>
      </c>
      <c r="B40" s="2" t="s">
        <v>38</v>
      </c>
      <c r="C40" s="2">
        <v>4</v>
      </c>
      <c r="D40" s="6" t="s">
        <v>500</v>
      </c>
      <c r="E40" s="2" t="str">
        <f>five子指标方向明细!F78</f>
        <v>A</v>
      </c>
      <c r="F40" s="2">
        <f>five子指标方向明细!G78</f>
        <v>5</v>
      </c>
      <c r="G40" s="2" t="str">
        <f>five子指标方向明细!H78</f>
        <v>C</v>
      </c>
      <c r="H40" s="2">
        <f>five子指标方向明细!I78</f>
        <v>3</v>
      </c>
      <c r="I40" s="2" t="str">
        <f>five子指标方向明细!L78</f>
        <v>A</v>
      </c>
      <c r="J40" s="2" t="str">
        <f>five子指标方向明细!F79</f>
        <v>C</v>
      </c>
      <c r="K40" s="2">
        <f>five子指标方向明细!G79</f>
        <v>3</v>
      </c>
      <c r="L40" s="2" t="str">
        <f>five子指标方向明细!H79</f>
        <v>A</v>
      </c>
      <c r="M40" s="2">
        <f>five子指标方向明细!I79</f>
        <v>5</v>
      </c>
      <c r="N40" s="2" t="str">
        <f>five子指标方向明细!L79</f>
        <v>A</v>
      </c>
      <c r="O40" s="2">
        <f t="shared" si="0"/>
        <v>1</v>
      </c>
      <c r="P40" s="2" t="str">
        <f t="shared" si="1"/>
        <v>A</v>
      </c>
      <c r="Q40" s="2" t="s">
        <v>22</v>
      </c>
      <c r="R40" s="2">
        <f t="shared" si="2"/>
        <v>1</v>
      </c>
      <c r="S40" s="2">
        <v>78</v>
      </c>
      <c r="T40" s="2">
        <v>79</v>
      </c>
      <c r="U40" s="2" t="str">
        <f t="shared" si="3"/>
        <v/>
      </c>
    </row>
    <row r="41" ht="23" customHeight="1" spans="1:21">
      <c r="A41" s="6" t="s">
        <v>102</v>
      </c>
      <c r="B41" s="2" t="s">
        <v>38</v>
      </c>
      <c r="C41" s="2">
        <v>5</v>
      </c>
      <c r="D41" s="6" t="s">
        <v>501</v>
      </c>
      <c r="E41" s="2" t="str">
        <f>five子指标方向明细!F80</f>
        <v>A</v>
      </c>
      <c r="F41" s="2">
        <f>five子指标方向明细!G80</f>
        <v>5</v>
      </c>
      <c r="G41" s="2" t="str">
        <f>five子指标方向明细!H80</f>
        <v>C</v>
      </c>
      <c r="H41" s="2">
        <f>five子指标方向明细!I80</f>
        <v>2</v>
      </c>
      <c r="I41" s="2" t="str">
        <f>five子指标方向明细!L80</f>
        <v>A</v>
      </c>
      <c r="J41" s="2" t="str">
        <f>five子指标方向明细!F81</f>
        <v>C</v>
      </c>
      <c r="K41" s="2">
        <f>five子指标方向明细!G81</f>
        <v>3</v>
      </c>
      <c r="L41" s="2" t="str">
        <f>five子指标方向明细!H81</f>
        <v>A</v>
      </c>
      <c r="M41" s="2">
        <f>five子指标方向明细!I81</f>
        <v>5</v>
      </c>
      <c r="N41" s="2" t="str">
        <f>five子指标方向明细!L81</f>
        <v>A</v>
      </c>
      <c r="O41" s="2">
        <f t="shared" si="0"/>
        <v>1</v>
      </c>
      <c r="P41" s="2" t="str">
        <f t="shared" si="1"/>
        <v>A</v>
      </c>
      <c r="Q41" s="2" t="s">
        <v>22</v>
      </c>
      <c r="R41" s="2">
        <f t="shared" si="2"/>
        <v>1</v>
      </c>
      <c r="S41" s="2">
        <v>80</v>
      </c>
      <c r="T41" s="2">
        <v>81</v>
      </c>
      <c r="U41" s="2" t="str">
        <f t="shared" si="3"/>
        <v/>
      </c>
    </row>
    <row r="42" ht="23" customHeight="1" spans="1:21">
      <c r="A42" s="6" t="s">
        <v>102</v>
      </c>
      <c r="B42" s="2" t="s">
        <v>51</v>
      </c>
      <c r="C42" s="2">
        <v>1</v>
      </c>
      <c r="D42" s="6" t="s">
        <v>497</v>
      </c>
      <c r="E42" s="2" t="str">
        <f>five子指标方向明细!F82</f>
        <v>B</v>
      </c>
      <c r="F42" s="2">
        <f>five子指标方向明细!G82</f>
        <v>5</v>
      </c>
      <c r="G42" s="2" t="str">
        <f>five子指标方向明细!H82</f>
        <v>C</v>
      </c>
      <c r="H42" s="2">
        <f>five子指标方向明细!I82</f>
        <v>3</v>
      </c>
      <c r="I42" s="2" t="str">
        <f>five子指标方向明细!L82</f>
        <v>B</v>
      </c>
      <c r="J42" s="2" t="str">
        <f>five子指标方向明细!F83</f>
        <v>C</v>
      </c>
      <c r="K42" s="2">
        <f>five子指标方向明细!G83</f>
        <v>3</v>
      </c>
      <c r="L42" s="2" t="str">
        <f>five子指标方向明细!H83</f>
        <v>B</v>
      </c>
      <c r="M42" s="2">
        <f>five子指标方向明细!I83</f>
        <v>5</v>
      </c>
      <c r="N42" s="2" t="str">
        <f>five子指标方向明细!L83</f>
        <v>B</v>
      </c>
      <c r="O42" s="2">
        <f t="shared" si="0"/>
        <v>1</v>
      </c>
      <c r="P42" s="2" t="str">
        <f t="shared" si="1"/>
        <v>B</v>
      </c>
      <c r="Q42" s="2" t="s">
        <v>32</v>
      </c>
      <c r="R42" s="2">
        <f t="shared" si="2"/>
        <v>1</v>
      </c>
      <c r="S42" s="2">
        <v>82</v>
      </c>
      <c r="T42" s="2">
        <v>83</v>
      </c>
      <c r="U42" s="2" t="str">
        <f t="shared" si="3"/>
        <v/>
      </c>
    </row>
    <row r="43" ht="23" customHeight="1" spans="1:21">
      <c r="A43" s="6" t="s">
        <v>102</v>
      </c>
      <c r="B43" s="2" t="s">
        <v>51</v>
      </c>
      <c r="C43" s="2">
        <v>2</v>
      </c>
      <c r="D43" s="6" t="s">
        <v>498</v>
      </c>
      <c r="E43" s="2" t="str">
        <f>five子指标方向明细!F84</f>
        <v>B</v>
      </c>
      <c r="F43" s="2">
        <f>five子指标方向明细!G84</f>
        <v>4</v>
      </c>
      <c r="G43" s="2" t="str">
        <f>five子指标方向明细!H84</f>
        <v>C</v>
      </c>
      <c r="H43" s="2">
        <f>five子指标方向明细!I84</f>
        <v>2</v>
      </c>
      <c r="I43" s="2" t="str">
        <f>five子指标方向明细!L84</f>
        <v>B</v>
      </c>
      <c r="J43" s="2" t="str">
        <f>five子指标方向明细!F85</f>
        <v>C</v>
      </c>
      <c r="K43" s="2">
        <f>five子指标方向明细!G85</f>
        <v>2</v>
      </c>
      <c r="L43" s="2" t="str">
        <f>five子指标方向明细!H85</f>
        <v>B</v>
      </c>
      <c r="M43" s="2">
        <f>five子指标方向明细!I85</f>
        <v>5</v>
      </c>
      <c r="N43" s="2" t="str">
        <f>five子指标方向明细!L85</f>
        <v>B</v>
      </c>
      <c r="O43" s="2">
        <f t="shared" si="0"/>
        <v>1</v>
      </c>
      <c r="P43" s="2" t="str">
        <f t="shared" si="1"/>
        <v>B</v>
      </c>
      <c r="Q43" s="2" t="s">
        <v>32</v>
      </c>
      <c r="R43" s="2">
        <f t="shared" si="2"/>
        <v>1</v>
      </c>
      <c r="S43" s="2">
        <v>84</v>
      </c>
      <c r="T43" s="2">
        <v>85</v>
      </c>
      <c r="U43" s="2" t="str">
        <f t="shared" si="3"/>
        <v/>
      </c>
    </row>
    <row r="44" ht="23" customHeight="1" spans="1:21">
      <c r="A44" s="6" t="s">
        <v>102</v>
      </c>
      <c r="B44" s="2" t="s">
        <v>51</v>
      </c>
      <c r="C44" s="2">
        <v>3</v>
      </c>
      <c r="D44" s="6" t="s">
        <v>499</v>
      </c>
      <c r="E44" s="2" t="str">
        <f>five子指标方向明细!F86</f>
        <v>B</v>
      </c>
      <c r="F44" s="2">
        <f>five子指标方向明细!G86</f>
        <v>4</v>
      </c>
      <c r="G44" s="2" t="str">
        <f>five子指标方向明细!H86</f>
        <v>C</v>
      </c>
      <c r="H44" s="2">
        <f>five子指标方向明细!I86</f>
        <v>3</v>
      </c>
      <c r="I44" s="2" t="str">
        <f>five子指标方向明细!L86</f>
        <v>B</v>
      </c>
      <c r="J44" s="2" t="str">
        <f>five子指标方向明细!F87</f>
        <v>C</v>
      </c>
      <c r="K44" s="2">
        <f>five子指标方向明细!G87</f>
        <v>3</v>
      </c>
      <c r="L44" s="2" t="str">
        <f>five子指标方向明细!H87</f>
        <v>B</v>
      </c>
      <c r="M44" s="2">
        <f>five子指标方向明细!I87</f>
        <v>5</v>
      </c>
      <c r="N44" s="2" t="str">
        <f>five子指标方向明细!L87</f>
        <v>B</v>
      </c>
      <c r="O44" s="2">
        <f t="shared" si="0"/>
        <v>1</v>
      </c>
      <c r="P44" s="2" t="str">
        <f t="shared" si="1"/>
        <v>B</v>
      </c>
      <c r="Q44" s="2" t="s">
        <v>32</v>
      </c>
      <c r="R44" s="2">
        <f t="shared" si="2"/>
        <v>1</v>
      </c>
      <c r="S44" s="2">
        <v>86</v>
      </c>
      <c r="T44" s="2">
        <v>87</v>
      </c>
      <c r="U44" s="2" t="str">
        <f t="shared" si="3"/>
        <v/>
      </c>
    </row>
    <row r="45" ht="23" customHeight="1" spans="1:21">
      <c r="A45" s="6" t="s">
        <v>102</v>
      </c>
      <c r="B45" s="2" t="s">
        <v>51</v>
      </c>
      <c r="C45" s="2">
        <v>4</v>
      </c>
      <c r="D45" s="6" t="s">
        <v>500</v>
      </c>
      <c r="E45" s="2" t="str">
        <f>five子指标方向明细!F88</f>
        <v>B</v>
      </c>
      <c r="F45" s="2">
        <f>five子指标方向明细!G88</f>
        <v>5</v>
      </c>
      <c r="G45" s="2" t="str">
        <f>five子指标方向明细!H88</f>
        <v>C</v>
      </c>
      <c r="H45" s="2">
        <f>five子指标方向明细!I88</f>
        <v>3</v>
      </c>
      <c r="I45" s="2" t="str">
        <f>five子指标方向明细!L88</f>
        <v>B</v>
      </c>
      <c r="J45" s="2" t="str">
        <f>five子指标方向明细!F89</f>
        <v>C</v>
      </c>
      <c r="K45" s="2">
        <f>five子指标方向明细!G89</f>
        <v>3</v>
      </c>
      <c r="L45" s="2" t="str">
        <f>five子指标方向明细!H89</f>
        <v>B</v>
      </c>
      <c r="M45" s="2">
        <f>five子指标方向明细!I89</f>
        <v>5</v>
      </c>
      <c r="N45" s="2" t="str">
        <f>five子指标方向明细!L89</f>
        <v>B</v>
      </c>
      <c r="O45" s="2">
        <f t="shared" si="0"/>
        <v>1</v>
      </c>
      <c r="P45" s="2" t="str">
        <f t="shared" si="1"/>
        <v>B</v>
      </c>
      <c r="Q45" s="2" t="s">
        <v>32</v>
      </c>
      <c r="R45" s="2">
        <f t="shared" si="2"/>
        <v>1</v>
      </c>
      <c r="S45" s="2">
        <v>88</v>
      </c>
      <c r="T45" s="2">
        <v>89</v>
      </c>
      <c r="U45" s="2" t="str">
        <f t="shared" si="3"/>
        <v/>
      </c>
    </row>
    <row r="46" ht="23" customHeight="1" spans="1:21">
      <c r="A46" s="6" t="s">
        <v>102</v>
      </c>
      <c r="B46" s="2" t="s">
        <v>51</v>
      </c>
      <c r="C46" s="2">
        <v>5</v>
      </c>
      <c r="D46" s="6" t="s">
        <v>501</v>
      </c>
      <c r="E46" s="2" t="str">
        <f>five子指标方向明细!F90</f>
        <v>B</v>
      </c>
      <c r="F46" s="2">
        <f>five子指标方向明细!G90</f>
        <v>5</v>
      </c>
      <c r="G46" s="2" t="str">
        <f>five子指标方向明细!H90</f>
        <v>C</v>
      </c>
      <c r="H46" s="2">
        <f>five子指标方向明细!I90</f>
        <v>3</v>
      </c>
      <c r="I46" s="2" t="str">
        <f>five子指标方向明细!L90</f>
        <v>B</v>
      </c>
      <c r="J46" s="2" t="str">
        <f>five子指标方向明细!F91</f>
        <v>C</v>
      </c>
      <c r="K46" s="2">
        <f>five子指标方向明细!G91</f>
        <v>2</v>
      </c>
      <c r="L46" s="2" t="str">
        <f>five子指标方向明细!H91</f>
        <v>B</v>
      </c>
      <c r="M46" s="2">
        <f>five子指标方向明细!I91</f>
        <v>5</v>
      </c>
      <c r="N46" s="2" t="str">
        <f>five子指标方向明细!L91</f>
        <v>B</v>
      </c>
      <c r="O46" s="2">
        <f t="shared" si="0"/>
        <v>1</v>
      </c>
      <c r="P46" s="2" t="str">
        <f t="shared" si="1"/>
        <v>B</v>
      </c>
      <c r="Q46" s="2" t="s">
        <v>32</v>
      </c>
      <c r="R46" s="2">
        <f t="shared" si="2"/>
        <v>1</v>
      </c>
      <c r="S46" s="2">
        <v>90</v>
      </c>
      <c r="T46" s="2">
        <v>91</v>
      </c>
      <c r="U46" s="2" t="str">
        <f t="shared" si="3"/>
        <v/>
      </c>
    </row>
    <row r="47" ht="23" customHeight="1" spans="1:21">
      <c r="A47" s="6" t="s">
        <v>141</v>
      </c>
      <c r="B47" s="2" t="s">
        <v>15</v>
      </c>
      <c r="C47" s="2">
        <v>1</v>
      </c>
      <c r="D47" s="6" t="s">
        <v>497</v>
      </c>
      <c r="E47" s="2" t="str">
        <f>five子指标方向明细!F92</f>
        <v>A</v>
      </c>
      <c r="F47" s="2">
        <f>five子指标方向明细!G92</f>
        <v>5</v>
      </c>
      <c r="G47" s="2" t="str">
        <f>five子指标方向明细!H92</f>
        <v>B</v>
      </c>
      <c r="H47" s="2">
        <f>five子指标方向明细!I92</f>
        <v>5</v>
      </c>
      <c r="I47" s="2" t="str">
        <f>five子指标方向明细!L92</f>
        <v>D(平局)</v>
      </c>
      <c r="J47" s="2" t="str">
        <f>five子指标方向明细!F93</f>
        <v>B</v>
      </c>
      <c r="K47" s="2">
        <f>five子指标方向明细!G93</f>
        <v>5</v>
      </c>
      <c r="L47" s="2" t="str">
        <f>five子指标方向明细!H93</f>
        <v>A</v>
      </c>
      <c r="M47" s="2">
        <f>five子指标方向明细!I93</f>
        <v>5</v>
      </c>
      <c r="N47" s="2" t="str">
        <f>five子指标方向明细!L93</f>
        <v>D(平局)</v>
      </c>
      <c r="O47" s="2">
        <f t="shared" si="0"/>
        <v>1</v>
      </c>
      <c r="P47" s="2" t="str">
        <f t="shared" si="1"/>
        <v>D(平局)</v>
      </c>
      <c r="Q47" s="2" t="s">
        <v>106</v>
      </c>
      <c r="R47" s="2">
        <f t="shared" si="2"/>
        <v>1</v>
      </c>
      <c r="S47" s="2">
        <v>92</v>
      </c>
      <c r="T47" s="2">
        <v>93</v>
      </c>
      <c r="U47" s="2" t="str">
        <f t="shared" si="3"/>
        <v>双向评分平局</v>
      </c>
    </row>
    <row r="48" ht="23" customHeight="1" spans="1:21">
      <c r="A48" s="6" t="s">
        <v>141</v>
      </c>
      <c r="B48" s="2" t="s">
        <v>15</v>
      </c>
      <c r="C48" s="2">
        <v>2</v>
      </c>
      <c r="D48" s="6" t="s">
        <v>498</v>
      </c>
      <c r="E48" s="2" t="str">
        <f>five子指标方向明细!F94</f>
        <v>A</v>
      </c>
      <c r="F48" s="2">
        <f>five子指标方向明细!G94</f>
        <v>5</v>
      </c>
      <c r="G48" s="2" t="str">
        <f>five子指标方向明细!H94</f>
        <v>B</v>
      </c>
      <c r="H48" s="2">
        <f>five子指标方向明细!I94</f>
        <v>4</v>
      </c>
      <c r="I48" s="2" t="str">
        <f>five子指标方向明细!L94</f>
        <v>A</v>
      </c>
      <c r="J48" s="2" t="str">
        <f>five子指标方向明细!F95</f>
        <v>B</v>
      </c>
      <c r="K48" s="2">
        <f>five子指标方向明细!G95</f>
        <v>5</v>
      </c>
      <c r="L48" s="2" t="str">
        <f>five子指标方向明细!H95</f>
        <v>A</v>
      </c>
      <c r="M48" s="2">
        <f>five子指标方向明细!I95</f>
        <v>5</v>
      </c>
      <c r="N48" s="2" t="str">
        <f>five子指标方向明细!L95</f>
        <v>D(平局)</v>
      </c>
      <c r="O48" s="2">
        <f t="shared" si="0"/>
        <v>0</v>
      </c>
      <c r="P48" s="2" t="str">
        <f t="shared" si="1"/>
        <v>D(平局)</v>
      </c>
      <c r="Q48" s="2" t="s">
        <v>106</v>
      </c>
      <c r="R48" s="2">
        <f t="shared" si="2"/>
        <v>1</v>
      </c>
      <c r="S48" s="2">
        <v>94</v>
      </c>
      <c r="T48" s="2">
        <v>95</v>
      </c>
      <c r="U48" s="2" t="str">
        <f t="shared" si="3"/>
        <v>方向冲突</v>
      </c>
    </row>
    <row r="49" ht="23" customHeight="1" spans="1:21">
      <c r="A49" s="6" t="s">
        <v>141</v>
      </c>
      <c r="B49" s="2" t="s">
        <v>15</v>
      </c>
      <c r="C49" s="2">
        <v>3</v>
      </c>
      <c r="D49" s="6" t="s">
        <v>499</v>
      </c>
      <c r="E49" s="2" t="str">
        <f>five子指标方向明细!F96</f>
        <v>A</v>
      </c>
      <c r="F49" s="2">
        <f>five子指标方向明细!G96</f>
        <v>5</v>
      </c>
      <c r="G49" s="2" t="str">
        <f>five子指标方向明细!H96</f>
        <v>B</v>
      </c>
      <c r="H49" s="2">
        <f>five子指标方向明细!I96</f>
        <v>5</v>
      </c>
      <c r="I49" s="2" t="str">
        <f>five子指标方向明细!L96</f>
        <v>D(平局)</v>
      </c>
      <c r="J49" s="2" t="str">
        <f>five子指标方向明细!F97</f>
        <v>B</v>
      </c>
      <c r="K49" s="2">
        <f>five子指标方向明细!G97</f>
        <v>5</v>
      </c>
      <c r="L49" s="2" t="str">
        <f>five子指标方向明细!H97</f>
        <v>A</v>
      </c>
      <c r="M49" s="2">
        <f>five子指标方向明细!I97</f>
        <v>5</v>
      </c>
      <c r="N49" s="2" t="str">
        <f>five子指标方向明细!L97</f>
        <v>D(平局)</v>
      </c>
      <c r="O49" s="2">
        <f t="shared" si="0"/>
        <v>1</v>
      </c>
      <c r="P49" s="2" t="str">
        <f t="shared" si="1"/>
        <v>D(平局)</v>
      </c>
      <c r="Q49" s="2" t="s">
        <v>106</v>
      </c>
      <c r="R49" s="2">
        <f t="shared" si="2"/>
        <v>1</v>
      </c>
      <c r="S49" s="2">
        <v>96</v>
      </c>
      <c r="T49" s="2">
        <v>97</v>
      </c>
      <c r="U49" s="2" t="str">
        <f t="shared" si="3"/>
        <v>双向评分平局</v>
      </c>
    </row>
    <row r="50" ht="23" customHeight="1" spans="1:21">
      <c r="A50" s="6" t="s">
        <v>141</v>
      </c>
      <c r="B50" s="2" t="s">
        <v>15</v>
      </c>
      <c r="C50" s="2">
        <v>4</v>
      </c>
      <c r="D50" s="6" t="s">
        <v>500</v>
      </c>
      <c r="E50" s="2" t="str">
        <f>five子指标方向明细!F98</f>
        <v>A</v>
      </c>
      <c r="F50" s="2">
        <f>five子指标方向明细!G98</f>
        <v>5</v>
      </c>
      <c r="G50" s="2" t="str">
        <f>five子指标方向明细!H98</f>
        <v>B</v>
      </c>
      <c r="H50" s="2">
        <f>five子指标方向明细!I98</f>
        <v>5</v>
      </c>
      <c r="I50" s="2" t="str">
        <f>five子指标方向明细!L98</f>
        <v>D(平局)</v>
      </c>
      <c r="J50" s="2" t="str">
        <f>five子指标方向明细!F99</f>
        <v>B</v>
      </c>
      <c r="K50" s="2">
        <f>five子指标方向明细!G99</f>
        <v>5</v>
      </c>
      <c r="L50" s="2" t="str">
        <f>five子指标方向明细!H99</f>
        <v>A</v>
      </c>
      <c r="M50" s="2">
        <f>five子指标方向明细!I99</f>
        <v>4</v>
      </c>
      <c r="N50" s="2" t="str">
        <f>five子指标方向明细!L99</f>
        <v>B</v>
      </c>
      <c r="O50" s="2">
        <f t="shared" si="0"/>
        <v>0</v>
      </c>
      <c r="P50" s="2" t="str">
        <f t="shared" si="1"/>
        <v>D(平局)</v>
      </c>
      <c r="Q50" s="2" t="s">
        <v>106</v>
      </c>
      <c r="R50" s="2">
        <f t="shared" si="2"/>
        <v>1</v>
      </c>
      <c r="S50" s="2">
        <v>98</v>
      </c>
      <c r="T50" s="2">
        <v>99</v>
      </c>
      <c r="U50" s="2" t="str">
        <f t="shared" si="3"/>
        <v>方向冲突</v>
      </c>
    </row>
    <row r="51" ht="23" customHeight="1" spans="1:21">
      <c r="A51" s="6" t="s">
        <v>141</v>
      </c>
      <c r="B51" s="2" t="s">
        <v>15</v>
      </c>
      <c r="C51" s="2">
        <v>5</v>
      </c>
      <c r="D51" s="6" t="s">
        <v>501</v>
      </c>
      <c r="E51" s="2" t="str">
        <f>five子指标方向明细!F100</f>
        <v>A</v>
      </c>
      <c r="F51" s="2">
        <f>five子指标方向明细!G100</f>
        <v>5</v>
      </c>
      <c r="G51" s="2" t="str">
        <f>five子指标方向明细!H100</f>
        <v>B</v>
      </c>
      <c r="H51" s="2">
        <f>five子指标方向明细!I100</f>
        <v>5</v>
      </c>
      <c r="I51" s="2" t="str">
        <f>five子指标方向明细!L100</f>
        <v>D(平局)</v>
      </c>
      <c r="J51" s="2" t="str">
        <f>five子指标方向明细!F101</f>
        <v>B</v>
      </c>
      <c r="K51" s="2">
        <f>five子指标方向明细!G101</f>
        <v>5</v>
      </c>
      <c r="L51" s="2" t="str">
        <f>five子指标方向明细!H101</f>
        <v>A</v>
      </c>
      <c r="M51" s="2">
        <f>five子指标方向明细!I101</f>
        <v>5</v>
      </c>
      <c r="N51" s="2" t="str">
        <f>five子指标方向明细!L101</f>
        <v>D(平局)</v>
      </c>
      <c r="O51" s="2">
        <f t="shared" si="0"/>
        <v>1</v>
      </c>
      <c r="P51" s="2" t="str">
        <f t="shared" si="1"/>
        <v>D(平局)</v>
      </c>
      <c r="Q51" s="2" t="s">
        <v>106</v>
      </c>
      <c r="R51" s="2">
        <f t="shared" si="2"/>
        <v>1</v>
      </c>
      <c r="S51" s="2">
        <v>100</v>
      </c>
      <c r="T51" s="2">
        <v>101</v>
      </c>
      <c r="U51" s="2" t="str">
        <f t="shared" si="3"/>
        <v>双向评分平局</v>
      </c>
    </row>
    <row r="52" ht="23" customHeight="1" spans="1:21">
      <c r="A52" s="6" t="s">
        <v>141</v>
      </c>
      <c r="B52" s="2" t="s">
        <v>38</v>
      </c>
      <c r="C52" s="2">
        <v>1</v>
      </c>
      <c r="D52" s="6" t="s">
        <v>497</v>
      </c>
      <c r="E52" s="2" t="str">
        <f>five子指标方向明细!F102</f>
        <v>A</v>
      </c>
      <c r="F52" s="2">
        <f>five子指标方向明细!G102</f>
        <v>5</v>
      </c>
      <c r="G52" s="2" t="str">
        <f>five子指标方向明细!H102</f>
        <v>C</v>
      </c>
      <c r="H52" s="2">
        <f>five子指标方向明细!I102</f>
        <v>5</v>
      </c>
      <c r="I52" s="2" t="str">
        <f>five子指标方向明细!L102</f>
        <v>D(平局)</v>
      </c>
      <c r="J52" s="2" t="str">
        <f>five子指标方向明细!F103</f>
        <v>C</v>
      </c>
      <c r="K52" s="2">
        <f>five子指标方向明细!G103</f>
        <v>5</v>
      </c>
      <c r="L52" s="2" t="str">
        <f>five子指标方向明细!H103</f>
        <v>A</v>
      </c>
      <c r="M52" s="2">
        <f>five子指标方向明细!I103</f>
        <v>5</v>
      </c>
      <c r="N52" s="2" t="str">
        <f>five子指标方向明细!L103</f>
        <v>D(平局)</v>
      </c>
      <c r="O52" s="2">
        <f t="shared" si="0"/>
        <v>1</v>
      </c>
      <c r="P52" s="2" t="str">
        <f t="shared" si="1"/>
        <v>D(平局)</v>
      </c>
      <c r="Q52" s="2" t="s">
        <v>22</v>
      </c>
      <c r="R52" s="2">
        <f t="shared" si="2"/>
        <v>0</v>
      </c>
      <c r="S52" s="2">
        <v>102</v>
      </c>
      <c r="T52" s="2">
        <v>103</v>
      </c>
      <c r="U52" s="2" t="str">
        <f t="shared" si="3"/>
        <v>双向评分平局</v>
      </c>
    </row>
    <row r="53" ht="23" customHeight="1" spans="1:21">
      <c r="A53" s="6" t="s">
        <v>141</v>
      </c>
      <c r="B53" s="2" t="s">
        <v>38</v>
      </c>
      <c r="C53" s="2">
        <v>2</v>
      </c>
      <c r="D53" s="6" t="s">
        <v>498</v>
      </c>
      <c r="E53" s="2" t="str">
        <f>five子指标方向明细!F104</f>
        <v>A</v>
      </c>
      <c r="F53" s="2">
        <f>five子指标方向明细!G104</f>
        <v>5</v>
      </c>
      <c r="G53" s="2" t="str">
        <f>five子指标方向明细!H104</f>
        <v>C</v>
      </c>
      <c r="H53" s="2">
        <f>five子指标方向明细!I104</f>
        <v>4</v>
      </c>
      <c r="I53" s="2" t="str">
        <f>five子指标方向明细!L104</f>
        <v>A</v>
      </c>
      <c r="J53" s="2" t="str">
        <f>five子指标方向明细!F105</f>
        <v>C</v>
      </c>
      <c r="K53" s="2">
        <f>five子指标方向明细!G105</f>
        <v>4</v>
      </c>
      <c r="L53" s="2" t="str">
        <f>five子指标方向明细!H105</f>
        <v>A</v>
      </c>
      <c r="M53" s="2">
        <f>five子指标方向明细!I105</f>
        <v>4</v>
      </c>
      <c r="N53" s="2" t="str">
        <f>five子指标方向明细!L105</f>
        <v>D(平局)</v>
      </c>
      <c r="O53" s="2">
        <f t="shared" si="0"/>
        <v>0</v>
      </c>
      <c r="P53" s="2" t="str">
        <f t="shared" si="1"/>
        <v>D(平局)</v>
      </c>
      <c r="Q53" s="2" t="s">
        <v>22</v>
      </c>
      <c r="R53" s="2">
        <f t="shared" si="2"/>
        <v>0</v>
      </c>
      <c r="S53" s="2">
        <v>104</v>
      </c>
      <c r="T53" s="2">
        <v>105</v>
      </c>
      <c r="U53" s="2" t="str">
        <f t="shared" si="3"/>
        <v>方向冲突</v>
      </c>
    </row>
    <row r="54" ht="23" customHeight="1" spans="1:21">
      <c r="A54" s="6" t="s">
        <v>141</v>
      </c>
      <c r="B54" s="2" t="s">
        <v>38</v>
      </c>
      <c r="C54" s="2">
        <v>3</v>
      </c>
      <c r="D54" s="6" t="s">
        <v>499</v>
      </c>
      <c r="E54" s="2" t="str">
        <f>five子指标方向明细!F106</f>
        <v>A</v>
      </c>
      <c r="F54" s="2">
        <f>five子指标方向明细!G106</f>
        <v>5</v>
      </c>
      <c r="G54" s="2" t="str">
        <f>five子指标方向明细!H106</f>
        <v>C</v>
      </c>
      <c r="H54" s="2">
        <f>five子指标方向明细!I106</f>
        <v>5</v>
      </c>
      <c r="I54" s="2" t="str">
        <f>five子指标方向明细!L106</f>
        <v>D(平局)</v>
      </c>
      <c r="J54" s="2" t="str">
        <f>five子指标方向明细!F107</f>
        <v>C</v>
      </c>
      <c r="K54" s="2">
        <f>five子指标方向明细!G107</f>
        <v>5</v>
      </c>
      <c r="L54" s="2" t="str">
        <f>five子指标方向明细!H107</f>
        <v>A</v>
      </c>
      <c r="M54" s="2">
        <f>five子指标方向明细!I107</f>
        <v>5</v>
      </c>
      <c r="N54" s="2" t="str">
        <f>five子指标方向明细!L107</f>
        <v>D(平局)</v>
      </c>
      <c r="O54" s="2">
        <f t="shared" si="0"/>
        <v>1</v>
      </c>
      <c r="P54" s="2" t="str">
        <f t="shared" si="1"/>
        <v>D(平局)</v>
      </c>
      <c r="Q54" s="2" t="s">
        <v>22</v>
      </c>
      <c r="R54" s="2">
        <f t="shared" si="2"/>
        <v>0</v>
      </c>
      <c r="S54" s="2">
        <v>106</v>
      </c>
      <c r="T54" s="2">
        <v>107</v>
      </c>
      <c r="U54" s="2" t="str">
        <f t="shared" si="3"/>
        <v>双向评分平局</v>
      </c>
    </row>
    <row r="55" ht="23" customHeight="1" spans="1:21">
      <c r="A55" s="6" t="s">
        <v>141</v>
      </c>
      <c r="B55" s="2" t="s">
        <v>38</v>
      </c>
      <c r="C55" s="2">
        <v>4</v>
      </c>
      <c r="D55" s="6" t="s">
        <v>500</v>
      </c>
      <c r="E55" s="2" t="str">
        <f>five子指标方向明细!F108</f>
        <v>A</v>
      </c>
      <c r="F55" s="2">
        <f>five子指标方向明细!G108</f>
        <v>5</v>
      </c>
      <c r="G55" s="2" t="str">
        <f>five子指标方向明细!H108</f>
        <v>C</v>
      </c>
      <c r="H55" s="2">
        <f>five子指标方向明细!I108</f>
        <v>5</v>
      </c>
      <c r="I55" s="2" t="str">
        <f>five子指标方向明细!L108</f>
        <v>D(平局)</v>
      </c>
      <c r="J55" s="2" t="str">
        <f>five子指标方向明细!F109</f>
        <v>C</v>
      </c>
      <c r="K55" s="2">
        <f>five子指标方向明细!G109</f>
        <v>5</v>
      </c>
      <c r="L55" s="2" t="str">
        <f>five子指标方向明细!H109</f>
        <v>A</v>
      </c>
      <c r="M55" s="2">
        <f>five子指标方向明细!I109</f>
        <v>4</v>
      </c>
      <c r="N55" s="2" t="str">
        <f>five子指标方向明细!L109</f>
        <v>C</v>
      </c>
      <c r="O55" s="2">
        <f t="shared" si="0"/>
        <v>0</v>
      </c>
      <c r="P55" s="2" t="str">
        <f t="shared" si="1"/>
        <v>D(平局)</v>
      </c>
      <c r="Q55" s="2" t="s">
        <v>22</v>
      </c>
      <c r="R55" s="2">
        <f t="shared" si="2"/>
        <v>0</v>
      </c>
      <c r="S55" s="2">
        <v>108</v>
      </c>
      <c r="T55" s="2">
        <v>109</v>
      </c>
      <c r="U55" s="2" t="str">
        <f t="shared" si="3"/>
        <v>方向冲突</v>
      </c>
    </row>
    <row r="56" ht="23" customHeight="1" spans="1:21">
      <c r="A56" s="6" t="s">
        <v>141</v>
      </c>
      <c r="B56" s="2" t="s">
        <v>38</v>
      </c>
      <c r="C56" s="2">
        <v>5</v>
      </c>
      <c r="D56" s="6" t="s">
        <v>501</v>
      </c>
      <c r="E56" s="2" t="str">
        <f>five子指标方向明细!F110</f>
        <v>A</v>
      </c>
      <c r="F56" s="2">
        <f>five子指标方向明细!G110</f>
        <v>5</v>
      </c>
      <c r="G56" s="2" t="str">
        <f>five子指标方向明细!H110</f>
        <v>C</v>
      </c>
      <c r="H56" s="2">
        <f>five子指标方向明细!I110</f>
        <v>5</v>
      </c>
      <c r="I56" s="2" t="str">
        <f>five子指标方向明细!L110</f>
        <v>D(平局)</v>
      </c>
      <c r="J56" s="2" t="str">
        <f>five子指标方向明细!F111</f>
        <v>C</v>
      </c>
      <c r="K56" s="2">
        <f>five子指标方向明细!G111</f>
        <v>5</v>
      </c>
      <c r="L56" s="2" t="str">
        <f>five子指标方向明细!H111</f>
        <v>A</v>
      </c>
      <c r="M56" s="2">
        <f>five子指标方向明细!I111</f>
        <v>5</v>
      </c>
      <c r="N56" s="2" t="str">
        <f>five子指标方向明细!L111</f>
        <v>D(平局)</v>
      </c>
      <c r="O56" s="2">
        <f t="shared" si="0"/>
        <v>1</v>
      </c>
      <c r="P56" s="2" t="str">
        <f t="shared" si="1"/>
        <v>D(平局)</v>
      </c>
      <c r="Q56" s="2" t="s">
        <v>22</v>
      </c>
      <c r="R56" s="2">
        <f t="shared" si="2"/>
        <v>0</v>
      </c>
      <c r="S56" s="2">
        <v>110</v>
      </c>
      <c r="T56" s="2">
        <v>111</v>
      </c>
      <c r="U56" s="2" t="str">
        <f t="shared" si="3"/>
        <v>双向评分平局</v>
      </c>
    </row>
    <row r="57" ht="23" customHeight="1" spans="1:21">
      <c r="A57" s="6" t="s">
        <v>141</v>
      </c>
      <c r="B57" s="2" t="s">
        <v>51</v>
      </c>
      <c r="C57" s="2">
        <v>1</v>
      </c>
      <c r="D57" s="6" t="s">
        <v>497</v>
      </c>
      <c r="E57" s="2" t="str">
        <f>five子指标方向明细!F112</f>
        <v>B</v>
      </c>
      <c r="F57" s="2">
        <f>five子指标方向明细!G112</f>
        <v>5</v>
      </c>
      <c r="G57" s="2" t="str">
        <f>five子指标方向明细!H112</f>
        <v>C</v>
      </c>
      <c r="H57" s="2">
        <f>five子指标方向明细!I112</f>
        <v>5</v>
      </c>
      <c r="I57" s="2" t="str">
        <f>five子指标方向明细!L112</f>
        <v>D(平局)</v>
      </c>
      <c r="J57" s="2" t="str">
        <f>five子指标方向明细!F113</f>
        <v>C</v>
      </c>
      <c r="K57" s="2">
        <f>five子指标方向明细!G113</f>
        <v>5</v>
      </c>
      <c r="L57" s="2" t="str">
        <f>five子指标方向明细!H113</f>
        <v>B</v>
      </c>
      <c r="M57" s="2">
        <f>five子指标方向明细!I113</f>
        <v>5</v>
      </c>
      <c r="N57" s="2" t="str">
        <f>five子指标方向明细!L113</f>
        <v>D(平局)</v>
      </c>
      <c r="O57" s="2">
        <f t="shared" si="0"/>
        <v>1</v>
      </c>
      <c r="P57" s="2" t="str">
        <f t="shared" si="1"/>
        <v>D(平局)</v>
      </c>
      <c r="Q57" s="2" t="s">
        <v>32</v>
      </c>
      <c r="R57" s="2">
        <f t="shared" si="2"/>
        <v>0</v>
      </c>
      <c r="S57" s="2">
        <v>112</v>
      </c>
      <c r="T57" s="2">
        <v>113</v>
      </c>
      <c r="U57" s="2" t="str">
        <f t="shared" si="3"/>
        <v>双向评分平局</v>
      </c>
    </row>
    <row r="58" ht="23" customHeight="1" spans="1:21">
      <c r="A58" s="6" t="s">
        <v>141</v>
      </c>
      <c r="B58" s="2" t="s">
        <v>51</v>
      </c>
      <c r="C58" s="2">
        <v>2</v>
      </c>
      <c r="D58" s="6" t="s">
        <v>498</v>
      </c>
      <c r="E58" s="2" t="str">
        <f>five子指标方向明细!F114</f>
        <v>B</v>
      </c>
      <c r="F58" s="2">
        <f>five子指标方向明细!G114</f>
        <v>4</v>
      </c>
      <c r="G58" s="2" t="str">
        <f>five子指标方向明细!H114</f>
        <v>C</v>
      </c>
      <c r="H58" s="2">
        <f>five子指标方向明细!I114</f>
        <v>4</v>
      </c>
      <c r="I58" s="2" t="str">
        <f>five子指标方向明细!L114</f>
        <v>D(平局)</v>
      </c>
      <c r="J58" s="2" t="str">
        <f>five子指标方向明细!F115</f>
        <v>C</v>
      </c>
      <c r="K58" s="2">
        <f>five子指标方向明细!G115</f>
        <v>4</v>
      </c>
      <c r="L58" s="2" t="str">
        <f>five子指标方向明细!H115</f>
        <v>B</v>
      </c>
      <c r="M58" s="2">
        <f>five子指标方向明细!I115</f>
        <v>5</v>
      </c>
      <c r="N58" s="2" t="str">
        <f>five子指标方向明细!L115</f>
        <v>B</v>
      </c>
      <c r="O58" s="2">
        <f t="shared" si="0"/>
        <v>0</v>
      </c>
      <c r="P58" s="2" t="str">
        <f t="shared" si="1"/>
        <v>D(平局)</v>
      </c>
      <c r="Q58" s="2" t="s">
        <v>32</v>
      </c>
      <c r="R58" s="2">
        <f t="shared" si="2"/>
        <v>0</v>
      </c>
      <c r="S58" s="2">
        <v>114</v>
      </c>
      <c r="T58" s="2">
        <v>115</v>
      </c>
      <c r="U58" s="2" t="str">
        <f t="shared" si="3"/>
        <v>方向冲突</v>
      </c>
    </row>
    <row r="59" ht="23" customHeight="1" spans="1:21">
      <c r="A59" s="6" t="s">
        <v>141</v>
      </c>
      <c r="B59" s="2" t="s">
        <v>51</v>
      </c>
      <c r="C59" s="2">
        <v>3</v>
      </c>
      <c r="D59" s="6" t="s">
        <v>499</v>
      </c>
      <c r="E59" s="2" t="str">
        <f>five子指标方向明细!F116</f>
        <v>B</v>
      </c>
      <c r="F59" s="2">
        <f>five子指标方向明细!G116</f>
        <v>5</v>
      </c>
      <c r="G59" s="2" t="str">
        <f>five子指标方向明细!H116</f>
        <v>C</v>
      </c>
      <c r="H59" s="2">
        <f>five子指标方向明细!I116</f>
        <v>5</v>
      </c>
      <c r="I59" s="2" t="str">
        <f>five子指标方向明细!L116</f>
        <v>D(平局)</v>
      </c>
      <c r="J59" s="2" t="str">
        <f>five子指标方向明细!F117</f>
        <v>C</v>
      </c>
      <c r="K59" s="2">
        <f>five子指标方向明细!G117</f>
        <v>5</v>
      </c>
      <c r="L59" s="2" t="str">
        <f>five子指标方向明细!H117</f>
        <v>B</v>
      </c>
      <c r="M59" s="2">
        <f>five子指标方向明细!I117</f>
        <v>5</v>
      </c>
      <c r="N59" s="2" t="str">
        <f>five子指标方向明细!L117</f>
        <v>D(平局)</v>
      </c>
      <c r="O59" s="2">
        <f t="shared" si="0"/>
        <v>1</v>
      </c>
      <c r="P59" s="2" t="str">
        <f t="shared" si="1"/>
        <v>D(平局)</v>
      </c>
      <c r="Q59" s="2" t="s">
        <v>32</v>
      </c>
      <c r="R59" s="2">
        <f t="shared" si="2"/>
        <v>0</v>
      </c>
      <c r="S59" s="2">
        <v>116</v>
      </c>
      <c r="T59" s="2">
        <v>117</v>
      </c>
      <c r="U59" s="2" t="str">
        <f t="shared" si="3"/>
        <v>双向评分平局</v>
      </c>
    </row>
    <row r="60" ht="23" customHeight="1" spans="1:21">
      <c r="A60" s="6" t="s">
        <v>141</v>
      </c>
      <c r="B60" s="2" t="s">
        <v>51</v>
      </c>
      <c r="C60" s="2">
        <v>4</v>
      </c>
      <c r="D60" s="6" t="s">
        <v>500</v>
      </c>
      <c r="E60" s="2" t="str">
        <f>five子指标方向明细!F118</f>
        <v>B</v>
      </c>
      <c r="F60" s="2">
        <f>five子指标方向明细!G118</f>
        <v>5</v>
      </c>
      <c r="G60" s="2" t="str">
        <f>five子指标方向明细!H118</f>
        <v>C</v>
      </c>
      <c r="H60" s="2">
        <f>five子指标方向明细!I118</f>
        <v>5</v>
      </c>
      <c r="I60" s="2" t="str">
        <f>five子指标方向明细!L118</f>
        <v>D(平局)</v>
      </c>
      <c r="J60" s="2" t="str">
        <f>five子指标方向明细!F119</f>
        <v>C</v>
      </c>
      <c r="K60" s="2">
        <f>five子指标方向明细!G119</f>
        <v>5</v>
      </c>
      <c r="L60" s="2" t="str">
        <f>five子指标方向明细!H119</f>
        <v>B</v>
      </c>
      <c r="M60" s="2">
        <f>five子指标方向明细!I119</f>
        <v>5</v>
      </c>
      <c r="N60" s="2" t="str">
        <f>five子指标方向明细!L119</f>
        <v>D(平局)</v>
      </c>
      <c r="O60" s="2">
        <f t="shared" si="0"/>
        <v>1</v>
      </c>
      <c r="P60" s="2" t="str">
        <f t="shared" si="1"/>
        <v>D(平局)</v>
      </c>
      <c r="Q60" s="2" t="s">
        <v>32</v>
      </c>
      <c r="R60" s="2">
        <f t="shared" si="2"/>
        <v>0</v>
      </c>
      <c r="S60" s="2">
        <v>118</v>
      </c>
      <c r="T60" s="2">
        <v>119</v>
      </c>
      <c r="U60" s="2" t="str">
        <f t="shared" si="3"/>
        <v>双向评分平局</v>
      </c>
    </row>
    <row r="61" ht="23" customHeight="1" spans="1:21">
      <c r="A61" s="6" t="s">
        <v>141</v>
      </c>
      <c r="B61" s="2" t="s">
        <v>51</v>
      </c>
      <c r="C61" s="2">
        <v>5</v>
      </c>
      <c r="D61" s="6" t="s">
        <v>501</v>
      </c>
      <c r="E61" s="2" t="str">
        <f>five子指标方向明细!F120</f>
        <v>B</v>
      </c>
      <c r="F61" s="2">
        <f>five子指标方向明细!G120</f>
        <v>5</v>
      </c>
      <c r="G61" s="2" t="str">
        <f>five子指标方向明细!H120</f>
        <v>C</v>
      </c>
      <c r="H61" s="2">
        <f>five子指标方向明细!I120</f>
        <v>5</v>
      </c>
      <c r="I61" s="2" t="str">
        <f>five子指标方向明细!L120</f>
        <v>D(平局)</v>
      </c>
      <c r="J61" s="2" t="str">
        <f>five子指标方向明细!F121</f>
        <v>C</v>
      </c>
      <c r="K61" s="2">
        <f>five子指标方向明细!G121</f>
        <v>5</v>
      </c>
      <c r="L61" s="2" t="str">
        <f>five子指标方向明细!H121</f>
        <v>B</v>
      </c>
      <c r="M61" s="2">
        <f>five子指标方向明细!I121</f>
        <v>5</v>
      </c>
      <c r="N61" s="2" t="str">
        <f>five子指标方向明细!L121</f>
        <v>D(平局)</v>
      </c>
      <c r="O61" s="2">
        <f t="shared" si="0"/>
        <v>1</v>
      </c>
      <c r="P61" s="2" t="str">
        <f t="shared" si="1"/>
        <v>D(平局)</v>
      </c>
      <c r="Q61" s="2" t="s">
        <v>32</v>
      </c>
      <c r="R61" s="2">
        <f t="shared" si="2"/>
        <v>0</v>
      </c>
      <c r="S61" s="2">
        <v>120</v>
      </c>
      <c r="T61" s="2">
        <v>121</v>
      </c>
      <c r="U61" s="2" t="str">
        <f t="shared" si="3"/>
        <v>双向评分平局</v>
      </c>
    </row>
    <row r="62" ht="23" customHeight="1" spans="1:21">
      <c r="A62" s="6" t="s">
        <v>179</v>
      </c>
      <c r="B62" s="2" t="s">
        <v>15</v>
      </c>
      <c r="C62" s="2">
        <v>1</v>
      </c>
      <c r="D62" s="6" t="s">
        <v>497</v>
      </c>
      <c r="E62" s="2" t="str">
        <f>five子指标方向明细!F122</f>
        <v>A</v>
      </c>
      <c r="F62" s="2">
        <f>five子指标方向明细!G122</f>
        <v>4</v>
      </c>
      <c r="G62" s="2" t="str">
        <f>five子指标方向明细!H122</f>
        <v>B</v>
      </c>
      <c r="H62" s="2">
        <f>five子指标方向明细!I122</f>
        <v>4</v>
      </c>
      <c r="I62" s="2" t="str">
        <f>five子指标方向明细!L122</f>
        <v>D(平局)</v>
      </c>
      <c r="J62" s="2" t="str">
        <f>five子指标方向明细!F123</f>
        <v>B</v>
      </c>
      <c r="K62" s="2">
        <f>five子指标方向明细!G123</f>
        <v>4</v>
      </c>
      <c r="L62" s="2" t="str">
        <f>five子指标方向明细!H123</f>
        <v>A</v>
      </c>
      <c r="M62" s="2">
        <f>five子指标方向明细!I123</f>
        <v>4</v>
      </c>
      <c r="N62" s="2" t="str">
        <f>five子指标方向明细!L123</f>
        <v>D(平局)</v>
      </c>
      <c r="O62" s="2">
        <f t="shared" si="0"/>
        <v>1</v>
      </c>
      <c r="P62" s="2" t="str">
        <f t="shared" si="1"/>
        <v>D(平局)</v>
      </c>
      <c r="Q62" s="2" t="s">
        <v>32</v>
      </c>
      <c r="R62" s="2">
        <f t="shared" si="2"/>
        <v>0</v>
      </c>
      <c r="S62" s="2">
        <v>122</v>
      </c>
      <c r="T62" s="2">
        <v>123</v>
      </c>
      <c r="U62" s="2" t="str">
        <f t="shared" si="3"/>
        <v>双向评分平局</v>
      </c>
    </row>
    <row r="63" ht="23" customHeight="1" spans="1:21">
      <c r="A63" s="6" t="s">
        <v>179</v>
      </c>
      <c r="B63" s="2" t="s">
        <v>15</v>
      </c>
      <c r="C63" s="2">
        <v>2</v>
      </c>
      <c r="D63" s="6" t="s">
        <v>498</v>
      </c>
      <c r="E63" s="2" t="str">
        <f>five子指标方向明细!F124</f>
        <v>A</v>
      </c>
      <c r="F63" s="2">
        <f>five子指标方向明细!G124</f>
        <v>3</v>
      </c>
      <c r="G63" s="2" t="str">
        <f>five子指标方向明细!H124</f>
        <v>B</v>
      </c>
      <c r="H63" s="2">
        <f>five子指标方向明细!I124</f>
        <v>4</v>
      </c>
      <c r="I63" s="2" t="str">
        <f>five子指标方向明细!L124</f>
        <v>B</v>
      </c>
      <c r="J63" s="2" t="str">
        <f>five子指标方向明细!F125</f>
        <v>B</v>
      </c>
      <c r="K63" s="2">
        <f>five子指标方向明细!G125</f>
        <v>4</v>
      </c>
      <c r="L63" s="2" t="str">
        <f>five子指标方向明细!H125</f>
        <v>A</v>
      </c>
      <c r="M63" s="2">
        <f>five子指标方向明细!I125</f>
        <v>3</v>
      </c>
      <c r="N63" s="2" t="str">
        <f>five子指标方向明细!L125</f>
        <v>B</v>
      </c>
      <c r="O63" s="2">
        <f t="shared" si="0"/>
        <v>1</v>
      </c>
      <c r="P63" s="2" t="str">
        <f t="shared" si="1"/>
        <v>B</v>
      </c>
      <c r="Q63" s="2" t="s">
        <v>32</v>
      </c>
      <c r="R63" s="2">
        <f t="shared" si="2"/>
        <v>1</v>
      </c>
      <c r="S63" s="2">
        <v>124</v>
      </c>
      <c r="T63" s="2">
        <v>125</v>
      </c>
      <c r="U63" s="2" t="str">
        <f t="shared" si="3"/>
        <v/>
      </c>
    </row>
    <row r="64" ht="23" customHeight="1" spans="1:21">
      <c r="A64" s="6" t="s">
        <v>179</v>
      </c>
      <c r="B64" s="2" t="s">
        <v>15</v>
      </c>
      <c r="C64" s="2">
        <v>3</v>
      </c>
      <c r="D64" s="6" t="s">
        <v>499</v>
      </c>
      <c r="E64" s="2" t="str">
        <f>five子指标方向明细!F126</f>
        <v>A</v>
      </c>
      <c r="F64" s="2">
        <f>five子指标方向明细!G126</f>
        <v>4</v>
      </c>
      <c r="G64" s="2" t="str">
        <f>five子指标方向明细!H126</f>
        <v>B</v>
      </c>
      <c r="H64" s="2">
        <f>five子指标方向明细!I126</f>
        <v>4</v>
      </c>
      <c r="I64" s="2" t="str">
        <f>five子指标方向明细!L126</f>
        <v>D(平局)</v>
      </c>
      <c r="J64" s="2" t="str">
        <f>five子指标方向明细!F127</f>
        <v>B</v>
      </c>
      <c r="K64" s="2">
        <f>five子指标方向明细!G127</f>
        <v>4</v>
      </c>
      <c r="L64" s="2" t="str">
        <f>five子指标方向明细!H127</f>
        <v>A</v>
      </c>
      <c r="M64" s="2">
        <f>five子指标方向明细!I127</f>
        <v>3</v>
      </c>
      <c r="N64" s="2" t="str">
        <f>five子指标方向明细!L127</f>
        <v>B</v>
      </c>
      <c r="O64" s="2">
        <f t="shared" si="0"/>
        <v>0</v>
      </c>
      <c r="P64" s="2" t="str">
        <f t="shared" si="1"/>
        <v>D(平局)</v>
      </c>
      <c r="Q64" s="2" t="s">
        <v>32</v>
      </c>
      <c r="R64" s="2">
        <f t="shared" si="2"/>
        <v>0</v>
      </c>
      <c r="S64" s="2">
        <v>126</v>
      </c>
      <c r="T64" s="2">
        <v>127</v>
      </c>
      <c r="U64" s="2" t="str">
        <f t="shared" si="3"/>
        <v>方向冲突</v>
      </c>
    </row>
    <row r="65" ht="23" customHeight="1" spans="1:21">
      <c r="A65" s="6" t="s">
        <v>179</v>
      </c>
      <c r="B65" s="2" t="s">
        <v>15</v>
      </c>
      <c r="C65" s="2">
        <v>4</v>
      </c>
      <c r="D65" s="6" t="s">
        <v>500</v>
      </c>
      <c r="E65" s="2" t="str">
        <f>five子指标方向明细!F128</f>
        <v>A</v>
      </c>
      <c r="F65" s="2">
        <f>five子指标方向明细!G128</f>
        <v>4</v>
      </c>
      <c r="G65" s="2" t="str">
        <f>five子指标方向明细!H128</f>
        <v>B</v>
      </c>
      <c r="H65" s="2">
        <f>five子指标方向明细!I128</f>
        <v>4</v>
      </c>
      <c r="I65" s="2" t="str">
        <f>five子指标方向明细!L128</f>
        <v>D(平局)</v>
      </c>
      <c r="J65" s="2" t="str">
        <f>five子指标方向明细!F129</f>
        <v>B</v>
      </c>
      <c r="K65" s="2">
        <f>five子指标方向明细!G129</f>
        <v>5</v>
      </c>
      <c r="L65" s="2" t="str">
        <f>five子指标方向明细!H129</f>
        <v>A</v>
      </c>
      <c r="M65" s="2">
        <f>five子指标方向明细!I129</f>
        <v>4</v>
      </c>
      <c r="N65" s="2" t="str">
        <f>five子指标方向明细!L129</f>
        <v>B</v>
      </c>
      <c r="O65" s="2">
        <f t="shared" si="0"/>
        <v>0</v>
      </c>
      <c r="P65" s="2" t="str">
        <f t="shared" si="1"/>
        <v>D(平局)</v>
      </c>
      <c r="Q65" s="2" t="s">
        <v>32</v>
      </c>
      <c r="R65" s="2">
        <f t="shared" si="2"/>
        <v>0</v>
      </c>
      <c r="S65" s="2">
        <v>128</v>
      </c>
      <c r="T65" s="2">
        <v>129</v>
      </c>
      <c r="U65" s="2" t="str">
        <f t="shared" si="3"/>
        <v>方向冲突</v>
      </c>
    </row>
    <row r="66" ht="23" customHeight="1" spans="1:21">
      <c r="A66" s="6" t="s">
        <v>179</v>
      </c>
      <c r="B66" s="2" t="s">
        <v>15</v>
      </c>
      <c r="C66" s="2">
        <v>5</v>
      </c>
      <c r="D66" s="6" t="s">
        <v>501</v>
      </c>
      <c r="E66" s="2" t="str">
        <f>five子指标方向明细!F130</f>
        <v>A</v>
      </c>
      <c r="F66" s="2">
        <f>five子指标方向明细!G130</f>
        <v>5</v>
      </c>
      <c r="G66" s="2" t="str">
        <f>five子指标方向明细!H130</f>
        <v>B</v>
      </c>
      <c r="H66" s="2">
        <f>five子指标方向明细!I130</f>
        <v>5</v>
      </c>
      <c r="I66" s="2" t="str">
        <f>five子指标方向明细!L130</f>
        <v>D(平局)</v>
      </c>
      <c r="J66" s="2" t="str">
        <f>five子指标方向明细!F131</f>
        <v>B</v>
      </c>
      <c r="K66" s="2">
        <f>five子指标方向明细!G131</f>
        <v>5</v>
      </c>
      <c r="L66" s="2" t="str">
        <f>five子指标方向明细!H131</f>
        <v>A</v>
      </c>
      <c r="M66" s="2">
        <f>five子指标方向明细!I131</f>
        <v>5</v>
      </c>
      <c r="N66" s="2" t="str">
        <f>five子指标方向明细!L131</f>
        <v>D(平局)</v>
      </c>
      <c r="O66" s="2">
        <f t="shared" ref="O66:O129" si="4">--(I66=N66)</f>
        <v>1</v>
      </c>
      <c r="P66" s="2" t="str">
        <f t="shared" ref="P66:P129" si="5">IF(I66=N66,I66,"D(平局)")</f>
        <v>D(平局)</v>
      </c>
      <c r="Q66" s="2" t="s">
        <v>32</v>
      </c>
      <c r="R66" s="2">
        <f t="shared" ref="R66:R129" si="6">--(P66=Q66)</f>
        <v>0</v>
      </c>
      <c r="S66" s="2">
        <v>130</v>
      </c>
      <c r="T66" s="2">
        <v>131</v>
      </c>
      <c r="U66" s="2" t="str">
        <f t="shared" ref="U66:U129" si="7">IF(P66&lt;&gt;"D(平局)","",IF(O66=0,"方向冲突","双向评分平局"))</f>
        <v>双向评分平局</v>
      </c>
    </row>
    <row r="67" ht="23" customHeight="1" spans="1:21">
      <c r="A67" s="6" t="s">
        <v>179</v>
      </c>
      <c r="B67" s="2" t="s">
        <v>38</v>
      </c>
      <c r="C67" s="2">
        <v>1</v>
      </c>
      <c r="D67" s="6" t="s">
        <v>497</v>
      </c>
      <c r="E67" s="2" t="str">
        <f>five子指标方向明细!F132</f>
        <v>A</v>
      </c>
      <c r="F67" s="2">
        <f>five子指标方向明细!G132</f>
        <v>4</v>
      </c>
      <c r="G67" s="2" t="str">
        <f>five子指标方向明细!H132</f>
        <v>C</v>
      </c>
      <c r="H67" s="2">
        <f>five子指标方向明细!I132</f>
        <v>4</v>
      </c>
      <c r="I67" s="2" t="str">
        <f>five子指标方向明细!L132</f>
        <v>D(平局)</v>
      </c>
      <c r="J67" s="2" t="str">
        <f>five子指标方向明细!F133</f>
        <v>C</v>
      </c>
      <c r="K67" s="2">
        <f>five子指标方向明细!G133</f>
        <v>4</v>
      </c>
      <c r="L67" s="2" t="str">
        <f>five子指标方向明细!H133</f>
        <v>A</v>
      </c>
      <c r="M67" s="2">
        <f>five子指标方向明细!I133</f>
        <v>4</v>
      </c>
      <c r="N67" s="2" t="str">
        <f>five子指标方向明细!L133</f>
        <v>D(平局)</v>
      </c>
      <c r="O67" s="2">
        <f t="shared" si="4"/>
        <v>1</v>
      </c>
      <c r="P67" s="2" t="str">
        <f t="shared" si="5"/>
        <v>D(平局)</v>
      </c>
      <c r="Q67" s="2" t="s">
        <v>22</v>
      </c>
      <c r="R67" s="2">
        <f t="shared" si="6"/>
        <v>0</v>
      </c>
      <c r="S67" s="2">
        <v>132</v>
      </c>
      <c r="T67" s="2">
        <v>133</v>
      </c>
      <c r="U67" s="2" t="str">
        <f t="shared" si="7"/>
        <v>双向评分平局</v>
      </c>
    </row>
    <row r="68" ht="23" customHeight="1" spans="1:21">
      <c r="A68" s="6" t="s">
        <v>179</v>
      </c>
      <c r="B68" s="2" t="s">
        <v>38</v>
      </c>
      <c r="C68" s="2">
        <v>2</v>
      </c>
      <c r="D68" s="6" t="s">
        <v>498</v>
      </c>
      <c r="E68" s="2" t="str">
        <f>five子指标方向明细!F134</f>
        <v>A</v>
      </c>
      <c r="F68" s="2">
        <f>five子指标方向明细!G134</f>
        <v>4</v>
      </c>
      <c r="G68" s="2" t="str">
        <f>five子指标方向明细!H134</f>
        <v>C</v>
      </c>
      <c r="H68" s="2">
        <f>five子指标方向明细!I134</f>
        <v>3</v>
      </c>
      <c r="I68" s="2" t="str">
        <f>five子指标方向明细!L134</f>
        <v>A</v>
      </c>
      <c r="J68" s="2" t="str">
        <f>five子指标方向明细!F135</f>
        <v>C</v>
      </c>
      <c r="K68" s="2">
        <f>five子指标方向明细!G135</f>
        <v>3</v>
      </c>
      <c r="L68" s="2" t="str">
        <f>five子指标方向明细!H135</f>
        <v>A</v>
      </c>
      <c r="M68" s="2">
        <f>five子指标方向明细!I135</f>
        <v>3</v>
      </c>
      <c r="N68" s="2" t="str">
        <f>five子指标方向明细!L135</f>
        <v>D(平局)</v>
      </c>
      <c r="O68" s="2">
        <f t="shared" si="4"/>
        <v>0</v>
      </c>
      <c r="P68" s="2" t="str">
        <f t="shared" si="5"/>
        <v>D(平局)</v>
      </c>
      <c r="Q68" s="2" t="s">
        <v>22</v>
      </c>
      <c r="R68" s="2">
        <f t="shared" si="6"/>
        <v>0</v>
      </c>
      <c r="S68" s="2">
        <v>134</v>
      </c>
      <c r="T68" s="2">
        <v>135</v>
      </c>
      <c r="U68" s="2" t="str">
        <f t="shared" si="7"/>
        <v>方向冲突</v>
      </c>
    </row>
    <row r="69" ht="23" customHeight="1" spans="1:21">
      <c r="A69" s="6" t="s">
        <v>179</v>
      </c>
      <c r="B69" s="2" t="s">
        <v>38</v>
      </c>
      <c r="C69" s="2">
        <v>3</v>
      </c>
      <c r="D69" s="6" t="s">
        <v>499</v>
      </c>
      <c r="E69" s="2" t="str">
        <f>five子指标方向明细!F136</f>
        <v>A</v>
      </c>
      <c r="F69" s="2">
        <f>five子指标方向明细!G136</f>
        <v>4</v>
      </c>
      <c r="G69" s="2" t="str">
        <f>five子指标方向明细!H136</f>
        <v>C</v>
      </c>
      <c r="H69" s="2">
        <f>five子指标方向明细!I136</f>
        <v>4</v>
      </c>
      <c r="I69" s="2" t="str">
        <f>five子指标方向明细!L136</f>
        <v>D(平局)</v>
      </c>
      <c r="J69" s="2" t="str">
        <f>five子指标方向明细!F137</f>
        <v>C</v>
      </c>
      <c r="K69" s="2">
        <f>five子指标方向明细!G137</f>
        <v>4</v>
      </c>
      <c r="L69" s="2" t="str">
        <f>five子指标方向明细!H137</f>
        <v>A</v>
      </c>
      <c r="M69" s="2">
        <f>five子指标方向明细!I137</f>
        <v>4</v>
      </c>
      <c r="N69" s="2" t="str">
        <f>five子指标方向明细!L137</f>
        <v>D(平局)</v>
      </c>
      <c r="O69" s="2">
        <f t="shared" si="4"/>
        <v>1</v>
      </c>
      <c r="P69" s="2" t="str">
        <f t="shared" si="5"/>
        <v>D(平局)</v>
      </c>
      <c r="Q69" s="2" t="s">
        <v>22</v>
      </c>
      <c r="R69" s="2">
        <f t="shared" si="6"/>
        <v>0</v>
      </c>
      <c r="S69" s="2">
        <v>136</v>
      </c>
      <c r="T69" s="2">
        <v>137</v>
      </c>
      <c r="U69" s="2" t="str">
        <f t="shared" si="7"/>
        <v>双向评分平局</v>
      </c>
    </row>
    <row r="70" ht="23" customHeight="1" spans="1:21">
      <c r="A70" s="6" t="s">
        <v>179</v>
      </c>
      <c r="B70" s="2" t="s">
        <v>38</v>
      </c>
      <c r="C70" s="2">
        <v>4</v>
      </c>
      <c r="D70" s="6" t="s">
        <v>500</v>
      </c>
      <c r="E70" s="2" t="str">
        <f>five子指标方向明细!F138</f>
        <v>A</v>
      </c>
      <c r="F70" s="2">
        <f>five子指标方向明细!G138</f>
        <v>4</v>
      </c>
      <c r="G70" s="2" t="str">
        <f>five子指标方向明细!H138</f>
        <v>C</v>
      </c>
      <c r="H70" s="2">
        <f>five子指标方向明细!I138</f>
        <v>4</v>
      </c>
      <c r="I70" s="2" t="str">
        <f>five子指标方向明细!L138</f>
        <v>D(平局)</v>
      </c>
      <c r="J70" s="2" t="str">
        <f>five子指标方向明细!F139</f>
        <v>C</v>
      </c>
      <c r="K70" s="2">
        <f>five子指标方向明细!G139</f>
        <v>5</v>
      </c>
      <c r="L70" s="2" t="str">
        <f>five子指标方向明细!H139</f>
        <v>A</v>
      </c>
      <c r="M70" s="2">
        <f>five子指标方向明细!I139</f>
        <v>4</v>
      </c>
      <c r="N70" s="2" t="str">
        <f>five子指标方向明细!L139</f>
        <v>C</v>
      </c>
      <c r="O70" s="2">
        <f t="shared" si="4"/>
        <v>0</v>
      </c>
      <c r="P70" s="2" t="str">
        <f t="shared" si="5"/>
        <v>D(平局)</v>
      </c>
      <c r="Q70" s="2" t="s">
        <v>22</v>
      </c>
      <c r="R70" s="2">
        <f t="shared" si="6"/>
        <v>0</v>
      </c>
      <c r="S70" s="2">
        <v>138</v>
      </c>
      <c r="T70" s="2">
        <v>139</v>
      </c>
      <c r="U70" s="2" t="str">
        <f t="shared" si="7"/>
        <v>方向冲突</v>
      </c>
    </row>
    <row r="71" ht="23" customHeight="1" spans="1:21">
      <c r="A71" s="6" t="s">
        <v>179</v>
      </c>
      <c r="B71" s="2" t="s">
        <v>38</v>
      </c>
      <c r="C71" s="2">
        <v>5</v>
      </c>
      <c r="D71" s="6" t="s">
        <v>501</v>
      </c>
      <c r="E71" s="2" t="str">
        <f>five子指标方向明细!F140</f>
        <v>A</v>
      </c>
      <c r="F71" s="2">
        <f>five子指标方向明细!G140</f>
        <v>4</v>
      </c>
      <c r="G71" s="2" t="str">
        <f>five子指标方向明细!H140</f>
        <v>C</v>
      </c>
      <c r="H71" s="2">
        <f>five子指标方向明细!I140</f>
        <v>4</v>
      </c>
      <c r="I71" s="2" t="str">
        <f>five子指标方向明细!L140</f>
        <v>D(平局)</v>
      </c>
      <c r="J71" s="2" t="str">
        <f>five子指标方向明细!F141</f>
        <v>C</v>
      </c>
      <c r="K71" s="2">
        <f>five子指标方向明细!G141</f>
        <v>5</v>
      </c>
      <c r="L71" s="2" t="str">
        <f>five子指标方向明细!H141</f>
        <v>A</v>
      </c>
      <c r="M71" s="2">
        <f>five子指标方向明细!I141</f>
        <v>4</v>
      </c>
      <c r="N71" s="2" t="str">
        <f>five子指标方向明细!L141</f>
        <v>C</v>
      </c>
      <c r="O71" s="2">
        <f t="shared" si="4"/>
        <v>0</v>
      </c>
      <c r="P71" s="2" t="str">
        <f t="shared" si="5"/>
        <v>D(平局)</v>
      </c>
      <c r="Q71" s="2" t="s">
        <v>22</v>
      </c>
      <c r="R71" s="2">
        <f t="shared" si="6"/>
        <v>0</v>
      </c>
      <c r="S71" s="2">
        <v>140</v>
      </c>
      <c r="T71" s="2">
        <v>141</v>
      </c>
      <c r="U71" s="2" t="str">
        <f t="shared" si="7"/>
        <v>方向冲突</v>
      </c>
    </row>
    <row r="72" ht="23" customHeight="1" spans="1:21">
      <c r="A72" s="6" t="s">
        <v>179</v>
      </c>
      <c r="B72" s="2" t="s">
        <v>51</v>
      </c>
      <c r="C72" s="2">
        <v>1</v>
      </c>
      <c r="D72" s="6" t="s">
        <v>497</v>
      </c>
      <c r="E72" s="2" t="str">
        <f>five子指标方向明细!F142</f>
        <v>B</v>
      </c>
      <c r="F72" s="2">
        <f>five子指标方向明细!G142</f>
        <v>4</v>
      </c>
      <c r="G72" s="2" t="str">
        <f>five子指标方向明细!H142</f>
        <v>C</v>
      </c>
      <c r="H72" s="2">
        <f>five子指标方向明细!I142</f>
        <v>4</v>
      </c>
      <c r="I72" s="2" t="str">
        <f>five子指标方向明细!L142</f>
        <v>D(平局)</v>
      </c>
      <c r="J72" s="2" t="str">
        <f>five子指标方向明细!F143</f>
        <v>C</v>
      </c>
      <c r="K72" s="2">
        <f>five子指标方向明细!G143</f>
        <v>4</v>
      </c>
      <c r="L72" s="2" t="str">
        <f>five子指标方向明细!H143</f>
        <v>B</v>
      </c>
      <c r="M72" s="2">
        <f>five子指标方向明细!I143</f>
        <v>4</v>
      </c>
      <c r="N72" s="2" t="str">
        <f>five子指标方向明细!L143</f>
        <v>D(平局)</v>
      </c>
      <c r="O72" s="2">
        <f t="shared" si="4"/>
        <v>1</v>
      </c>
      <c r="P72" s="2" t="str">
        <f t="shared" si="5"/>
        <v>D(平局)</v>
      </c>
      <c r="Q72" s="2" t="s">
        <v>32</v>
      </c>
      <c r="R72" s="2">
        <f t="shared" si="6"/>
        <v>0</v>
      </c>
      <c r="S72" s="2">
        <v>142</v>
      </c>
      <c r="T72" s="2">
        <v>143</v>
      </c>
      <c r="U72" s="2" t="str">
        <f t="shared" si="7"/>
        <v>双向评分平局</v>
      </c>
    </row>
    <row r="73" ht="23" customHeight="1" spans="1:21">
      <c r="A73" s="6" t="s">
        <v>179</v>
      </c>
      <c r="B73" s="2" t="s">
        <v>51</v>
      </c>
      <c r="C73" s="2">
        <v>2</v>
      </c>
      <c r="D73" s="6" t="s">
        <v>498</v>
      </c>
      <c r="E73" s="2" t="str">
        <f>five子指标方向明细!F144</f>
        <v>B</v>
      </c>
      <c r="F73" s="2">
        <f>five子指标方向明细!G144</f>
        <v>4</v>
      </c>
      <c r="G73" s="2" t="str">
        <f>five子指标方向明细!H144</f>
        <v>C</v>
      </c>
      <c r="H73" s="2">
        <f>five子指标方向明细!I144</f>
        <v>3</v>
      </c>
      <c r="I73" s="2" t="str">
        <f>five子指标方向明细!L144</f>
        <v>B</v>
      </c>
      <c r="J73" s="2" t="str">
        <f>five子指标方向明细!F145</f>
        <v>C</v>
      </c>
      <c r="K73" s="2">
        <f>five子指标方向明细!G145</f>
        <v>3</v>
      </c>
      <c r="L73" s="2" t="str">
        <f>five子指标方向明细!H145</f>
        <v>B</v>
      </c>
      <c r="M73" s="2">
        <f>five子指标方向明细!I145</f>
        <v>4</v>
      </c>
      <c r="N73" s="2" t="str">
        <f>five子指标方向明细!L145</f>
        <v>B</v>
      </c>
      <c r="O73" s="2">
        <f t="shared" si="4"/>
        <v>1</v>
      </c>
      <c r="P73" s="2" t="str">
        <f t="shared" si="5"/>
        <v>B</v>
      </c>
      <c r="Q73" s="2" t="s">
        <v>32</v>
      </c>
      <c r="R73" s="2">
        <f t="shared" si="6"/>
        <v>1</v>
      </c>
      <c r="S73" s="2">
        <v>144</v>
      </c>
      <c r="T73" s="2">
        <v>145</v>
      </c>
      <c r="U73" s="2" t="str">
        <f t="shared" si="7"/>
        <v/>
      </c>
    </row>
    <row r="74" ht="23" customHeight="1" spans="1:21">
      <c r="A74" s="6" t="s">
        <v>179</v>
      </c>
      <c r="B74" s="2" t="s">
        <v>51</v>
      </c>
      <c r="C74" s="2">
        <v>3</v>
      </c>
      <c r="D74" s="6" t="s">
        <v>499</v>
      </c>
      <c r="E74" s="2" t="str">
        <f>five子指标方向明细!F146</f>
        <v>B</v>
      </c>
      <c r="F74" s="2">
        <f>five子指标方向明细!G146</f>
        <v>4</v>
      </c>
      <c r="G74" s="2" t="str">
        <f>five子指标方向明细!H146</f>
        <v>C</v>
      </c>
      <c r="H74" s="2">
        <f>five子指标方向明细!I146</f>
        <v>4</v>
      </c>
      <c r="I74" s="2" t="str">
        <f>five子指标方向明细!L146</f>
        <v>D(平局)</v>
      </c>
      <c r="J74" s="2" t="str">
        <f>five子指标方向明细!F147</f>
        <v>C</v>
      </c>
      <c r="K74" s="2">
        <f>five子指标方向明细!G147</f>
        <v>4</v>
      </c>
      <c r="L74" s="2" t="str">
        <f>five子指标方向明细!H147</f>
        <v>B</v>
      </c>
      <c r="M74" s="2">
        <f>five子指标方向明细!I147</f>
        <v>4</v>
      </c>
      <c r="N74" s="2" t="str">
        <f>five子指标方向明细!L147</f>
        <v>D(平局)</v>
      </c>
      <c r="O74" s="2">
        <f t="shared" si="4"/>
        <v>1</v>
      </c>
      <c r="P74" s="2" t="str">
        <f t="shared" si="5"/>
        <v>D(平局)</v>
      </c>
      <c r="Q74" s="2" t="s">
        <v>32</v>
      </c>
      <c r="R74" s="2">
        <f t="shared" si="6"/>
        <v>0</v>
      </c>
      <c r="S74" s="2">
        <v>146</v>
      </c>
      <c r="T74" s="2">
        <v>147</v>
      </c>
      <c r="U74" s="2" t="str">
        <f t="shared" si="7"/>
        <v>双向评分平局</v>
      </c>
    </row>
    <row r="75" ht="23" customHeight="1" spans="1:21">
      <c r="A75" s="6" t="s">
        <v>179</v>
      </c>
      <c r="B75" s="2" t="s">
        <v>51</v>
      </c>
      <c r="C75" s="2">
        <v>4</v>
      </c>
      <c r="D75" s="6" t="s">
        <v>500</v>
      </c>
      <c r="E75" s="2" t="str">
        <f>five子指标方向明细!F148</f>
        <v>B</v>
      </c>
      <c r="F75" s="2">
        <f>five子指标方向明细!G148</f>
        <v>5</v>
      </c>
      <c r="G75" s="2" t="str">
        <f>five子指标方向明细!H148</f>
        <v>C</v>
      </c>
      <c r="H75" s="2">
        <f>five子指标方向明细!I148</f>
        <v>5</v>
      </c>
      <c r="I75" s="2" t="str">
        <f>five子指标方向明细!L148</f>
        <v>D(平局)</v>
      </c>
      <c r="J75" s="2" t="str">
        <f>five子指标方向明细!F149</f>
        <v>C</v>
      </c>
      <c r="K75" s="2">
        <f>five子指标方向明细!G149</f>
        <v>5</v>
      </c>
      <c r="L75" s="2" t="str">
        <f>five子指标方向明细!H149</f>
        <v>B</v>
      </c>
      <c r="M75" s="2">
        <f>five子指标方向明细!I149</f>
        <v>4</v>
      </c>
      <c r="N75" s="2" t="str">
        <f>five子指标方向明细!L149</f>
        <v>C</v>
      </c>
      <c r="O75" s="2">
        <f t="shared" si="4"/>
        <v>0</v>
      </c>
      <c r="P75" s="2" t="str">
        <f t="shared" si="5"/>
        <v>D(平局)</v>
      </c>
      <c r="Q75" s="2" t="s">
        <v>32</v>
      </c>
      <c r="R75" s="2">
        <f t="shared" si="6"/>
        <v>0</v>
      </c>
      <c r="S75" s="2">
        <v>148</v>
      </c>
      <c r="T75" s="2">
        <v>149</v>
      </c>
      <c r="U75" s="2" t="str">
        <f t="shared" si="7"/>
        <v>方向冲突</v>
      </c>
    </row>
    <row r="76" ht="23" customHeight="1" spans="1:21">
      <c r="A76" s="6" t="s">
        <v>179</v>
      </c>
      <c r="B76" s="2" t="s">
        <v>51</v>
      </c>
      <c r="C76" s="2">
        <v>5</v>
      </c>
      <c r="D76" s="6" t="s">
        <v>501</v>
      </c>
      <c r="E76" s="2" t="str">
        <f>five子指标方向明细!F150</f>
        <v>B</v>
      </c>
      <c r="F76" s="2">
        <f>five子指标方向明细!G150</f>
        <v>5</v>
      </c>
      <c r="G76" s="2" t="str">
        <f>five子指标方向明细!H150</f>
        <v>C</v>
      </c>
      <c r="H76" s="2">
        <f>five子指标方向明细!I150</f>
        <v>5</v>
      </c>
      <c r="I76" s="2" t="str">
        <f>five子指标方向明细!L150</f>
        <v>D(平局)</v>
      </c>
      <c r="J76" s="2" t="str">
        <f>five子指标方向明细!F151</f>
        <v>C</v>
      </c>
      <c r="K76" s="2">
        <f>five子指标方向明细!G151</f>
        <v>5</v>
      </c>
      <c r="L76" s="2" t="str">
        <f>five子指标方向明细!H151</f>
        <v>B</v>
      </c>
      <c r="M76" s="2">
        <f>five子指标方向明细!I151</f>
        <v>5</v>
      </c>
      <c r="N76" s="2" t="str">
        <f>five子指标方向明细!L151</f>
        <v>D(平局)</v>
      </c>
      <c r="O76" s="2">
        <f t="shared" si="4"/>
        <v>1</v>
      </c>
      <c r="P76" s="2" t="str">
        <f t="shared" si="5"/>
        <v>D(平局)</v>
      </c>
      <c r="Q76" s="2" t="s">
        <v>32</v>
      </c>
      <c r="R76" s="2">
        <f t="shared" si="6"/>
        <v>0</v>
      </c>
      <c r="S76" s="2">
        <v>150</v>
      </c>
      <c r="T76" s="2">
        <v>151</v>
      </c>
      <c r="U76" s="2" t="str">
        <f t="shared" si="7"/>
        <v>双向评分平局</v>
      </c>
    </row>
    <row r="77" ht="23" customHeight="1" spans="1:21">
      <c r="A77" s="6" t="s">
        <v>217</v>
      </c>
      <c r="B77" s="2" t="s">
        <v>15</v>
      </c>
      <c r="C77" s="2">
        <v>1</v>
      </c>
      <c r="D77" s="6" t="s">
        <v>497</v>
      </c>
      <c r="E77" s="2" t="str">
        <f>five子指标方向明细!F152</f>
        <v>A</v>
      </c>
      <c r="F77" s="2">
        <f>five子指标方向明细!G152</f>
        <v>5</v>
      </c>
      <c r="G77" s="2" t="str">
        <f>five子指标方向明细!H152</f>
        <v>B</v>
      </c>
      <c r="H77" s="2">
        <f>five子指标方向明细!I152</f>
        <v>5</v>
      </c>
      <c r="I77" s="2" t="str">
        <f>five子指标方向明细!L152</f>
        <v>D(平局)</v>
      </c>
      <c r="J77" s="2" t="str">
        <f>five子指标方向明细!F153</f>
        <v>B</v>
      </c>
      <c r="K77" s="2">
        <f>five子指标方向明细!G153</f>
        <v>5</v>
      </c>
      <c r="L77" s="2" t="str">
        <f>five子指标方向明细!H153</f>
        <v>A</v>
      </c>
      <c r="M77" s="2">
        <f>five子指标方向明细!I153</f>
        <v>5</v>
      </c>
      <c r="N77" s="2" t="str">
        <f>five子指标方向明细!L153</f>
        <v>D(平局)</v>
      </c>
      <c r="O77" s="2">
        <f t="shared" si="4"/>
        <v>1</v>
      </c>
      <c r="P77" s="2" t="str">
        <f t="shared" si="5"/>
        <v>D(平局)</v>
      </c>
      <c r="Q77" s="2" t="s">
        <v>22</v>
      </c>
      <c r="R77" s="2">
        <f t="shared" si="6"/>
        <v>0</v>
      </c>
      <c r="S77" s="2">
        <v>152</v>
      </c>
      <c r="T77" s="2">
        <v>153</v>
      </c>
      <c r="U77" s="2" t="str">
        <f t="shared" si="7"/>
        <v>双向评分平局</v>
      </c>
    </row>
    <row r="78" ht="23" customHeight="1" spans="1:21">
      <c r="A78" s="6" t="s">
        <v>217</v>
      </c>
      <c r="B78" s="2" t="s">
        <v>15</v>
      </c>
      <c r="C78" s="2">
        <v>2</v>
      </c>
      <c r="D78" s="6" t="s">
        <v>498</v>
      </c>
      <c r="E78" s="2" t="str">
        <f>five子指标方向明细!F154</f>
        <v>A</v>
      </c>
      <c r="F78" s="2">
        <f>five子指标方向明细!G154</f>
        <v>4</v>
      </c>
      <c r="G78" s="2" t="str">
        <f>five子指标方向明细!H154</f>
        <v>B</v>
      </c>
      <c r="H78" s="2">
        <f>five子指标方向明细!I154</f>
        <v>4</v>
      </c>
      <c r="I78" s="2" t="str">
        <f>five子指标方向明细!L154</f>
        <v>D(平局)</v>
      </c>
      <c r="J78" s="2" t="str">
        <f>five子指标方向明细!F155</f>
        <v>B</v>
      </c>
      <c r="K78" s="2">
        <f>five子指标方向明细!G155</f>
        <v>3</v>
      </c>
      <c r="L78" s="2" t="str">
        <f>five子指标方向明细!H155</f>
        <v>A</v>
      </c>
      <c r="M78" s="2">
        <f>five子指标方向明细!I155</f>
        <v>4</v>
      </c>
      <c r="N78" s="2" t="str">
        <f>five子指标方向明细!L155</f>
        <v>A</v>
      </c>
      <c r="O78" s="2">
        <f t="shared" si="4"/>
        <v>0</v>
      </c>
      <c r="P78" s="2" t="str">
        <f t="shared" si="5"/>
        <v>D(平局)</v>
      </c>
      <c r="Q78" s="2" t="s">
        <v>22</v>
      </c>
      <c r="R78" s="2">
        <f t="shared" si="6"/>
        <v>0</v>
      </c>
      <c r="S78" s="2">
        <v>154</v>
      </c>
      <c r="T78" s="2">
        <v>155</v>
      </c>
      <c r="U78" s="2" t="str">
        <f t="shared" si="7"/>
        <v>方向冲突</v>
      </c>
    </row>
    <row r="79" ht="23" customHeight="1" spans="1:21">
      <c r="A79" s="6" t="s">
        <v>217</v>
      </c>
      <c r="B79" s="2" t="s">
        <v>15</v>
      </c>
      <c r="C79" s="2">
        <v>3</v>
      </c>
      <c r="D79" s="6" t="s">
        <v>499</v>
      </c>
      <c r="E79" s="2" t="str">
        <f>five子指标方向明细!F156</f>
        <v>A</v>
      </c>
      <c r="F79" s="2">
        <f>five子指标方向明细!G156</f>
        <v>4</v>
      </c>
      <c r="G79" s="2" t="str">
        <f>five子指标方向明细!H156</f>
        <v>B</v>
      </c>
      <c r="H79" s="2">
        <f>five子指标方向明细!I156</f>
        <v>4</v>
      </c>
      <c r="I79" s="2" t="str">
        <f>five子指标方向明细!L156</f>
        <v>D(平局)</v>
      </c>
      <c r="J79" s="2" t="str">
        <f>five子指标方向明细!F157</f>
        <v>B</v>
      </c>
      <c r="K79" s="2">
        <f>five子指标方向明细!G157</f>
        <v>4</v>
      </c>
      <c r="L79" s="2" t="str">
        <f>five子指标方向明细!H157</f>
        <v>A</v>
      </c>
      <c r="M79" s="2">
        <f>five子指标方向明细!I157</f>
        <v>5</v>
      </c>
      <c r="N79" s="2" t="str">
        <f>five子指标方向明细!L157</f>
        <v>A</v>
      </c>
      <c r="O79" s="2">
        <f t="shared" si="4"/>
        <v>0</v>
      </c>
      <c r="P79" s="2" t="str">
        <f t="shared" si="5"/>
        <v>D(平局)</v>
      </c>
      <c r="Q79" s="2" t="s">
        <v>22</v>
      </c>
      <c r="R79" s="2">
        <f t="shared" si="6"/>
        <v>0</v>
      </c>
      <c r="S79" s="2">
        <v>156</v>
      </c>
      <c r="T79" s="2">
        <v>157</v>
      </c>
      <c r="U79" s="2" t="str">
        <f t="shared" si="7"/>
        <v>方向冲突</v>
      </c>
    </row>
    <row r="80" ht="23" customHeight="1" spans="1:21">
      <c r="A80" s="6" t="s">
        <v>217</v>
      </c>
      <c r="B80" s="2" t="s">
        <v>15</v>
      </c>
      <c r="C80" s="2">
        <v>4</v>
      </c>
      <c r="D80" s="6" t="s">
        <v>500</v>
      </c>
      <c r="E80" s="2" t="str">
        <f>five子指标方向明细!F158</f>
        <v>A</v>
      </c>
      <c r="F80" s="2">
        <f>five子指标方向明细!G158</f>
        <v>5</v>
      </c>
      <c r="G80" s="2" t="str">
        <f>five子指标方向明细!H158</f>
        <v>B</v>
      </c>
      <c r="H80" s="2">
        <f>five子指标方向明细!I158</f>
        <v>4</v>
      </c>
      <c r="I80" s="2" t="str">
        <f>five子指标方向明细!L158</f>
        <v>A</v>
      </c>
      <c r="J80" s="2" t="str">
        <f>five子指标方向明细!F159</f>
        <v>B</v>
      </c>
      <c r="K80" s="2">
        <f>five子指标方向明细!G159</f>
        <v>4</v>
      </c>
      <c r="L80" s="2" t="str">
        <f>five子指标方向明细!H159</f>
        <v>A</v>
      </c>
      <c r="M80" s="2">
        <f>five子指标方向明细!I159</f>
        <v>4</v>
      </c>
      <c r="N80" s="2" t="str">
        <f>five子指标方向明细!L159</f>
        <v>D(平局)</v>
      </c>
      <c r="O80" s="2">
        <f t="shared" si="4"/>
        <v>0</v>
      </c>
      <c r="P80" s="2" t="str">
        <f t="shared" si="5"/>
        <v>D(平局)</v>
      </c>
      <c r="Q80" s="2" t="s">
        <v>22</v>
      </c>
      <c r="R80" s="2">
        <f t="shared" si="6"/>
        <v>0</v>
      </c>
      <c r="S80" s="2">
        <v>158</v>
      </c>
      <c r="T80" s="2">
        <v>159</v>
      </c>
      <c r="U80" s="2" t="str">
        <f t="shared" si="7"/>
        <v>方向冲突</v>
      </c>
    </row>
    <row r="81" ht="23" customHeight="1" spans="1:21">
      <c r="A81" s="6" t="s">
        <v>217</v>
      </c>
      <c r="B81" s="2" t="s">
        <v>15</v>
      </c>
      <c r="C81" s="2">
        <v>5</v>
      </c>
      <c r="D81" s="6" t="s">
        <v>501</v>
      </c>
      <c r="E81" s="2" t="str">
        <f>five子指标方向明细!F160</f>
        <v>A</v>
      </c>
      <c r="F81" s="2">
        <f>five子指标方向明细!G160</f>
        <v>4</v>
      </c>
      <c r="G81" s="2" t="str">
        <f>five子指标方向明细!H160</f>
        <v>B</v>
      </c>
      <c r="H81" s="2">
        <f>five子指标方向明细!I160</f>
        <v>5</v>
      </c>
      <c r="I81" s="2" t="str">
        <f>five子指标方向明细!L160</f>
        <v>B</v>
      </c>
      <c r="J81" s="2" t="str">
        <f>five子指标方向明细!F161</f>
        <v>B</v>
      </c>
      <c r="K81" s="2">
        <f>five子指标方向明细!G161</f>
        <v>5</v>
      </c>
      <c r="L81" s="2" t="str">
        <f>five子指标方向明细!H161</f>
        <v>A</v>
      </c>
      <c r="M81" s="2">
        <f>five子指标方向明细!I161</f>
        <v>5</v>
      </c>
      <c r="N81" s="2" t="str">
        <f>five子指标方向明细!L161</f>
        <v>D(平局)</v>
      </c>
      <c r="O81" s="2">
        <f t="shared" si="4"/>
        <v>0</v>
      </c>
      <c r="P81" s="2" t="str">
        <f t="shared" si="5"/>
        <v>D(平局)</v>
      </c>
      <c r="Q81" s="2" t="s">
        <v>22</v>
      </c>
      <c r="R81" s="2">
        <f t="shared" si="6"/>
        <v>0</v>
      </c>
      <c r="S81" s="2">
        <v>160</v>
      </c>
      <c r="T81" s="2">
        <v>161</v>
      </c>
      <c r="U81" s="2" t="str">
        <f t="shared" si="7"/>
        <v>方向冲突</v>
      </c>
    </row>
    <row r="82" ht="23" customHeight="1" spans="1:21">
      <c r="A82" s="6" t="s">
        <v>217</v>
      </c>
      <c r="B82" s="2" t="s">
        <v>38</v>
      </c>
      <c r="C82" s="2">
        <v>1</v>
      </c>
      <c r="D82" s="6" t="s">
        <v>497</v>
      </c>
      <c r="E82" s="2" t="str">
        <f>five子指标方向明细!F162</f>
        <v>A</v>
      </c>
      <c r="F82" s="2">
        <f>five子指标方向明细!G162</f>
        <v>5</v>
      </c>
      <c r="G82" s="2" t="str">
        <f>five子指标方向明细!H162</f>
        <v>C</v>
      </c>
      <c r="H82" s="2">
        <f>five子指标方向明细!I162</f>
        <v>5</v>
      </c>
      <c r="I82" s="2" t="str">
        <f>five子指标方向明细!L162</f>
        <v>D(平局)</v>
      </c>
      <c r="J82" s="2" t="str">
        <f>five子指标方向明细!F163</f>
        <v>C</v>
      </c>
      <c r="K82" s="2">
        <f>five子指标方向明细!G163</f>
        <v>4</v>
      </c>
      <c r="L82" s="2" t="str">
        <f>five子指标方向明细!H163</f>
        <v>A</v>
      </c>
      <c r="M82" s="2">
        <f>five子指标方向明细!I163</f>
        <v>5</v>
      </c>
      <c r="N82" s="2" t="str">
        <f>five子指标方向明细!L163</f>
        <v>A</v>
      </c>
      <c r="O82" s="2">
        <f t="shared" si="4"/>
        <v>0</v>
      </c>
      <c r="P82" s="2" t="str">
        <f t="shared" si="5"/>
        <v>D(平局)</v>
      </c>
      <c r="Q82" s="2" t="s">
        <v>22</v>
      </c>
      <c r="R82" s="2">
        <f t="shared" si="6"/>
        <v>0</v>
      </c>
      <c r="S82" s="2">
        <v>162</v>
      </c>
      <c r="T82" s="2">
        <v>163</v>
      </c>
      <c r="U82" s="2" t="str">
        <f t="shared" si="7"/>
        <v>方向冲突</v>
      </c>
    </row>
    <row r="83" ht="23" customHeight="1" spans="1:21">
      <c r="A83" s="6" t="s">
        <v>217</v>
      </c>
      <c r="B83" s="2" t="s">
        <v>38</v>
      </c>
      <c r="C83" s="2">
        <v>2</v>
      </c>
      <c r="D83" s="6" t="s">
        <v>498</v>
      </c>
      <c r="E83" s="2" t="str">
        <f>five子指标方向明细!F164</f>
        <v>A</v>
      </c>
      <c r="F83" s="2">
        <f>five子指标方向明细!G164</f>
        <v>4</v>
      </c>
      <c r="G83" s="2" t="str">
        <f>five子指标方向明细!H164</f>
        <v>C</v>
      </c>
      <c r="H83" s="2">
        <f>five子指标方向明细!I164</f>
        <v>3</v>
      </c>
      <c r="I83" s="2" t="str">
        <f>five子指标方向明细!L164</f>
        <v>A</v>
      </c>
      <c r="J83" s="2" t="str">
        <f>five子指标方向明细!F165</f>
        <v>C</v>
      </c>
      <c r="K83" s="2">
        <f>five子指标方向明细!G165</f>
        <v>3</v>
      </c>
      <c r="L83" s="2" t="str">
        <f>five子指标方向明细!H165</f>
        <v>A</v>
      </c>
      <c r="M83" s="2">
        <f>five子指标方向明细!I165</f>
        <v>4</v>
      </c>
      <c r="N83" s="2" t="str">
        <f>five子指标方向明细!L165</f>
        <v>A</v>
      </c>
      <c r="O83" s="2">
        <f t="shared" si="4"/>
        <v>1</v>
      </c>
      <c r="P83" s="2" t="str">
        <f t="shared" si="5"/>
        <v>A</v>
      </c>
      <c r="Q83" s="2" t="s">
        <v>22</v>
      </c>
      <c r="R83" s="2">
        <f t="shared" si="6"/>
        <v>1</v>
      </c>
      <c r="S83" s="2">
        <v>164</v>
      </c>
      <c r="T83" s="2">
        <v>165</v>
      </c>
      <c r="U83" s="2" t="str">
        <f t="shared" si="7"/>
        <v/>
      </c>
    </row>
    <row r="84" ht="23" customHeight="1" spans="1:21">
      <c r="A84" s="6" t="s">
        <v>217</v>
      </c>
      <c r="B84" s="2" t="s">
        <v>38</v>
      </c>
      <c r="C84" s="2">
        <v>3</v>
      </c>
      <c r="D84" s="6" t="s">
        <v>499</v>
      </c>
      <c r="E84" s="2" t="str">
        <f>five子指标方向明细!F166</f>
        <v>A</v>
      </c>
      <c r="F84" s="2">
        <f>five子指标方向明细!G166</f>
        <v>4</v>
      </c>
      <c r="G84" s="2" t="str">
        <f>five子指标方向明细!H166</f>
        <v>C</v>
      </c>
      <c r="H84" s="2">
        <f>five子指标方向明细!I166</f>
        <v>4</v>
      </c>
      <c r="I84" s="2" t="str">
        <f>five子指标方向明细!L166</f>
        <v>D(平局)</v>
      </c>
      <c r="J84" s="2" t="str">
        <f>five子指标方向明细!F167</f>
        <v>C</v>
      </c>
      <c r="K84" s="2">
        <f>five子指标方向明细!G167</f>
        <v>5</v>
      </c>
      <c r="L84" s="2" t="str">
        <f>five子指标方向明细!H167</f>
        <v>A</v>
      </c>
      <c r="M84" s="2">
        <f>five子指标方向明细!I167</f>
        <v>5</v>
      </c>
      <c r="N84" s="2" t="str">
        <f>five子指标方向明细!L167</f>
        <v>D(平局)</v>
      </c>
      <c r="O84" s="2">
        <f t="shared" si="4"/>
        <v>1</v>
      </c>
      <c r="P84" s="2" t="str">
        <f t="shared" si="5"/>
        <v>D(平局)</v>
      </c>
      <c r="Q84" s="2" t="s">
        <v>22</v>
      </c>
      <c r="R84" s="2">
        <f t="shared" si="6"/>
        <v>0</v>
      </c>
      <c r="S84" s="2">
        <v>166</v>
      </c>
      <c r="T84" s="2">
        <v>167</v>
      </c>
      <c r="U84" s="2" t="str">
        <f t="shared" si="7"/>
        <v>双向评分平局</v>
      </c>
    </row>
    <row r="85" ht="23" customHeight="1" spans="1:21">
      <c r="A85" s="6" t="s">
        <v>217</v>
      </c>
      <c r="B85" s="2" t="s">
        <v>38</v>
      </c>
      <c r="C85" s="2">
        <v>4</v>
      </c>
      <c r="D85" s="6" t="s">
        <v>500</v>
      </c>
      <c r="E85" s="2" t="str">
        <f>five子指标方向明细!F168</f>
        <v>A</v>
      </c>
      <c r="F85" s="2">
        <f>five子指标方向明细!G168</f>
        <v>5</v>
      </c>
      <c r="G85" s="2" t="str">
        <f>five子指标方向明细!H168</f>
        <v>C</v>
      </c>
      <c r="H85" s="2">
        <f>five子指标方向明细!I168</f>
        <v>5</v>
      </c>
      <c r="I85" s="2" t="str">
        <f>five子指标方向明细!L168</f>
        <v>D(平局)</v>
      </c>
      <c r="J85" s="2" t="str">
        <f>five子指标方向明细!F169</f>
        <v>C</v>
      </c>
      <c r="K85" s="2">
        <f>five子指标方向明细!G169</f>
        <v>5</v>
      </c>
      <c r="L85" s="2" t="str">
        <f>five子指标方向明细!H169</f>
        <v>A</v>
      </c>
      <c r="M85" s="2">
        <f>five子指标方向明细!I169</f>
        <v>5</v>
      </c>
      <c r="N85" s="2" t="str">
        <f>five子指标方向明细!L169</f>
        <v>D(平局)</v>
      </c>
      <c r="O85" s="2">
        <f t="shared" si="4"/>
        <v>1</v>
      </c>
      <c r="P85" s="2" t="str">
        <f t="shared" si="5"/>
        <v>D(平局)</v>
      </c>
      <c r="Q85" s="2" t="s">
        <v>22</v>
      </c>
      <c r="R85" s="2">
        <f t="shared" si="6"/>
        <v>0</v>
      </c>
      <c r="S85" s="2">
        <v>168</v>
      </c>
      <c r="T85" s="2">
        <v>169</v>
      </c>
      <c r="U85" s="2" t="str">
        <f t="shared" si="7"/>
        <v>双向评分平局</v>
      </c>
    </row>
    <row r="86" ht="23" customHeight="1" spans="1:21">
      <c r="A86" s="6" t="s">
        <v>217</v>
      </c>
      <c r="B86" s="2" t="s">
        <v>38</v>
      </c>
      <c r="C86" s="2">
        <v>5</v>
      </c>
      <c r="D86" s="6" t="s">
        <v>501</v>
      </c>
      <c r="E86" s="2" t="str">
        <f>five子指标方向明细!F170</f>
        <v>A</v>
      </c>
      <c r="F86" s="2">
        <f>five子指标方向明细!G170</f>
        <v>5</v>
      </c>
      <c r="G86" s="2" t="str">
        <f>five子指标方向明细!H170</f>
        <v>C</v>
      </c>
      <c r="H86" s="2">
        <f>five子指标方向明细!I170</f>
        <v>5</v>
      </c>
      <c r="I86" s="2" t="str">
        <f>five子指标方向明细!L170</f>
        <v>D(平局)</v>
      </c>
      <c r="J86" s="2" t="str">
        <f>five子指标方向明细!F171</f>
        <v>C</v>
      </c>
      <c r="K86" s="2">
        <f>five子指标方向明细!G171</f>
        <v>5</v>
      </c>
      <c r="L86" s="2" t="str">
        <f>five子指标方向明细!H171</f>
        <v>A</v>
      </c>
      <c r="M86" s="2">
        <f>five子指标方向明细!I171</f>
        <v>5</v>
      </c>
      <c r="N86" s="2" t="str">
        <f>five子指标方向明细!L171</f>
        <v>D(平局)</v>
      </c>
      <c r="O86" s="2">
        <f t="shared" si="4"/>
        <v>1</v>
      </c>
      <c r="P86" s="2" t="str">
        <f t="shared" si="5"/>
        <v>D(平局)</v>
      </c>
      <c r="Q86" s="2" t="s">
        <v>22</v>
      </c>
      <c r="R86" s="2">
        <f t="shared" si="6"/>
        <v>0</v>
      </c>
      <c r="S86" s="2">
        <v>170</v>
      </c>
      <c r="T86" s="2">
        <v>171</v>
      </c>
      <c r="U86" s="2" t="str">
        <f t="shared" si="7"/>
        <v>双向评分平局</v>
      </c>
    </row>
    <row r="87" ht="23" customHeight="1" spans="1:21">
      <c r="A87" s="6" t="s">
        <v>217</v>
      </c>
      <c r="B87" s="2" t="s">
        <v>51</v>
      </c>
      <c r="C87" s="2">
        <v>1</v>
      </c>
      <c r="D87" s="6" t="s">
        <v>497</v>
      </c>
      <c r="E87" s="2" t="str">
        <f>five子指标方向明细!F172</f>
        <v>B</v>
      </c>
      <c r="F87" s="2">
        <f>five子指标方向明细!G172</f>
        <v>5</v>
      </c>
      <c r="G87" s="2" t="str">
        <f>five子指标方向明细!H172</f>
        <v>C</v>
      </c>
      <c r="H87" s="2">
        <f>five子指标方向明细!I172</f>
        <v>5</v>
      </c>
      <c r="I87" s="2" t="str">
        <f>five子指标方向明细!L172</f>
        <v>D(平局)</v>
      </c>
      <c r="J87" s="2" t="str">
        <f>five子指标方向明细!F173</f>
        <v>C</v>
      </c>
      <c r="K87" s="2">
        <f>five子指标方向明细!G173</f>
        <v>4</v>
      </c>
      <c r="L87" s="2" t="str">
        <f>five子指标方向明细!H173</f>
        <v>B</v>
      </c>
      <c r="M87" s="2">
        <f>five子指标方向明细!I173</f>
        <v>5</v>
      </c>
      <c r="N87" s="2" t="str">
        <f>five子指标方向明细!L173</f>
        <v>B</v>
      </c>
      <c r="O87" s="2">
        <f t="shared" si="4"/>
        <v>0</v>
      </c>
      <c r="P87" s="2" t="str">
        <f t="shared" si="5"/>
        <v>D(平局)</v>
      </c>
      <c r="Q87" s="2" t="s">
        <v>32</v>
      </c>
      <c r="R87" s="2">
        <f t="shared" si="6"/>
        <v>0</v>
      </c>
      <c r="S87" s="2">
        <v>172</v>
      </c>
      <c r="T87" s="2">
        <v>173</v>
      </c>
      <c r="U87" s="2" t="str">
        <f t="shared" si="7"/>
        <v>方向冲突</v>
      </c>
    </row>
    <row r="88" ht="23" customHeight="1" spans="1:21">
      <c r="A88" s="6" t="s">
        <v>217</v>
      </c>
      <c r="B88" s="2" t="s">
        <v>51</v>
      </c>
      <c r="C88" s="2">
        <v>2</v>
      </c>
      <c r="D88" s="6" t="s">
        <v>498</v>
      </c>
      <c r="E88" s="2" t="str">
        <f>five子指标方向明细!F174</f>
        <v>B</v>
      </c>
      <c r="F88" s="2">
        <f>five子指标方向明细!G174</f>
        <v>4</v>
      </c>
      <c r="G88" s="2" t="str">
        <f>five子指标方向明细!H174</f>
        <v>C</v>
      </c>
      <c r="H88" s="2">
        <f>five子指标方向明细!I174</f>
        <v>3</v>
      </c>
      <c r="I88" s="2" t="str">
        <f>five子指标方向明细!L174</f>
        <v>B</v>
      </c>
      <c r="J88" s="2" t="str">
        <f>five子指标方向明细!F175</f>
        <v>C</v>
      </c>
      <c r="K88" s="2">
        <f>five子指标方向明细!G175</f>
        <v>3</v>
      </c>
      <c r="L88" s="2" t="str">
        <f>five子指标方向明细!H175</f>
        <v>B</v>
      </c>
      <c r="M88" s="2">
        <f>five子指标方向明细!I175</f>
        <v>4</v>
      </c>
      <c r="N88" s="2" t="str">
        <f>five子指标方向明细!L175</f>
        <v>B</v>
      </c>
      <c r="O88" s="2">
        <f t="shared" si="4"/>
        <v>1</v>
      </c>
      <c r="P88" s="2" t="str">
        <f t="shared" si="5"/>
        <v>B</v>
      </c>
      <c r="Q88" s="2" t="s">
        <v>32</v>
      </c>
      <c r="R88" s="2">
        <f t="shared" si="6"/>
        <v>1</v>
      </c>
      <c r="S88" s="2">
        <v>174</v>
      </c>
      <c r="T88" s="2">
        <v>175</v>
      </c>
      <c r="U88" s="2" t="str">
        <f t="shared" si="7"/>
        <v/>
      </c>
    </row>
    <row r="89" ht="23" customHeight="1" spans="1:21">
      <c r="A89" s="6" t="s">
        <v>217</v>
      </c>
      <c r="B89" s="2" t="s">
        <v>51</v>
      </c>
      <c r="C89" s="2">
        <v>3</v>
      </c>
      <c r="D89" s="6" t="s">
        <v>499</v>
      </c>
      <c r="E89" s="2" t="str">
        <f>five子指标方向明细!F176</f>
        <v>B</v>
      </c>
      <c r="F89" s="2">
        <f>five子指标方向明细!G176</f>
        <v>4</v>
      </c>
      <c r="G89" s="2" t="str">
        <f>five子指标方向明细!H176</f>
        <v>C</v>
      </c>
      <c r="H89" s="2">
        <f>five子指标方向明细!I176</f>
        <v>4</v>
      </c>
      <c r="I89" s="2" t="str">
        <f>five子指标方向明细!L176</f>
        <v>D(平局)</v>
      </c>
      <c r="J89" s="2" t="str">
        <f>five子指标方向明细!F177</f>
        <v>C</v>
      </c>
      <c r="K89" s="2">
        <f>five子指标方向明细!G177</f>
        <v>4</v>
      </c>
      <c r="L89" s="2" t="str">
        <f>five子指标方向明细!H177</f>
        <v>B</v>
      </c>
      <c r="M89" s="2">
        <f>five子指标方向明细!I177</f>
        <v>4</v>
      </c>
      <c r="N89" s="2" t="str">
        <f>five子指标方向明细!L177</f>
        <v>D(平局)</v>
      </c>
      <c r="O89" s="2">
        <f t="shared" si="4"/>
        <v>1</v>
      </c>
      <c r="P89" s="2" t="str">
        <f t="shared" si="5"/>
        <v>D(平局)</v>
      </c>
      <c r="Q89" s="2" t="s">
        <v>32</v>
      </c>
      <c r="R89" s="2">
        <f t="shared" si="6"/>
        <v>0</v>
      </c>
      <c r="S89" s="2">
        <v>176</v>
      </c>
      <c r="T89" s="2">
        <v>177</v>
      </c>
      <c r="U89" s="2" t="str">
        <f t="shared" si="7"/>
        <v>双向评分平局</v>
      </c>
    </row>
    <row r="90" ht="23" customHeight="1" spans="1:21">
      <c r="A90" s="6" t="s">
        <v>217</v>
      </c>
      <c r="B90" s="2" t="s">
        <v>51</v>
      </c>
      <c r="C90" s="2">
        <v>4</v>
      </c>
      <c r="D90" s="6" t="s">
        <v>500</v>
      </c>
      <c r="E90" s="2" t="str">
        <f>five子指标方向明细!F178</f>
        <v>B</v>
      </c>
      <c r="F90" s="2">
        <f>five子指标方向明细!G178</f>
        <v>4</v>
      </c>
      <c r="G90" s="2" t="str">
        <f>five子指标方向明细!H178</f>
        <v>C</v>
      </c>
      <c r="H90" s="2">
        <f>five子指标方向明细!I178</f>
        <v>5</v>
      </c>
      <c r="I90" s="2" t="str">
        <f>five子指标方向明细!L178</f>
        <v>C</v>
      </c>
      <c r="J90" s="2" t="str">
        <f>five子指标方向明细!F179</f>
        <v>C</v>
      </c>
      <c r="K90" s="2">
        <f>five子指标方向明细!G179</f>
        <v>4</v>
      </c>
      <c r="L90" s="2" t="str">
        <f>five子指标方向明细!H179</f>
        <v>B</v>
      </c>
      <c r="M90" s="2">
        <f>five子指标方向明细!I179</f>
        <v>5</v>
      </c>
      <c r="N90" s="2" t="str">
        <f>five子指标方向明细!L179</f>
        <v>B</v>
      </c>
      <c r="O90" s="2">
        <f t="shared" si="4"/>
        <v>0</v>
      </c>
      <c r="P90" s="2" t="str">
        <f t="shared" si="5"/>
        <v>D(平局)</v>
      </c>
      <c r="Q90" s="2" t="s">
        <v>32</v>
      </c>
      <c r="R90" s="2">
        <f t="shared" si="6"/>
        <v>0</v>
      </c>
      <c r="S90" s="2">
        <v>178</v>
      </c>
      <c r="T90" s="2">
        <v>179</v>
      </c>
      <c r="U90" s="2" t="str">
        <f t="shared" si="7"/>
        <v>方向冲突</v>
      </c>
    </row>
    <row r="91" ht="23" customHeight="1" spans="1:21">
      <c r="A91" s="6" t="s">
        <v>217</v>
      </c>
      <c r="B91" s="2" t="s">
        <v>51</v>
      </c>
      <c r="C91" s="2">
        <v>5</v>
      </c>
      <c r="D91" s="6" t="s">
        <v>501</v>
      </c>
      <c r="E91" s="2" t="str">
        <f>five子指标方向明细!F180</f>
        <v>B</v>
      </c>
      <c r="F91" s="2">
        <f>five子指标方向明细!G180</f>
        <v>5</v>
      </c>
      <c r="G91" s="2" t="str">
        <f>five子指标方向明细!H180</f>
        <v>C</v>
      </c>
      <c r="H91" s="2">
        <f>five子指标方向明细!I180</f>
        <v>5</v>
      </c>
      <c r="I91" s="2" t="str">
        <f>five子指标方向明细!L180</f>
        <v>D(平局)</v>
      </c>
      <c r="J91" s="2" t="str">
        <f>five子指标方向明细!F181</f>
        <v>C</v>
      </c>
      <c r="K91" s="2">
        <f>five子指标方向明细!G181</f>
        <v>5</v>
      </c>
      <c r="L91" s="2" t="str">
        <f>five子指标方向明细!H181</f>
        <v>B</v>
      </c>
      <c r="M91" s="2">
        <f>five子指标方向明细!I181</f>
        <v>5</v>
      </c>
      <c r="N91" s="2" t="str">
        <f>five子指标方向明细!L181</f>
        <v>D(平局)</v>
      </c>
      <c r="O91" s="2">
        <f t="shared" si="4"/>
        <v>1</v>
      </c>
      <c r="P91" s="2" t="str">
        <f t="shared" si="5"/>
        <v>D(平局)</v>
      </c>
      <c r="Q91" s="2" t="s">
        <v>32</v>
      </c>
      <c r="R91" s="2">
        <f t="shared" si="6"/>
        <v>0</v>
      </c>
      <c r="S91" s="2">
        <v>180</v>
      </c>
      <c r="T91" s="2">
        <v>181</v>
      </c>
      <c r="U91" s="2" t="str">
        <f t="shared" si="7"/>
        <v>双向评分平局</v>
      </c>
    </row>
    <row r="92" ht="23" customHeight="1" spans="1:21">
      <c r="A92" s="6" t="s">
        <v>255</v>
      </c>
      <c r="B92" s="2" t="s">
        <v>15</v>
      </c>
      <c r="C92" s="2">
        <v>1</v>
      </c>
      <c r="D92" s="6" t="s">
        <v>497</v>
      </c>
      <c r="E92" s="2" t="str">
        <f>five子指标方向明细!F182</f>
        <v>A</v>
      </c>
      <c r="F92" s="2">
        <f>five子指标方向明细!G182</f>
        <v>5</v>
      </c>
      <c r="G92" s="2" t="str">
        <f>five子指标方向明细!H182</f>
        <v>B</v>
      </c>
      <c r="H92" s="2">
        <f>five子指标方向明细!I182</f>
        <v>4</v>
      </c>
      <c r="I92" s="2" t="str">
        <f>five子指标方向明细!L182</f>
        <v>A</v>
      </c>
      <c r="J92" s="2" t="str">
        <f>five子指标方向明细!F183</f>
        <v>B</v>
      </c>
      <c r="K92" s="2">
        <f>five子指标方向明细!G183</f>
        <v>5</v>
      </c>
      <c r="L92" s="2" t="str">
        <f>five子指标方向明细!H183</f>
        <v>A</v>
      </c>
      <c r="M92" s="2">
        <f>five子指标方向明细!I183</f>
        <v>5</v>
      </c>
      <c r="N92" s="2" t="str">
        <f>five子指标方向明细!L183</f>
        <v>D(平局)</v>
      </c>
      <c r="O92" s="2">
        <f t="shared" si="4"/>
        <v>0</v>
      </c>
      <c r="P92" s="2" t="str">
        <f t="shared" si="5"/>
        <v>D(平局)</v>
      </c>
      <c r="Q92" s="2" t="s">
        <v>22</v>
      </c>
      <c r="R92" s="2">
        <f t="shared" si="6"/>
        <v>0</v>
      </c>
      <c r="S92" s="2">
        <v>182</v>
      </c>
      <c r="T92" s="2">
        <v>183</v>
      </c>
      <c r="U92" s="2" t="str">
        <f t="shared" si="7"/>
        <v>方向冲突</v>
      </c>
    </row>
    <row r="93" ht="23" customHeight="1" spans="1:21">
      <c r="A93" s="6" t="s">
        <v>255</v>
      </c>
      <c r="B93" s="2" t="s">
        <v>15</v>
      </c>
      <c r="C93" s="2">
        <v>2</v>
      </c>
      <c r="D93" s="6" t="s">
        <v>498</v>
      </c>
      <c r="E93" s="2" t="str">
        <f>five子指标方向明细!F184</f>
        <v>A</v>
      </c>
      <c r="F93" s="2">
        <f>five子指标方向明细!G184</f>
        <v>5</v>
      </c>
      <c r="G93" s="2" t="str">
        <f>five子指标方向明细!H184</f>
        <v>B</v>
      </c>
      <c r="H93" s="2">
        <f>five子指标方向明细!I184</f>
        <v>3</v>
      </c>
      <c r="I93" s="2" t="str">
        <f>five子指标方向明细!L184</f>
        <v>A</v>
      </c>
      <c r="J93" s="2" t="str">
        <f>five子指标方向明细!F185</f>
        <v>B</v>
      </c>
      <c r="K93" s="2">
        <f>five子指标方向明细!G185</f>
        <v>4</v>
      </c>
      <c r="L93" s="2" t="str">
        <f>five子指标方向明细!H185</f>
        <v>A</v>
      </c>
      <c r="M93" s="2">
        <f>five子指标方向明细!I185</f>
        <v>5</v>
      </c>
      <c r="N93" s="2" t="str">
        <f>five子指标方向明细!L185</f>
        <v>A</v>
      </c>
      <c r="O93" s="2">
        <f t="shared" si="4"/>
        <v>1</v>
      </c>
      <c r="P93" s="2" t="str">
        <f t="shared" si="5"/>
        <v>A</v>
      </c>
      <c r="Q93" s="2" t="s">
        <v>22</v>
      </c>
      <c r="R93" s="2">
        <f t="shared" si="6"/>
        <v>1</v>
      </c>
      <c r="S93" s="2">
        <v>184</v>
      </c>
      <c r="T93" s="2">
        <v>185</v>
      </c>
      <c r="U93" s="2" t="str">
        <f t="shared" si="7"/>
        <v/>
      </c>
    </row>
    <row r="94" ht="23" customHeight="1" spans="1:21">
      <c r="A94" s="6" t="s">
        <v>255</v>
      </c>
      <c r="B94" s="2" t="s">
        <v>15</v>
      </c>
      <c r="C94" s="2">
        <v>3</v>
      </c>
      <c r="D94" s="6" t="s">
        <v>499</v>
      </c>
      <c r="E94" s="2" t="str">
        <f>five子指标方向明细!F186</f>
        <v>A</v>
      </c>
      <c r="F94" s="2">
        <f>five子指标方向明细!G186</f>
        <v>5</v>
      </c>
      <c r="G94" s="2" t="str">
        <f>five子指标方向明细!H186</f>
        <v>B</v>
      </c>
      <c r="H94" s="2">
        <f>five子指标方向明细!I186</f>
        <v>5</v>
      </c>
      <c r="I94" s="2" t="str">
        <f>five子指标方向明细!L186</f>
        <v>D(平局)</v>
      </c>
      <c r="J94" s="2" t="str">
        <f>five子指标方向明细!F187</f>
        <v>B</v>
      </c>
      <c r="K94" s="2">
        <f>five子指标方向明细!G187</f>
        <v>5</v>
      </c>
      <c r="L94" s="2" t="str">
        <f>five子指标方向明细!H187</f>
        <v>A</v>
      </c>
      <c r="M94" s="2">
        <f>five子指标方向明细!I187</f>
        <v>5</v>
      </c>
      <c r="N94" s="2" t="str">
        <f>five子指标方向明细!L187</f>
        <v>D(平局)</v>
      </c>
      <c r="O94" s="2">
        <f t="shared" si="4"/>
        <v>1</v>
      </c>
      <c r="P94" s="2" t="str">
        <f t="shared" si="5"/>
        <v>D(平局)</v>
      </c>
      <c r="Q94" s="2" t="s">
        <v>22</v>
      </c>
      <c r="R94" s="2">
        <f t="shared" si="6"/>
        <v>0</v>
      </c>
      <c r="S94" s="2">
        <v>186</v>
      </c>
      <c r="T94" s="2">
        <v>187</v>
      </c>
      <c r="U94" s="2" t="str">
        <f t="shared" si="7"/>
        <v>双向评分平局</v>
      </c>
    </row>
    <row r="95" ht="23" customHeight="1" spans="1:21">
      <c r="A95" s="6" t="s">
        <v>255</v>
      </c>
      <c r="B95" s="2" t="s">
        <v>15</v>
      </c>
      <c r="C95" s="2">
        <v>4</v>
      </c>
      <c r="D95" s="6" t="s">
        <v>500</v>
      </c>
      <c r="E95" s="2" t="str">
        <f>five子指标方向明细!F188</f>
        <v>A</v>
      </c>
      <c r="F95" s="2">
        <f>five子指标方向明细!G188</f>
        <v>5</v>
      </c>
      <c r="G95" s="2" t="str">
        <f>five子指标方向明细!H188</f>
        <v>B</v>
      </c>
      <c r="H95" s="2">
        <f>five子指标方向明细!I188</f>
        <v>4</v>
      </c>
      <c r="I95" s="2" t="str">
        <f>five子指标方向明细!L188</f>
        <v>A</v>
      </c>
      <c r="J95" s="2" t="str">
        <f>five子指标方向明细!F189</f>
        <v>B</v>
      </c>
      <c r="K95" s="2">
        <f>five子指标方向明细!G189</f>
        <v>5</v>
      </c>
      <c r="L95" s="2" t="str">
        <f>five子指标方向明细!H189</f>
        <v>A</v>
      </c>
      <c r="M95" s="2">
        <f>five子指标方向明细!I189</f>
        <v>5</v>
      </c>
      <c r="N95" s="2" t="str">
        <f>five子指标方向明细!L189</f>
        <v>D(平局)</v>
      </c>
      <c r="O95" s="2">
        <f t="shared" si="4"/>
        <v>0</v>
      </c>
      <c r="P95" s="2" t="str">
        <f t="shared" si="5"/>
        <v>D(平局)</v>
      </c>
      <c r="Q95" s="2" t="s">
        <v>22</v>
      </c>
      <c r="R95" s="2">
        <f t="shared" si="6"/>
        <v>0</v>
      </c>
      <c r="S95" s="2">
        <v>188</v>
      </c>
      <c r="T95" s="2">
        <v>189</v>
      </c>
      <c r="U95" s="2" t="str">
        <f t="shared" si="7"/>
        <v>方向冲突</v>
      </c>
    </row>
    <row r="96" ht="23" customHeight="1" spans="1:21">
      <c r="A96" s="6" t="s">
        <v>255</v>
      </c>
      <c r="B96" s="2" t="s">
        <v>15</v>
      </c>
      <c r="C96" s="2">
        <v>5</v>
      </c>
      <c r="D96" s="6" t="s">
        <v>501</v>
      </c>
      <c r="E96" s="2" t="str">
        <f>five子指标方向明细!F190</f>
        <v>A</v>
      </c>
      <c r="F96" s="2">
        <f>five子指标方向明细!G190</f>
        <v>5</v>
      </c>
      <c r="G96" s="2" t="str">
        <f>five子指标方向明细!H190</f>
        <v>B</v>
      </c>
      <c r="H96" s="2">
        <f>five子指标方向明细!I190</f>
        <v>4</v>
      </c>
      <c r="I96" s="2" t="str">
        <f>five子指标方向明细!L190</f>
        <v>A</v>
      </c>
      <c r="J96" s="2" t="str">
        <f>five子指标方向明细!F191</f>
        <v>B</v>
      </c>
      <c r="K96" s="2">
        <f>five子指标方向明细!G191</f>
        <v>5</v>
      </c>
      <c r="L96" s="2" t="str">
        <f>five子指标方向明细!H191</f>
        <v>A</v>
      </c>
      <c r="M96" s="2">
        <f>five子指标方向明细!I191</f>
        <v>5</v>
      </c>
      <c r="N96" s="2" t="str">
        <f>five子指标方向明细!L191</f>
        <v>D(平局)</v>
      </c>
      <c r="O96" s="2">
        <f t="shared" si="4"/>
        <v>0</v>
      </c>
      <c r="P96" s="2" t="str">
        <f t="shared" si="5"/>
        <v>D(平局)</v>
      </c>
      <c r="Q96" s="2" t="s">
        <v>22</v>
      </c>
      <c r="R96" s="2">
        <f t="shared" si="6"/>
        <v>0</v>
      </c>
      <c r="S96" s="2">
        <v>190</v>
      </c>
      <c r="T96" s="2">
        <v>191</v>
      </c>
      <c r="U96" s="2" t="str">
        <f t="shared" si="7"/>
        <v>方向冲突</v>
      </c>
    </row>
    <row r="97" ht="23" customHeight="1" spans="1:21">
      <c r="A97" s="6" t="s">
        <v>255</v>
      </c>
      <c r="B97" s="2" t="s">
        <v>38</v>
      </c>
      <c r="C97" s="2">
        <v>1</v>
      </c>
      <c r="D97" s="6" t="s">
        <v>497</v>
      </c>
      <c r="E97" s="2" t="str">
        <f>five子指标方向明细!F192</f>
        <v>A</v>
      </c>
      <c r="F97" s="2">
        <f>five子指标方向明细!G192</f>
        <v>5</v>
      </c>
      <c r="G97" s="2" t="str">
        <f>five子指标方向明细!H192</f>
        <v>C</v>
      </c>
      <c r="H97" s="2">
        <f>five子指标方向明细!I192</f>
        <v>5</v>
      </c>
      <c r="I97" s="2" t="str">
        <f>five子指标方向明细!L192</f>
        <v>D(平局)</v>
      </c>
      <c r="J97" s="2" t="str">
        <f>five子指标方向明细!F193</f>
        <v>C</v>
      </c>
      <c r="K97" s="2">
        <f>five子指标方向明细!G193</f>
        <v>5</v>
      </c>
      <c r="L97" s="2" t="str">
        <f>five子指标方向明细!H193</f>
        <v>A</v>
      </c>
      <c r="M97" s="2">
        <f>five子指标方向明细!I193</f>
        <v>5</v>
      </c>
      <c r="N97" s="2" t="str">
        <f>five子指标方向明细!L193</f>
        <v>D(平局)</v>
      </c>
      <c r="O97" s="2">
        <f t="shared" si="4"/>
        <v>1</v>
      </c>
      <c r="P97" s="2" t="str">
        <f t="shared" si="5"/>
        <v>D(平局)</v>
      </c>
      <c r="Q97" s="2" t="s">
        <v>22</v>
      </c>
      <c r="R97" s="2">
        <f t="shared" si="6"/>
        <v>0</v>
      </c>
      <c r="S97" s="2">
        <v>192</v>
      </c>
      <c r="T97" s="2">
        <v>193</v>
      </c>
      <c r="U97" s="2" t="str">
        <f t="shared" si="7"/>
        <v>双向评分平局</v>
      </c>
    </row>
    <row r="98" ht="23" customHeight="1" spans="1:21">
      <c r="A98" s="6" t="s">
        <v>255</v>
      </c>
      <c r="B98" s="2" t="s">
        <v>38</v>
      </c>
      <c r="C98" s="2">
        <v>2</v>
      </c>
      <c r="D98" s="6" t="s">
        <v>498</v>
      </c>
      <c r="E98" s="2" t="str">
        <f>five子指标方向明细!F194</f>
        <v>A</v>
      </c>
      <c r="F98" s="2">
        <f>five子指标方向明细!G194</f>
        <v>5</v>
      </c>
      <c r="G98" s="2" t="str">
        <f>five子指标方向明细!H194</f>
        <v>C</v>
      </c>
      <c r="H98" s="2">
        <f>five子指标方向明细!I194</f>
        <v>4</v>
      </c>
      <c r="I98" s="2" t="str">
        <f>five子指标方向明细!L194</f>
        <v>A</v>
      </c>
      <c r="J98" s="2" t="str">
        <f>five子指标方向明细!F195</f>
        <v>C</v>
      </c>
      <c r="K98" s="2">
        <f>five子指标方向明细!G195</f>
        <v>4</v>
      </c>
      <c r="L98" s="2" t="str">
        <f>five子指标方向明细!H195</f>
        <v>A</v>
      </c>
      <c r="M98" s="2">
        <f>five子指标方向明细!I195</f>
        <v>5</v>
      </c>
      <c r="N98" s="2" t="str">
        <f>five子指标方向明细!L195</f>
        <v>A</v>
      </c>
      <c r="O98" s="2">
        <f t="shared" si="4"/>
        <v>1</v>
      </c>
      <c r="P98" s="2" t="str">
        <f t="shared" si="5"/>
        <v>A</v>
      </c>
      <c r="Q98" s="2" t="s">
        <v>22</v>
      </c>
      <c r="R98" s="2">
        <f t="shared" si="6"/>
        <v>1</v>
      </c>
      <c r="S98" s="2">
        <v>194</v>
      </c>
      <c r="T98" s="2">
        <v>195</v>
      </c>
      <c r="U98" s="2" t="str">
        <f t="shared" si="7"/>
        <v/>
      </c>
    </row>
    <row r="99" ht="23" customHeight="1" spans="1:21">
      <c r="A99" s="6" t="s">
        <v>255</v>
      </c>
      <c r="B99" s="2" t="s">
        <v>38</v>
      </c>
      <c r="C99" s="2">
        <v>3</v>
      </c>
      <c r="D99" s="6" t="s">
        <v>499</v>
      </c>
      <c r="E99" s="2" t="str">
        <f>five子指标方向明细!F196</f>
        <v>A</v>
      </c>
      <c r="F99" s="2">
        <f>five子指标方向明细!G196</f>
        <v>5</v>
      </c>
      <c r="G99" s="2" t="str">
        <f>five子指标方向明细!H196</f>
        <v>C</v>
      </c>
      <c r="H99" s="2">
        <f>five子指标方向明细!I196</f>
        <v>4</v>
      </c>
      <c r="I99" s="2" t="str">
        <f>five子指标方向明细!L196</f>
        <v>A</v>
      </c>
      <c r="J99" s="2" t="str">
        <f>five子指标方向明细!F197</f>
        <v>C</v>
      </c>
      <c r="K99" s="2">
        <f>five子指标方向明细!G197</f>
        <v>4</v>
      </c>
      <c r="L99" s="2" t="str">
        <f>five子指标方向明细!H197</f>
        <v>A</v>
      </c>
      <c r="M99" s="2">
        <f>five子指标方向明细!I197</f>
        <v>5</v>
      </c>
      <c r="N99" s="2" t="str">
        <f>five子指标方向明细!L197</f>
        <v>A</v>
      </c>
      <c r="O99" s="2">
        <f t="shared" si="4"/>
        <v>1</v>
      </c>
      <c r="P99" s="2" t="str">
        <f t="shared" si="5"/>
        <v>A</v>
      </c>
      <c r="Q99" s="2" t="s">
        <v>22</v>
      </c>
      <c r="R99" s="2">
        <f t="shared" si="6"/>
        <v>1</v>
      </c>
      <c r="S99" s="2">
        <v>196</v>
      </c>
      <c r="T99" s="2">
        <v>197</v>
      </c>
      <c r="U99" s="2" t="str">
        <f t="shared" si="7"/>
        <v/>
      </c>
    </row>
    <row r="100" ht="23" customHeight="1" spans="1:21">
      <c r="A100" s="6" t="s">
        <v>255</v>
      </c>
      <c r="B100" s="2" t="s">
        <v>38</v>
      </c>
      <c r="C100" s="2">
        <v>4</v>
      </c>
      <c r="D100" s="6" t="s">
        <v>500</v>
      </c>
      <c r="E100" s="2" t="str">
        <f>five子指标方向明细!F198</f>
        <v>A</v>
      </c>
      <c r="F100" s="2">
        <f>five子指标方向明细!G198</f>
        <v>5</v>
      </c>
      <c r="G100" s="2" t="str">
        <f>five子指标方向明细!H198</f>
        <v>C</v>
      </c>
      <c r="H100" s="2">
        <f>five子指标方向明细!I198</f>
        <v>5</v>
      </c>
      <c r="I100" s="2" t="str">
        <f>five子指标方向明细!L198</f>
        <v>D(平局)</v>
      </c>
      <c r="J100" s="2" t="str">
        <f>five子指标方向明细!F199</f>
        <v>C</v>
      </c>
      <c r="K100" s="2">
        <f>five子指标方向明细!G199</f>
        <v>5</v>
      </c>
      <c r="L100" s="2" t="str">
        <f>five子指标方向明细!H199</f>
        <v>A</v>
      </c>
      <c r="M100" s="2">
        <f>five子指标方向明细!I199</f>
        <v>5</v>
      </c>
      <c r="N100" s="2" t="str">
        <f>five子指标方向明细!L199</f>
        <v>D(平局)</v>
      </c>
      <c r="O100" s="2">
        <f t="shared" si="4"/>
        <v>1</v>
      </c>
      <c r="P100" s="2" t="str">
        <f t="shared" si="5"/>
        <v>D(平局)</v>
      </c>
      <c r="Q100" s="2" t="s">
        <v>22</v>
      </c>
      <c r="R100" s="2">
        <f t="shared" si="6"/>
        <v>0</v>
      </c>
      <c r="S100" s="2">
        <v>198</v>
      </c>
      <c r="T100" s="2">
        <v>199</v>
      </c>
      <c r="U100" s="2" t="str">
        <f t="shared" si="7"/>
        <v>双向评分平局</v>
      </c>
    </row>
    <row r="101" ht="23" customHeight="1" spans="1:21">
      <c r="A101" s="6" t="s">
        <v>255</v>
      </c>
      <c r="B101" s="2" t="s">
        <v>38</v>
      </c>
      <c r="C101" s="2">
        <v>5</v>
      </c>
      <c r="D101" s="6" t="s">
        <v>501</v>
      </c>
      <c r="E101" s="2" t="str">
        <f>five子指标方向明细!F200</f>
        <v>A</v>
      </c>
      <c r="F101" s="2">
        <f>five子指标方向明细!G200</f>
        <v>5</v>
      </c>
      <c r="G101" s="2" t="str">
        <f>five子指标方向明细!H200</f>
        <v>C</v>
      </c>
      <c r="H101" s="2">
        <f>five子指标方向明细!I200</f>
        <v>5</v>
      </c>
      <c r="I101" s="2" t="str">
        <f>five子指标方向明细!L200</f>
        <v>D(平局)</v>
      </c>
      <c r="J101" s="2" t="str">
        <f>five子指标方向明细!F201</f>
        <v>C</v>
      </c>
      <c r="K101" s="2">
        <f>five子指标方向明细!G201</f>
        <v>5</v>
      </c>
      <c r="L101" s="2" t="str">
        <f>five子指标方向明细!H201</f>
        <v>A</v>
      </c>
      <c r="M101" s="2">
        <f>five子指标方向明细!I201</f>
        <v>5</v>
      </c>
      <c r="N101" s="2" t="str">
        <f>five子指标方向明细!L201</f>
        <v>D(平局)</v>
      </c>
      <c r="O101" s="2">
        <f t="shared" si="4"/>
        <v>1</v>
      </c>
      <c r="P101" s="2" t="str">
        <f t="shared" si="5"/>
        <v>D(平局)</v>
      </c>
      <c r="Q101" s="2" t="s">
        <v>22</v>
      </c>
      <c r="R101" s="2">
        <f t="shared" si="6"/>
        <v>0</v>
      </c>
      <c r="S101" s="2">
        <v>200</v>
      </c>
      <c r="T101" s="2">
        <v>201</v>
      </c>
      <c r="U101" s="2" t="str">
        <f t="shared" si="7"/>
        <v>双向评分平局</v>
      </c>
    </row>
    <row r="102" ht="23" customHeight="1" spans="1:21">
      <c r="A102" s="6" t="s">
        <v>255</v>
      </c>
      <c r="B102" s="2" t="s">
        <v>51</v>
      </c>
      <c r="C102" s="2">
        <v>1</v>
      </c>
      <c r="D102" s="6" t="s">
        <v>497</v>
      </c>
      <c r="E102" s="2" t="str">
        <f>five子指标方向明细!F202</f>
        <v>B</v>
      </c>
      <c r="F102" s="2">
        <f>five子指标方向明细!G202</f>
        <v>5</v>
      </c>
      <c r="G102" s="2" t="str">
        <f>five子指标方向明细!H202</f>
        <v>C</v>
      </c>
      <c r="H102" s="2">
        <f>five子指标方向明细!I202</f>
        <v>5</v>
      </c>
      <c r="I102" s="2" t="str">
        <f>five子指标方向明细!L202</f>
        <v>D(平局)</v>
      </c>
      <c r="J102" s="2" t="str">
        <f>five子指标方向明细!F203</f>
        <v>C</v>
      </c>
      <c r="K102" s="2">
        <f>five子指标方向明细!G203</f>
        <v>5</v>
      </c>
      <c r="L102" s="2" t="str">
        <f>five子指标方向明细!H203</f>
        <v>B</v>
      </c>
      <c r="M102" s="2">
        <f>five子指标方向明细!I203</f>
        <v>5</v>
      </c>
      <c r="N102" s="2" t="str">
        <f>five子指标方向明细!L203</f>
        <v>D(平局)</v>
      </c>
      <c r="O102" s="2">
        <f t="shared" si="4"/>
        <v>1</v>
      </c>
      <c r="P102" s="2" t="str">
        <f t="shared" si="5"/>
        <v>D(平局)</v>
      </c>
      <c r="Q102" s="2" t="s">
        <v>26</v>
      </c>
      <c r="R102" s="2">
        <f t="shared" si="6"/>
        <v>0</v>
      </c>
      <c r="S102" s="2">
        <v>202</v>
      </c>
      <c r="T102" s="2">
        <v>203</v>
      </c>
      <c r="U102" s="2" t="str">
        <f t="shared" si="7"/>
        <v>双向评分平局</v>
      </c>
    </row>
    <row r="103" ht="23" customHeight="1" spans="1:21">
      <c r="A103" s="6" t="s">
        <v>255</v>
      </c>
      <c r="B103" s="2" t="s">
        <v>51</v>
      </c>
      <c r="C103" s="2">
        <v>2</v>
      </c>
      <c r="D103" s="6" t="s">
        <v>498</v>
      </c>
      <c r="E103" s="2" t="str">
        <f>five子指标方向明细!F204</f>
        <v>B</v>
      </c>
      <c r="F103" s="2">
        <f>five子指标方向明细!G204</f>
        <v>4</v>
      </c>
      <c r="G103" s="2" t="str">
        <f>five子指标方向明细!H204</f>
        <v>C</v>
      </c>
      <c r="H103" s="2">
        <f>five子指标方向明细!I204</f>
        <v>4</v>
      </c>
      <c r="I103" s="2" t="str">
        <f>five子指标方向明细!L204</f>
        <v>D(平局)</v>
      </c>
      <c r="J103" s="2" t="str">
        <f>five子指标方向明细!F205</f>
        <v>C</v>
      </c>
      <c r="K103" s="2">
        <f>five子指标方向明细!G205</f>
        <v>4</v>
      </c>
      <c r="L103" s="2" t="str">
        <f>five子指标方向明细!H205</f>
        <v>B</v>
      </c>
      <c r="M103" s="2">
        <f>five子指标方向明细!I205</f>
        <v>3</v>
      </c>
      <c r="N103" s="2" t="str">
        <f>five子指标方向明细!L205</f>
        <v>C</v>
      </c>
      <c r="O103" s="2">
        <f t="shared" si="4"/>
        <v>0</v>
      </c>
      <c r="P103" s="2" t="str">
        <f t="shared" si="5"/>
        <v>D(平局)</v>
      </c>
      <c r="Q103" s="2" t="s">
        <v>26</v>
      </c>
      <c r="R103" s="2">
        <f t="shared" si="6"/>
        <v>0</v>
      </c>
      <c r="S103" s="2">
        <v>204</v>
      </c>
      <c r="T103" s="2">
        <v>205</v>
      </c>
      <c r="U103" s="2" t="str">
        <f t="shared" si="7"/>
        <v>方向冲突</v>
      </c>
    </row>
    <row r="104" ht="23" customHeight="1" spans="1:21">
      <c r="A104" s="6" t="s">
        <v>255</v>
      </c>
      <c r="B104" s="2" t="s">
        <v>51</v>
      </c>
      <c r="C104" s="2">
        <v>3</v>
      </c>
      <c r="D104" s="6" t="s">
        <v>499</v>
      </c>
      <c r="E104" s="2" t="str">
        <f>five子指标方向明细!F206</f>
        <v>B</v>
      </c>
      <c r="F104" s="2">
        <f>five子指标方向明细!G206</f>
        <v>5</v>
      </c>
      <c r="G104" s="2" t="str">
        <f>five子指标方向明细!H206</f>
        <v>C</v>
      </c>
      <c r="H104" s="2">
        <f>five子指标方向明细!I206</f>
        <v>4</v>
      </c>
      <c r="I104" s="2" t="str">
        <f>five子指标方向明细!L206</f>
        <v>B</v>
      </c>
      <c r="J104" s="2" t="str">
        <f>five子指标方向明细!F207</f>
        <v>C</v>
      </c>
      <c r="K104" s="2">
        <f>five子指标方向明细!G207</f>
        <v>4</v>
      </c>
      <c r="L104" s="2" t="str">
        <f>five子指标方向明细!H207</f>
        <v>B</v>
      </c>
      <c r="M104" s="2">
        <f>five子指标方向明细!I207</f>
        <v>5</v>
      </c>
      <c r="N104" s="2" t="str">
        <f>five子指标方向明细!L207</f>
        <v>B</v>
      </c>
      <c r="O104" s="2">
        <f t="shared" si="4"/>
        <v>1</v>
      </c>
      <c r="P104" s="2" t="str">
        <f t="shared" si="5"/>
        <v>B</v>
      </c>
      <c r="Q104" s="2" t="s">
        <v>26</v>
      </c>
      <c r="R104" s="2">
        <f t="shared" si="6"/>
        <v>0</v>
      </c>
      <c r="S104" s="2">
        <v>206</v>
      </c>
      <c r="T104" s="2">
        <v>207</v>
      </c>
      <c r="U104" s="2" t="str">
        <f t="shared" si="7"/>
        <v/>
      </c>
    </row>
    <row r="105" ht="23" customHeight="1" spans="1:21">
      <c r="A105" s="6" t="s">
        <v>255</v>
      </c>
      <c r="B105" s="2" t="s">
        <v>51</v>
      </c>
      <c r="C105" s="2">
        <v>4</v>
      </c>
      <c r="D105" s="6" t="s">
        <v>500</v>
      </c>
      <c r="E105" s="2" t="str">
        <f>five子指标方向明细!F208</f>
        <v>B</v>
      </c>
      <c r="F105" s="2">
        <f>five子指标方向明细!G208</f>
        <v>5</v>
      </c>
      <c r="G105" s="2" t="str">
        <f>five子指标方向明细!H208</f>
        <v>C</v>
      </c>
      <c r="H105" s="2">
        <f>five子指标方向明细!I208</f>
        <v>5</v>
      </c>
      <c r="I105" s="2" t="str">
        <f>five子指标方向明细!L208</f>
        <v>D(平局)</v>
      </c>
      <c r="J105" s="2" t="str">
        <f>five子指标方向明细!F209</f>
        <v>C</v>
      </c>
      <c r="K105" s="2">
        <f>five子指标方向明细!G209</f>
        <v>5</v>
      </c>
      <c r="L105" s="2" t="str">
        <f>five子指标方向明细!H209</f>
        <v>B</v>
      </c>
      <c r="M105" s="2">
        <f>five子指标方向明细!I209</f>
        <v>4</v>
      </c>
      <c r="N105" s="2" t="str">
        <f>five子指标方向明细!L209</f>
        <v>C</v>
      </c>
      <c r="O105" s="2">
        <f t="shared" si="4"/>
        <v>0</v>
      </c>
      <c r="P105" s="2" t="str">
        <f t="shared" si="5"/>
        <v>D(平局)</v>
      </c>
      <c r="Q105" s="2" t="s">
        <v>26</v>
      </c>
      <c r="R105" s="2">
        <f t="shared" si="6"/>
        <v>0</v>
      </c>
      <c r="S105" s="2">
        <v>208</v>
      </c>
      <c r="T105" s="2">
        <v>209</v>
      </c>
      <c r="U105" s="2" t="str">
        <f t="shared" si="7"/>
        <v>方向冲突</v>
      </c>
    </row>
    <row r="106" ht="23" customHeight="1" spans="1:21">
      <c r="A106" s="6" t="s">
        <v>255</v>
      </c>
      <c r="B106" s="2" t="s">
        <v>51</v>
      </c>
      <c r="C106" s="2">
        <v>5</v>
      </c>
      <c r="D106" s="6" t="s">
        <v>501</v>
      </c>
      <c r="E106" s="2" t="str">
        <f>five子指标方向明细!F210</f>
        <v>B</v>
      </c>
      <c r="F106" s="2">
        <f>five子指标方向明细!G210</f>
        <v>5</v>
      </c>
      <c r="G106" s="2" t="str">
        <f>five子指标方向明细!H210</f>
        <v>C</v>
      </c>
      <c r="H106" s="2">
        <f>five子指标方向明细!I210</f>
        <v>5</v>
      </c>
      <c r="I106" s="2" t="str">
        <f>five子指标方向明细!L210</f>
        <v>D(平局)</v>
      </c>
      <c r="J106" s="2" t="str">
        <f>five子指标方向明细!F211</f>
        <v>C</v>
      </c>
      <c r="K106" s="2">
        <f>five子指标方向明细!G211</f>
        <v>5</v>
      </c>
      <c r="L106" s="2" t="str">
        <f>five子指标方向明细!H211</f>
        <v>B</v>
      </c>
      <c r="M106" s="2">
        <f>five子指标方向明细!I211</f>
        <v>5</v>
      </c>
      <c r="N106" s="2" t="str">
        <f>five子指标方向明细!L211</f>
        <v>D(平局)</v>
      </c>
      <c r="O106" s="2">
        <f t="shared" si="4"/>
        <v>1</v>
      </c>
      <c r="P106" s="2" t="str">
        <f t="shared" si="5"/>
        <v>D(平局)</v>
      </c>
      <c r="Q106" s="2" t="s">
        <v>26</v>
      </c>
      <c r="R106" s="2">
        <f t="shared" si="6"/>
        <v>0</v>
      </c>
      <c r="S106" s="2">
        <v>210</v>
      </c>
      <c r="T106" s="2">
        <v>211</v>
      </c>
      <c r="U106" s="2" t="str">
        <f t="shared" si="7"/>
        <v>双向评分平局</v>
      </c>
    </row>
    <row r="107" ht="23" customHeight="1" spans="1:21">
      <c r="A107" s="6" t="s">
        <v>293</v>
      </c>
      <c r="B107" s="2" t="s">
        <v>15</v>
      </c>
      <c r="C107" s="2">
        <v>1</v>
      </c>
      <c r="D107" s="6" t="s">
        <v>497</v>
      </c>
      <c r="E107" s="2" t="str">
        <f>five子指标方向明细!F212</f>
        <v>A</v>
      </c>
      <c r="F107" s="2">
        <f>five子指标方向明细!G212</f>
        <v>5</v>
      </c>
      <c r="G107" s="2" t="str">
        <f>five子指标方向明细!H212</f>
        <v>B</v>
      </c>
      <c r="H107" s="2">
        <f>five子指标方向明细!I212</f>
        <v>5</v>
      </c>
      <c r="I107" s="2" t="str">
        <f>five子指标方向明细!L212</f>
        <v>D(平局)</v>
      </c>
      <c r="J107" s="2" t="str">
        <f>five子指标方向明细!F213</f>
        <v>B</v>
      </c>
      <c r="K107" s="2">
        <f>five子指标方向明细!G213</f>
        <v>5</v>
      </c>
      <c r="L107" s="2" t="str">
        <f>five子指标方向明细!H213</f>
        <v>A</v>
      </c>
      <c r="M107" s="2">
        <f>five子指标方向明细!I213</f>
        <v>5</v>
      </c>
      <c r="N107" s="2" t="str">
        <f>five子指标方向明细!L213</f>
        <v>D(平局)</v>
      </c>
      <c r="O107" s="2">
        <f t="shared" si="4"/>
        <v>1</v>
      </c>
      <c r="P107" s="2" t="str">
        <f t="shared" si="5"/>
        <v>D(平局)</v>
      </c>
      <c r="Q107" s="2" t="s">
        <v>22</v>
      </c>
      <c r="R107" s="2">
        <f t="shared" si="6"/>
        <v>0</v>
      </c>
      <c r="S107" s="2">
        <v>212</v>
      </c>
      <c r="T107" s="2">
        <v>213</v>
      </c>
      <c r="U107" s="2" t="str">
        <f t="shared" si="7"/>
        <v>双向评分平局</v>
      </c>
    </row>
    <row r="108" ht="23" customHeight="1" spans="1:21">
      <c r="A108" s="6" t="s">
        <v>293</v>
      </c>
      <c r="B108" s="2" t="s">
        <v>15</v>
      </c>
      <c r="C108" s="2">
        <v>2</v>
      </c>
      <c r="D108" s="6" t="s">
        <v>498</v>
      </c>
      <c r="E108" s="2" t="str">
        <f>five子指标方向明细!F214</f>
        <v>A</v>
      </c>
      <c r="F108" s="2">
        <f>five子指标方向明细!G214</f>
        <v>4</v>
      </c>
      <c r="G108" s="2" t="str">
        <f>five子指标方向明细!H214</f>
        <v>B</v>
      </c>
      <c r="H108" s="2">
        <f>five子指标方向明细!I214</f>
        <v>4</v>
      </c>
      <c r="I108" s="2" t="str">
        <f>five子指标方向明细!L214</f>
        <v>D(平局)</v>
      </c>
      <c r="J108" s="2" t="str">
        <f>five子指标方向明细!F215</f>
        <v>B</v>
      </c>
      <c r="K108" s="2">
        <f>five子指标方向明细!G215</f>
        <v>3</v>
      </c>
      <c r="L108" s="2" t="str">
        <f>five子指标方向明细!H215</f>
        <v>A</v>
      </c>
      <c r="M108" s="2">
        <f>five子指标方向明细!I215</f>
        <v>4</v>
      </c>
      <c r="N108" s="2" t="str">
        <f>five子指标方向明细!L215</f>
        <v>A</v>
      </c>
      <c r="O108" s="2">
        <f t="shared" si="4"/>
        <v>0</v>
      </c>
      <c r="P108" s="2" t="str">
        <f t="shared" si="5"/>
        <v>D(平局)</v>
      </c>
      <c r="Q108" s="2" t="s">
        <v>22</v>
      </c>
      <c r="R108" s="2">
        <f t="shared" si="6"/>
        <v>0</v>
      </c>
      <c r="S108" s="2">
        <v>214</v>
      </c>
      <c r="T108" s="2">
        <v>215</v>
      </c>
      <c r="U108" s="2" t="str">
        <f t="shared" si="7"/>
        <v>方向冲突</v>
      </c>
    </row>
    <row r="109" ht="23" customHeight="1" spans="1:21">
      <c r="A109" s="6" t="s">
        <v>293</v>
      </c>
      <c r="B109" s="2" t="s">
        <v>15</v>
      </c>
      <c r="C109" s="2">
        <v>3</v>
      </c>
      <c r="D109" s="6" t="s">
        <v>499</v>
      </c>
      <c r="E109" s="2" t="str">
        <f>five子指标方向明细!F216</f>
        <v>A</v>
      </c>
      <c r="F109" s="2">
        <f>five子指标方向明细!G216</f>
        <v>5</v>
      </c>
      <c r="G109" s="2" t="str">
        <f>five子指标方向明细!H216</f>
        <v>B</v>
      </c>
      <c r="H109" s="2">
        <f>five子指标方向明细!I216</f>
        <v>5</v>
      </c>
      <c r="I109" s="2" t="str">
        <f>five子指标方向明细!L216</f>
        <v>D(平局)</v>
      </c>
      <c r="J109" s="2" t="str">
        <f>five子指标方向明细!F217</f>
        <v>B</v>
      </c>
      <c r="K109" s="2">
        <f>five子指标方向明细!G217</f>
        <v>5</v>
      </c>
      <c r="L109" s="2" t="str">
        <f>five子指标方向明细!H217</f>
        <v>A</v>
      </c>
      <c r="M109" s="2">
        <f>five子指标方向明细!I217</f>
        <v>4</v>
      </c>
      <c r="N109" s="2" t="str">
        <f>five子指标方向明细!L217</f>
        <v>B</v>
      </c>
      <c r="O109" s="2">
        <f t="shared" si="4"/>
        <v>0</v>
      </c>
      <c r="P109" s="2" t="str">
        <f t="shared" si="5"/>
        <v>D(平局)</v>
      </c>
      <c r="Q109" s="2" t="s">
        <v>22</v>
      </c>
      <c r="R109" s="2">
        <f t="shared" si="6"/>
        <v>0</v>
      </c>
      <c r="S109" s="2">
        <v>216</v>
      </c>
      <c r="T109" s="2">
        <v>217</v>
      </c>
      <c r="U109" s="2" t="str">
        <f t="shared" si="7"/>
        <v>方向冲突</v>
      </c>
    </row>
    <row r="110" ht="23" customHeight="1" spans="1:21">
      <c r="A110" s="6" t="s">
        <v>293</v>
      </c>
      <c r="B110" s="2" t="s">
        <v>15</v>
      </c>
      <c r="C110" s="2">
        <v>4</v>
      </c>
      <c r="D110" s="6" t="s">
        <v>500</v>
      </c>
      <c r="E110" s="2" t="str">
        <f>five子指标方向明细!F218</f>
        <v>A</v>
      </c>
      <c r="F110" s="2">
        <f>five子指标方向明细!G218</f>
        <v>4</v>
      </c>
      <c r="G110" s="2" t="str">
        <f>five子指标方向明细!H218</f>
        <v>B</v>
      </c>
      <c r="H110" s="2">
        <f>five子指标方向明细!I218</f>
        <v>5</v>
      </c>
      <c r="I110" s="2" t="str">
        <f>five子指标方向明细!L218</f>
        <v>B</v>
      </c>
      <c r="J110" s="2" t="str">
        <f>five子指标方向明细!F219</f>
        <v>B</v>
      </c>
      <c r="K110" s="2">
        <f>five子指标方向明细!G219</f>
        <v>5</v>
      </c>
      <c r="L110" s="2" t="str">
        <f>five子指标方向明细!H219</f>
        <v>A</v>
      </c>
      <c r="M110" s="2">
        <f>five子指标方向明细!I219</f>
        <v>4</v>
      </c>
      <c r="N110" s="2" t="str">
        <f>five子指标方向明细!L219</f>
        <v>B</v>
      </c>
      <c r="O110" s="2">
        <f t="shared" si="4"/>
        <v>1</v>
      </c>
      <c r="P110" s="2" t="str">
        <f t="shared" si="5"/>
        <v>B</v>
      </c>
      <c r="Q110" s="2" t="s">
        <v>22</v>
      </c>
      <c r="R110" s="2">
        <f t="shared" si="6"/>
        <v>0</v>
      </c>
      <c r="S110" s="2">
        <v>218</v>
      </c>
      <c r="T110" s="2">
        <v>219</v>
      </c>
      <c r="U110" s="2" t="str">
        <f t="shared" si="7"/>
        <v/>
      </c>
    </row>
    <row r="111" ht="23" customHeight="1" spans="1:21">
      <c r="A111" s="6" t="s">
        <v>293</v>
      </c>
      <c r="B111" s="2" t="s">
        <v>15</v>
      </c>
      <c r="C111" s="2">
        <v>5</v>
      </c>
      <c r="D111" s="6" t="s">
        <v>501</v>
      </c>
      <c r="E111" s="2" t="str">
        <f>five子指标方向明细!F220</f>
        <v>A</v>
      </c>
      <c r="F111" s="2">
        <f>five子指标方向明细!G220</f>
        <v>5</v>
      </c>
      <c r="G111" s="2" t="str">
        <f>five子指标方向明细!H220</f>
        <v>B</v>
      </c>
      <c r="H111" s="2">
        <f>five子指标方向明细!I220</f>
        <v>5</v>
      </c>
      <c r="I111" s="2" t="str">
        <f>five子指标方向明细!L220</f>
        <v>D(平局)</v>
      </c>
      <c r="J111" s="2" t="str">
        <f>five子指标方向明细!F221</f>
        <v>B</v>
      </c>
      <c r="K111" s="2">
        <f>five子指标方向明细!G221</f>
        <v>5</v>
      </c>
      <c r="L111" s="2" t="str">
        <f>five子指标方向明细!H221</f>
        <v>A</v>
      </c>
      <c r="M111" s="2">
        <f>five子指标方向明细!I221</f>
        <v>5</v>
      </c>
      <c r="N111" s="2" t="str">
        <f>five子指标方向明细!L221</f>
        <v>D(平局)</v>
      </c>
      <c r="O111" s="2">
        <f t="shared" si="4"/>
        <v>1</v>
      </c>
      <c r="P111" s="2" t="str">
        <f t="shared" si="5"/>
        <v>D(平局)</v>
      </c>
      <c r="Q111" s="2" t="s">
        <v>22</v>
      </c>
      <c r="R111" s="2">
        <f t="shared" si="6"/>
        <v>0</v>
      </c>
      <c r="S111" s="2">
        <v>220</v>
      </c>
      <c r="T111" s="2">
        <v>221</v>
      </c>
      <c r="U111" s="2" t="str">
        <f t="shared" si="7"/>
        <v>双向评分平局</v>
      </c>
    </row>
    <row r="112" ht="23" customHeight="1" spans="1:21">
      <c r="A112" s="6" t="s">
        <v>293</v>
      </c>
      <c r="B112" s="2" t="s">
        <v>38</v>
      </c>
      <c r="C112" s="2">
        <v>1</v>
      </c>
      <c r="D112" s="6" t="s">
        <v>497</v>
      </c>
      <c r="E112" s="2" t="str">
        <f>five子指标方向明细!F222</f>
        <v>A</v>
      </c>
      <c r="F112" s="2">
        <f>five子指标方向明细!G222</f>
        <v>5</v>
      </c>
      <c r="G112" s="2" t="str">
        <f>five子指标方向明细!H222</f>
        <v>C</v>
      </c>
      <c r="H112" s="2">
        <f>five子指标方向明细!I222</f>
        <v>4</v>
      </c>
      <c r="I112" s="2" t="str">
        <f>five子指标方向明细!L222</f>
        <v>A</v>
      </c>
      <c r="J112" s="2" t="str">
        <f>five子指标方向明细!F223</f>
        <v>C</v>
      </c>
      <c r="K112" s="2">
        <f>five子指标方向明细!G223</f>
        <v>4</v>
      </c>
      <c r="L112" s="2" t="str">
        <f>five子指标方向明细!H223</f>
        <v>A</v>
      </c>
      <c r="M112" s="2">
        <f>five子指标方向明细!I223</f>
        <v>5</v>
      </c>
      <c r="N112" s="2" t="str">
        <f>five子指标方向明细!L223</f>
        <v>A</v>
      </c>
      <c r="O112" s="2">
        <f t="shared" si="4"/>
        <v>1</v>
      </c>
      <c r="P112" s="2" t="str">
        <f t="shared" si="5"/>
        <v>A</v>
      </c>
      <c r="Q112" s="2" t="s">
        <v>22</v>
      </c>
      <c r="R112" s="2">
        <f t="shared" si="6"/>
        <v>1</v>
      </c>
      <c r="S112" s="2">
        <v>222</v>
      </c>
      <c r="T112" s="2">
        <v>223</v>
      </c>
      <c r="U112" s="2" t="str">
        <f t="shared" si="7"/>
        <v/>
      </c>
    </row>
    <row r="113" ht="23" customHeight="1" spans="1:21">
      <c r="A113" s="6" t="s">
        <v>293</v>
      </c>
      <c r="B113" s="2" t="s">
        <v>38</v>
      </c>
      <c r="C113" s="2">
        <v>2</v>
      </c>
      <c r="D113" s="6" t="s">
        <v>498</v>
      </c>
      <c r="E113" s="2" t="str">
        <f>five子指标方向明细!F224</f>
        <v>A</v>
      </c>
      <c r="F113" s="2">
        <f>five子指标方向明细!G224</f>
        <v>4</v>
      </c>
      <c r="G113" s="2" t="str">
        <f>five子指标方向明细!H224</f>
        <v>C</v>
      </c>
      <c r="H113" s="2">
        <f>five子指标方向明细!I224</f>
        <v>2</v>
      </c>
      <c r="I113" s="2" t="str">
        <f>five子指标方向明细!L224</f>
        <v>A</v>
      </c>
      <c r="J113" s="2" t="str">
        <f>five子指标方向明细!F225</f>
        <v>C</v>
      </c>
      <c r="K113" s="2">
        <f>five子指标方向明细!G225</f>
        <v>2</v>
      </c>
      <c r="L113" s="2" t="str">
        <f>five子指标方向明细!H225</f>
        <v>A</v>
      </c>
      <c r="M113" s="2">
        <f>five子指标方向明细!I225</f>
        <v>4</v>
      </c>
      <c r="N113" s="2" t="str">
        <f>five子指标方向明细!L225</f>
        <v>A</v>
      </c>
      <c r="O113" s="2">
        <f t="shared" si="4"/>
        <v>1</v>
      </c>
      <c r="P113" s="2" t="str">
        <f t="shared" si="5"/>
        <v>A</v>
      </c>
      <c r="Q113" s="2" t="s">
        <v>22</v>
      </c>
      <c r="R113" s="2">
        <f t="shared" si="6"/>
        <v>1</v>
      </c>
      <c r="S113" s="2">
        <v>224</v>
      </c>
      <c r="T113" s="2">
        <v>225</v>
      </c>
      <c r="U113" s="2" t="str">
        <f t="shared" si="7"/>
        <v/>
      </c>
    </row>
    <row r="114" ht="23" customHeight="1" spans="1:21">
      <c r="A114" s="6" t="s">
        <v>293</v>
      </c>
      <c r="B114" s="2" t="s">
        <v>38</v>
      </c>
      <c r="C114" s="2">
        <v>3</v>
      </c>
      <c r="D114" s="6" t="s">
        <v>499</v>
      </c>
      <c r="E114" s="2" t="str">
        <f>five子指标方向明细!F226</f>
        <v>A</v>
      </c>
      <c r="F114" s="2">
        <f>five子指标方向明细!G226</f>
        <v>5</v>
      </c>
      <c r="G114" s="2" t="str">
        <f>five子指标方向明细!H226</f>
        <v>C</v>
      </c>
      <c r="H114" s="2">
        <f>five子指标方向明细!I226</f>
        <v>3</v>
      </c>
      <c r="I114" s="2" t="str">
        <f>five子指标方向明细!L226</f>
        <v>A</v>
      </c>
      <c r="J114" s="2" t="str">
        <f>five子指标方向明细!F227</f>
        <v>C</v>
      </c>
      <c r="K114" s="2">
        <f>five子指标方向明细!G227</f>
        <v>4</v>
      </c>
      <c r="L114" s="2" t="str">
        <f>five子指标方向明细!H227</f>
        <v>A</v>
      </c>
      <c r="M114" s="2">
        <f>five子指标方向明细!I227</f>
        <v>5</v>
      </c>
      <c r="N114" s="2" t="str">
        <f>five子指标方向明细!L227</f>
        <v>A</v>
      </c>
      <c r="O114" s="2">
        <f t="shared" si="4"/>
        <v>1</v>
      </c>
      <c r="P114" s="2" t="str">
        <f t="shared" si="5"/>
        <v>A</v>
      </c>
      <c r="Q114" s="2" t="s">
        <v>22</v>
      </c>
      <c r="R114" s="2">
        <f t="shared" si="6"/>
        <v>1</v>
      </c>
      <c r="S114" s="2">
        <v>226</v>
      </c>
      <c r="T114" s="2">
        <v>227</v>
      </c>
      <c r="U114" s="2" t="str">
        <f t="shared" si="7"/>
        <v/>
      </c>
    </row>
    <row r="115" ht="23" customHeight="1" spans="1:21">
      <c r="A115" s="6" t="s">
        <v>293</v>
      </c>
      <c r="B115" s="2" t="s">
        <v>38</v>
      </c>
      <c r="C115" s="2">
        <v>4</v>
      </c>
      <c r="D115" s="6" t="s">
        <v>500</v>
      </c>
      <c r="E115" s="2" t="str">
        <f>five子指标方向明细!F228</f>
        <v>A</v>
      </c>
      <c r="F115" s="2">
        <f>five子指标方向明细!G228</f>
        <v>4</v>
      </c>
      <c r="G115" s="2" t="str">
        <f>five子指标方向明细!H228</f>
        <v>C</v>
      </c>
      <c r="H115" s="2">
        <f>five子指标方向明细!I228</f>
        <v>5</v>
      </c>
      <c r="I115" s="2" t="str">
        <f>five子指标方向明细!L228</f>
        <v>C</v>
      </c>
      <c r="J115" s="2" t="str">
        <f>five子指标方向明细!F229</f>
        <v>C</v>
      </c>
      <c r="K115" s="2">
        <f>five子指标方向明细!G229</f>
        <v>4</v>
      </c>
      <c r="L115" s="2" t="str">
        <f>five子指标方向明细!H229</f>
        <v>A</v>
      </c>
      <c r="M115" s="2">
        <f>five子指标方向明细!I229</f>
        <v>4</v>
      </c>
      <c r="N115" s="2" t="str">
        <f>five子指标方向明细!L229</f>
        <v>D(平局)</v>
      </c>
      <c r="O115" s="2">
        <f t="shared" si="4"/>
        <v>0</v>
      </c>
      <c r="P115" s="2" t="str">
        <f t="shared" si="5"/>
        <v>D(平局)</v>
      </c>
      <c r="Q115" s="2" t="s">
        <v>22</v>
      </c>
      <c r="R115" s="2">
        <f t="shared" si="6"/>
        <v>0</v>
      </c>
      <c r="S115" s="2">
        <v>228</v>
      </c>
      <c r="T115" s="2">
        <v>229</v>
      </c>
      <c r="U115" s="2" t="str">
        <f t="shared" si="7"/>
        <v>方向冲突</v>
      </c>
    </row>
    <row r="116" ht="23" customHeight="1" spans="1:21">
      <c r="A116" s="6" t="s">
        <v>293</v>
      </c>
      <c r="B116" s="2" t="s">
        <v>38</v>
      </c>
      <c r="C116" s="2">
        <v>5</v>
      </c>
      <c r="D116" s="6" t="s">
        <v>501</v>
      </c>
      <c r="E116" s="2" t="str">
        <f>five子指标方向明细!F230</f>
        <v>A</v>
      </c>
      <c r="F116" s="2">
        <f>five子指标方向明细!G230</f>
        <v>5</v>
      </c>
      <c r="G116" s="2" t="str">
        <f>five子指标方向明细!H230</f>
        <v>C</v>
      </c>
      <c r="H116" s="2">
        <f>five子指标方向明细!I230</f>
        <v>5</v>
      </c>
      <c r="I116" s="2" t="str">
        <f>five子指标方向明细!L230</f>
        <v>D(平局)</v>
      </c>
      <c r="J116" s="2" t="str">
        <f>five子指标方向明细!F231</f>
        <v>C</v>
      </c>
      <c r="K116" s="2">
        <f>five子指标方向明细!G231</f>
        <v>4</v>
      </c>
      <c r="L116" s="2" t="str">
        <f>five子指标方向明细!H231</f>
        <v>A</v>
      </c>
      <c r="M116" s="2">
        <f>five子指标方向明细!I231</f>
        <v>5</v>
      </c>
      <c r="N116" s="2" t="str">
        <f>five子指标方向明细!L231</f>
        <v>A</v>
      </c>
      <c r="O116" s="2">
        <f t="shared" si="4"/>
        <v>0</v>
      </c>
      <c r="P116" s="2" t="str">
        <f t="shared" si="5"/>
        <v>D(平局)</v>
      </c>
      <c r="Q116" s="2" t="s">
        <v>22</v>
      </c>
      <c r="R116" s="2">
        <f t="shared" si="6"/>
        <v>0</v>
      </c>
      <c r="S116" s="2">
        <v>230</v>
      </c>
      <c r="T116" s="2">
        <v>231</v>
      </c>
      <c r="U116" s="2" t="str">
        <f t="shared" si="7"/>
        <v>方向冲突</v>
      </c>
    </row>
    <row r="117" ht="23" customHeight="1" spans="1:21">
      <c r="A117" s="6" t="s">
        <v>293</v>
      </c>
      <c r="B117" s="2" t="s">
        <v>51</v>
      </c>
      <c r="C117" s="2">
        <v>1</v>
      </c>
      <c r="D117" s="6" t="s">
        <v>497</v>
      </c>
      <c r="E117" s="2" t="str">
        <f>five子指标方向明细!F232</f>
        <v>B</v>
      </c>
      <c r="F117" s="2">
        <f>five子指标方向明细!G232</f>
        <v>5</v>
      </c>
      <c r="G117" s="2" t="str">
        <f>five子指标方向明细!H232</f>
        <v>C</v>
      </c>
      <c r="H117" s="2">
        <f>five子指标方向明细!I232</f>
        <v>4</v>
      </c>
      <c r="I117" s="2" t="str">
        <f>five子指标方向明细!L232</f>
        <v>B</v>
      </c>
      <c r="J117" s="2" t="str">
        <f>five子指标方向明细!F233</f>
        <v>C</v>
      </c>
      <c r="K117" s="2">
        <f>five子指标方向明细!G233</f>
        <v>4</v>
      </c>
      <c r="L117" s="2" t="str">
        <f>five子指标方向明细!H233</f>
        <v>B</v>
      </c>
      <c r="M117" s="2">
        <f>five子指标方向明细!I233</f>
        <v>5</v>
      </c>
      <c r="N117" s="2" t="str">
        <f>five子指标方向明细!L233</f>
        <v>B</v>
      </c>
      <c r="O117" s="2">
        <f t="shared" si="4"/>
        <v>1</v>
      </c>
      <c r="P117" s="2" t="str">
        <f t="shared" si="5"/>
        <v>B</v>
      </c>
      <c r="Q117" s="2" t="s">
        <v>32</v>
      </c>
      <c r="R117" s="2">
        <f t="shared" si="6"/>
        <v>1</v>
      </c>
      <c r="S117" s="2">
        <v>232</v>
      </c>
      <c r="T117" s="2">
        <v>233</v>
      </c>
      <c r="U117" s="2" t="str">
        <f t="shared" si="7"/>
        <v/>
      </c>
    </row>
    <row r="118" ht="23" customHeight="1" spans="1:21">
      <c r="A118" s="6" t="s">
        <v>293</v>
      </c>
      <c r="B118" s="2" t="s">
        <v>51</v>
      </c>
      <c r="C118" s="2">
        <v>2</v>
      </c>
      <c r="D118" s="6" t="s">
        <v>498</v>
      </c>
      <c r="E118" s="2" t="str">
        <f>five子指标方向明细!F234</f>
        <v>B</v>
      </c>
      <c r="F118" s="2">
        <f>five子指标方向明细!G234</f>
        <v>4</v>
      </c>
      <c r="G118" s="2" t="str">
        <f>five子指标方向明细!H234</f>
        <v>C</v>
      </c>
      <c r="H118" s="2">
        <f>five子指标方向明细!I234</f>
        <v>2</v>
      </c>
      <c r="I118" s="2" t="str">
        <f>five子指标方向明细!L234</f>
        <v>B</v>
      </c>
      <c r="J118" s="2" t="str">
        <f>five子指标方向明细!F235</f>
        <v>C</v>
      </c>
      <c r="K118" s="2">
        <f>five子指标方向明细!G235</f>
        <v>2</v>
      </c>
      <c r="L118" s="2" t="str">
        <f>five子指标方向明细!H235</f>
        <v>B</v>
      </c>
      <c r="M118" s="2">
        <f>five子指标方向明细!I235</f>
        <v>4</v>
      </c>
      <c r="N118" s="2" t="str">
        <f>five子指标方向明细!L235</f>
        <v>B</v>
      </c>
      <c r="O118" s="2">
        <f t="shared" si="4"/>
        <v>1</v>
      </c>
      <c r="P118" s="2" t="str">
        <f t="shared" si="5"/>
        <v>B</v>
      </c>
      <c r="Q118" s="2" t="s">
        <v>32</v>
      </c>
      <c r="R118" s="2">
        <f t="shared" si="6"/>
        <v>1</v>
      </c>
      <c r="S118" s="2">
        <v>234</v>
      </c>
      <c r="T118" s="2">
        <v>235</v>
      </c>
      <c r="U118" s="2" t="str">
        <f t="shared" si="7"/>
        <v/>
      </c>
    </row>
    <row r="119" ht="23" customHeight="1" spans="1:21">
      <c r="A119" s="6" t="s">
        <v>293</v>
      </c>
      <c r="B119" s="2" t="s">
        <v>51</v>
      </c>
      <c r="C119" s="2">
        <v>3</v>
      </c>
      <c r="D119" s="6" t="s">
        <v>499</v>
      </c>
      <c r="E119" s="2" t="str">
        <f>five子指标方向明细!F236</f>
        <v>B</v>
      </c>
      <c r="F119" s="2">
        <f>five子指标方向明细!G236</f>
        <v>5</v>
      </c>
      <c r="G119" s="2" t="str">
        <f>five子指标方向明细!H236</f>
        <v>C</v>
      </c>
      <c r="H119" s="2">
        <f>five子指标方向明细!I236</f>
        <v>4</v>
      </c>
      <c r="I119" s="2" t="str">
        <f>five子指标方向明细!L236</f>
        <v>B</v>
      </c>
      <c r="J119" s="2" t="str">
        <f>five子指标方向明细!F237</f>
        <v>C</v>
      </c>
      <c r="K119" s="2">
        <f>five子指标方向明细!G237</f>
        <v>3</v>
      </c>
      <c r="L119" s="2" t="str">
        <f>five子指标方向明细!H237</f>
        <v>B</v>
      </c>
      <c r="M119" s="2">
        <f>five子指标方向明细!I237</f>
        <v>5</v>
      </c>
      <c r="N119" s="2" t="str">
        <f>five子指标方向明细!L237</f>
        <v>B</v>
      </c>
      <c r="O119" s="2">
        <f t="shared" si="4"/>
        <v>1</v>
      </c>
      <c r="P119" s="2" t="str">
        <f t="shared" si="5"/>
        <v>B</v>
      </c>
      <c r="Q119" s="2" t="s">
        <v>32</v>
      </c>
      <c r="R119" s="2">
        <f t="shared" si="6"/>
        <v>1</v>
      </c>
      <c r="S119" s="2">
        <v>236</v>
      </c>
      <c r="T119" s="2">
        <v>237</v>
      </c>
      <c r="U119" s="2" t="str">
        <f t="shared" si="7"/>
        <v/>
      </c>
    </row>
    <row r="120" ht="23" customHeight="1" spans="1:21">
      <c r="A120" s="6" t="s">
        <v>293</v>
      </c>
      <c r="B120" s="2" t="s">
        <v>51</v>
      </c>
      <c r="C120" s="2">
        <v>4</v>
      </c>
      <c r="D120" s="6" t="s">
        <v>500</v>
      </c>
      <c r="E120" s="2" t="str">
        <f>five子指标方向明细!F238</f>
        <v>B</v>
      </c>
      <c r="F120" s="2">
        <f>five子指标方向明细!G238</f>
        <v>5</v>
      </c>
      <c r="G120" s="2" t="str">
        <f>five子指标方向明细!H238</f>
        <v>C</v>
      </c>
      <c r="H120" s="2">
        <f>five子指标方向明细!I238</f>
        <v>4</v>
      </c>
      <c r="I120" s="2" t="str">
        <f>five子指标方向明细!L238</f>
        <v>B</v>
      </c>
      <c r="J120" s="2" t="str">
        <f>five子指标方向明细!F239</f>
        <v>C</v>
      </c>
      <c r="K120" s="2">
        <f>five子指标方向明细!G239</f>
        <v>4</v>
      </c>
      <c r="L120" s="2" t="str">
        <f>five子指标方向明细!H239</f>
        <v>B</v>
      </c>
      <c r="M120" s="2">
        <f>five子指标方向明细!I239</f>
        <v>5</v>
      </c>
      <c r="N120" s="2" t="str">
        <f>five子指标方向明细!L239</f>
        <v>B</v>
      </c>
      <c r="O120" s="2">
        <f t="shared" si="4"/>
        <v>1</v>
      </c>
      <c r="P120" s="2" t="str">
        <f t="shared" si="5"/>
        <v>B</v>
      </c>
      <c r="Q120" s="2" t="s">
        <v>32</v>
      </c>
      <c r="R120" s="2">
        <f t="shared" si="6"/>
        <v>1</v>
      </c>
      <c r="S120" s="2">
        <v>238</v>
      </c>
      <c r="T120" s="2">
        <v>239</v>
      </c>
      <c r="U120" s="2" t="str">
        <f t="shared" si="7"/>
        <v/>
      </c>
    </row>
    <row r="121" ht="23" customHeight="1" spans="1:21">
      <c r="A121" s="6" t="s">
        <v>293</v>
      </c>
      <c r="B121" s="2" t="s">
        <v>51</v>
      </c>
      <c r="C121" s="2">
        <v>5</v>
      </c>
      <c r="D121" s="6" t="s">
        <v>501</v>
      </c>
      <c r="E121" s="2" t="str">
        <f>five子指标方向明细!F240</f>
        <v>B</v>
      </c>
      <c r="F121" s="2">
        <f>five子指标方向明细!G240</f>
        <v>5</v>
      </c>
      <c r="G121" s="2" t="str">
        <f>five子指标方向明细!H240</f>
        <v>C</v>
      </c>
      <c r="H121" s="2">
        <f>five子指标方向明细!I240</f>
        <v>5</v>
      </c>
      <c r="I121" s="2" t="str">
        <f>five子指标方向明细!L240</f>
        <v>D(平局)</v>
      </c>
      <c r="J121" s="2" t="str">
        <f>five子指标方向明细!F241</f>
        <v>C</v>
      </c>
      <c r="K121" s="2">
        <f>five子指标方向明细!G241</f>
        <v>4</v>
      </c>
      <c r="L121" s="2" t="str">
        <f>five子指标方向明细!H241</f>
        <v>B</v>
      </c>
      <c r="M121" s="2">
        <f>five子指标方向明细!I241</f>
        <v>5</v>
      </c>
      <c r="N121" s="2" t="str">
        <f>five子指标方向明细!L241</f>
        <v>B</v>
      </c>
      <c r="O121" s="2">
        <f t="shared" si="4"/>
        <v>0</v>
      </c>
      <c r="P121" s="2" t="str">
        <f t="shared" si="5"/>
        <v>D(平局)</v>
      </c>
      <c r="Q121" s="2" t="s">
        <v>32</v>
      </c>
      <c r="R121" s="2">
        <f t="shared" si="6"/>
        <v>0</v>
      </c>
      <c r="S121" s="2">
        <v>240</v>
      </c>
      <c r="T121" s="2">
        <v>241</v>
      </c>
      <c r="U121" s="2" t="str">
        <f t="shared" si="7"/>
        <v>方向冲突</v>
      </c>
    </row>
    <row r="122" ht="23" customHeight="1" spans="1:21">
      <c r="A122" s="6" t="s">
        <v>331</v>
      </c>
      <c r="B122" s="2" t="s">
        <v>15</v>
      </c>
      <c r="C122" s="2">
        <v>1</v>
      </c>
      <c r="D122" s="6" t="s">
        <v>497</v>
      </c>
      <c r="E122" s="2" t="str">
        <f>five子指标方向明细!F242</f>
        <v>A</v>
      </c>
      <c r="F122" s="2">
        <f>five子指标方向明细!G242</f>
        <v>4</v>
      </c>
      <c r="G122" s="2" t="str">
        <f>five子指标方向明细!H242</f>
        <v>B</v>
      </c>
      <c r="H122" s="2">
        <f>five子指标方向明细!I242</f>
        <v>5</v>
      </c>
      <c r="I122" s="2" t="str">
        <f>five子指标方向明细!L242</f>
        <v>B</v>
      </c>
      <c r="J122" s="2" t="str">
        <f>five子指标方向明细!F243</f>
        <v>B</v>
      </c>
      <c r="K122" s="2">
        <f>five子指标方向明细!G243</f>
        <v>5</v>
      </c>
      <c r="L122" s="2" t="str">
        <f>five子指标方向明细!H243</f>
        <v>A</v>
      </c>
      <c r="M122" s="2">
        <f>five子指标方向明细!I243</f>
        <v>4</v>
      </c>
      <c r="N122" s="2" t="str">
        <f>five子指标方向明细!L243</f>
        <v>B</v>
      </c>
      <c r="O122" s="2">
        <f t="shared" si="4"/>
        <v>1</v>
      </c>
      <c r="P122" s="2" t="str">
        <f t="shared" si="5"/>
        <v>B</v>
      </c>
      <c r="Q122" s="2" t="s">
        <v>106</v>
      </c>
      <c r="R122" s="2">
        <f t="shared" si="6"/>
        <v>0</v>
      </c>
      <c r="S122" s="2">
        <v>242</v>
      </c>
      <c r="T122" s="2">
        <v>243</v>
      </c>
      <c r="U122" s="2" t="str">
        <f t="shared" si="7"/>
        <v/>
      </c>
    </row>
    <row r="123" ht="23" customHeight="1" spans="1:21">
      <c r="A123" s="6" t="s">
        <v>331</v>
      </c>
      <c r="B123" s="2" t="s">
        <v>15</v>
      </c>
      <c r="C123" s="2">
        <v>2</v>
      </c>
      <c r="D123" s="6" t="s">
        <v>498</v>
      </c>
      <c r="E123" s="2" t="str">
        <f>five子指标方向明细!F244</f>
        <v>A</v>
      </c>
      <c r="F123" s="2">
        <f>five子指标方向明细!G244</f>
        <v>3</v>
      </c>
      <c r="G123" s="2" t="str">
        <f>five子指标方向明细!H244</f>
        <v>B</v>
      </c>
      <c r="H123" s="2">
        <f>five子指标方向明细!I244</f>
        <v>4</v>
      </c>
      <c r="I123" s="2" t="str">
        <f>five子指标方向明细!L244</f>
        <v>B</v>
      </c>
      <c r="J123" s="2" t="str">
        <f>five子指标方向明细!F245</f>
        <v>B</v>
      </c>
      <c r="K123" s="2">
        <f>five子指标方向明细!G245</f>
        <v>4</v>
      </c>
      <c r="L123" s="2" t="str">
        <f>five子指标方向明细!H245</f>
        <v>A</v>
      </c>
      <c r="M123" s="2">
        <f>five子指标方向明细!I245</f>
        <v>3</v>
      </c>
      <c r="N123" s="2" t="str">
        <f>five子指标方向明细!L245</f>
        <v>B</v>
      </c>
      <c r="O123" s="2">
        <f t="shared" si="4"/>
        <v>1</v>
      </c>
      <c r="P123" s="2" t="str">
        <f t="shared" si="5"/>
        <v>B</v>
      </c>
      <c r="Q123" s="2" t="s">
        <v>106</v>
      </c>
      <c r="R123" s="2">
        <f t="shared" si="6"/>
        <v>0</v>
      </c>
      <c r="S123" s="2">
        <v>244</v>
      </c>
      <c r="T123" s="2">
        <v>245</v>
      </c>
      <c r="U123" s="2" t="str">
        <f t="shared" si="7"/>
        <v/>
      </c>
    </row>
    <row r="124" ht="23" customHeight="1" spans="1:21">
      <c r="A124" s="6" t="s">
        <v>331</v>
      </c>
      <c r="B124" s="2" t="s">
        <v>15</v>
      </c>
      <c r="C124" s="2">
        <v>3</v>
      </c>
      <c r="D124" s="6" t="s">
        <v>499</v>
      </c>
      <c r="E124" s="2" t="str">
        <f>five子指标方向明细!F246</f>
        <v>A</v>
      </c>
      <c r="F124" s="2">
        <f>five子指标方向明细!G246</f>
        <v>4</v>
      </c>
      <c r="G124" s="2" t="str">
        <f>five子指标方向明细!H246</f>
        <v>B</v>
      </c>
      <c r="H124" s="2">
        <f>five子指标方向明细!I246</f>
        <v>4</v>
      </c>
      <c r="I124" s="2" t="str">
        <f>five子指标方向明细!L246</f>
        <v>D(平局)</v>
      </c>
      <c r="J124" s="2" t="str">
        <f>five子指标方向明细!F247</f>
        <v>B</v>
      </c>
      <c r="K124" s="2">
        <f>five子指标方向明细!G247</f>
        <v>4</v>
      </c>
      <c r="L124" s="2" t="str">
        <f>five子指标方向明细!H247</f>
        <v>A</v>
      </c>
      <c r="M124" s="2">
        <f>five子指标方向明细!I247</f>
        <v>4</v>
      </c>
      <c r="N124" s="2" t="str">
        <f>five子指标方向明细!L247</f>
        <v>D(平局)</v>
      </c>
      <c r="O124" s="2">
        <f t="shared" si="4"/>
        <v>1</v>
      </c>
      <c r="P124" s="2" t="str">
        <f t="shared" si="5"/>
        <v>D(平局)</v>
      </c>
      <c r="Q124" s="2" t="s">
        <v>106</v>
      </c>
      <c r="R124" s="2">
        <f t="shared" si="6"/>
        <v>1</v>
      </c>
      <c r="S124" s="2">
        <v>246</v>
      </c>
      <c r="T124" s="2">
        <v>247</v>
      </c>
      <c r="U124" s="2" t="str">
        <f t="shared" si="7"/>
        <v>双向评分平局</v>
      </c>
    </row>
    <row r="125" ht="23" customHeight="1" spans="1:21">
      <c r="A125" s="6" t="s">
        <v>331</v>
      </c>
      <c r="B125" s="2" t="s">
        <v>15</v>
      </c>
      <c r="C125" s="2">
        <v>4</v>
      </c>
      <c r="D125" s="6" t="s">
        <v>500</v>
      </c>
      <c r="E125" s="2" t="str">
        <f>five子指标方向明细!F248</f>
        <v>A</v>
      </c>
      <c r="F125" s="2">
        <f>five子指标方向明细!G248</f>
        <v>4</v>
      </c>
      <c r="G125" s="2" t="str">
        <f>five子指标方向明细!H248</f>
        <v>B</v>
      </c>
      <c r="H125" s="2">
        <f>five子指标方向明细!I248</f>
        <v>4</v>
      </c>
      <c r="I125" s="2" t="str">
        <f>five子指标方向明细!L248</f>
        <v>D(平局)</v>
      </c>
      <c r="J125" s="2" t="str">
        <f>five子指标方向明细!F249</f>
        <v>B</v>
      </c>
      <c r="K125" s="2">
        <f>five子指标方向明细!G249</f>
        <v>5</v>
      </c>
      <c r="L125" s="2" t="str">
        <f>five子指标方向明细!H249</f>
        <v>A</v>
      </c>
      <c r="M125" s="2">
        <f>five子指标方向明细!I249</f>
        <v>4</v>
      </c>
      <c r="N125" s="2" t="str">
        <f>five子指标方向明细!L249</f>
        <v>B</v>
      </c>
      <c r="O125" s="2">
        <f t="shared" si="4"/>
        <v>0</v>
      </c>
      <c r="P125" s="2" t="str">
        <f t="shared" si="5"/>
        <v>D(平局)</v>
      </c>
      <c r="Q125" s="2" t="s">
        <v>106</v>
      </c>
      <c r="R125" s="2">
        <f t="shared" si="6"/>
        <v>1</v>
      </c>
      <c r="S125" s="2">
        <v>248</v>
      </c>
      <c r="T125" s="2">
        <v>249</v>
      </c>
      <c r="U125" s="2" t="str">
        <f t="shared" si="7"/>
        <v>方向冲突</v>
      </c>
    </row>
    <row r="126" ht="23" customHeight="1" spans="1:21">
      <c r="A126" s="6" t="s">
        <v>331</v>
      </c>
      <c r="B126" s="2" t="s">
        <v>15</v>
      </c>
      <c r="C126" s="2">
        <v>5</v>
      </c>
      <c r="D126" s="6" t="s">
        <v>501</v>
      </c>
      <c r="E126" s="2" t="str">
        <f>five子指标方向明细!F250</f>
        <v>A</v>
      </c>
      <c r="F126" s="2">
        <f>five子指标方向明细!G250</f>
        <v>5</v>
      </c>
      <c r="G126" s="2" t="str">
        <f>five子指标方向明细!H250</f>
        <v>B</v>
      </c>
      <c r="H126" s="2">
        <f>five子指标方向明细!I250</f>
        <v>5</v>
      </c>
      <c r="I126" s="2" t="str">
        <f>five子指标方向明细!L250</f>
        <v>D(平局)</v>
      </c>
      <c r="J126" s="2" t="str">
        <f>five子指标方向明细!F251</f>
        <v>B</v>
      </c>
      <c r="K126" s="2">
        <f>five子指标方向明细!G251</f>
        <v>5</v>
      </c>
      <c r="L126" s="2" t="str">
        <f>five子指标方向明细!H251</f>
        <v>A</v>
      </c>
      <c r="M126" s="2">
        <f>five子指标方向明细!I251</f>
        <v>5</v>
      </c>
      <c r="N126" s="2" t="str">
        <f>five子指标方向明细!L251</f>
        <v>D(平局)</v>
      </c>
      <c r="O126" s="2">
        <f t="shared" si="4"/>
        <v>1</v>
      </c>
      <c r="P126" s="2" t="str">
        <f t="shared" si="5"/>
        <v>D(平局)</v>
      </c>
      <c r="Q126" s="2" t="s">
        <v>106</v>
      </c>
      <c r="R126" s="2">
        <f t="shared" si="6"/>
        <v>1</v>
      </c>
      <c r="S126" s="2">
        <v>250</v>
      </c>
      <c r="T126" s="2">
        <v>251</v>
      </c>
      <c r="U126" s="2" t="str">
        <f t="shared" si="7"/>
        <v>双向评分平局</v>
      </c>
    </row>
    <row r="127" ht="23" customHeight="1" spans="1:21">
      <c r="A127" s="6" t="s">
        <v>331</v>
      </c>
      <c r="B127" s="2" t="s">
        <v>38</v>
      </c>
      <c r="C127" s="2">
        <v>1</v>
      </c>
      <c r="D127" s="6" t="s">
        <v>497</v>
      </c>
      <c r="E127" s="2" t="str">
        <f>five子指标方向明细!F252</f>
        <v>A</v>
      </c>
      <c r="F127" s="2">
        <f>five子指标方向明细!G252</f>
        <v>4</v>
      </c>
      <c r="G127" s="2" t="str">
        <f>five子指标方向明细!H252</f>
        <v>C</v>
      </c>
      <c r="H127" s="2">
        <f>five子指标方向明细!I252</f>
        <v>4</v>
      </c>
      <c r="I127" s="2" t="str">
        <f>five子指标方向明细!L252</f>
        <v>D(平局)</v>
      </c>
      <c r="J127" s="2" t="str">
        <f>five子指标方向明细!F253</f>
        <v>C</v>
      </c>
      <c r="K127" s="2">
        <f>five子指标方向明细!G253</f>
        <v>4</v>
      </c>
      <c r="L127" s="2" t="str">
        <f>five子指标方向明细!H253</f>
        <v>A</v>
      </c>
      <c r="M127" s="2">
        <f>five子指标方向明细!I253</f>
        <v>4</v>
      </c>
      <c r="N127" s="2" t="str">
        <f>five子指标方向明细!L253</f>
        <v>D(平局)</v>
      </c>
      <c r="O127" s="2">
        <f t="shared" si="4"/>
        <v>1</v>
      </c>
      <c r="P127" s="2" t="str">
        <f t="shared" si="5"/>
        <v>D(平局)</v>
      </c>
      <c r="Q127" s="2" t="s">
        <v>22</v>
      </c>
      <c r="R127" s="2">
        <f t="shared" si="6"/>
        <v>0</v>
      </c>
      <c r="S127" s="2">
        <v>252</v>
      </c>
      <c r="T127" s="2">
        <v>253</v>
      </c>
      <c r="U127" s="2" t="str">
        <f t="shared" si="7"/>
        <v>双向评分平局</v>
      </c>
    </row>
    <row r="128" ht="23" customHeight="1" spans="1:21">
      <c r="A128" s="6" t="s">
        <v>331</v>
      </c>
      <c r="B128" s="2" t="s">
        <v>38</v>
      </c>
      <c r="C128" s="2">
        <v>2</v>
      </c>
      <c r="D128" s="6" t="s">
        <v>498</v>
      </c>
      <c r="E128" s="2" t="str">
        <f>five子指标方向明细!F254</f>
        <v>A</v>
      </c>
      <c r="F128" s="2">
        <f>five子指标方向明细!G254</f>
        <v>4</v>
      </c>
      <c r="G128" s="2" t="str">
        <f>five子指标方向明细!H254</f>
        <v>C</v>
      </c>
      <c r="H128" s="2">
        <f>five子指标方向明细!I254</f>
        <v>3</v>
      </c>
      <c r="I128" s="2" t="str">
        <f>five子指标方向明细!L254</f>
        <v>A</v>
      </c>
      <c r="J128" s="2" t="str">
        <f>five子指标方向明细!F255</f>
        <v>C</v>
      </c>
      <c r="K128" s="2">
        <f>five子指标方向明细!G255</f>
        <v>3</v>
      </c>
      <c r="L128" s="2" t="str">
        <f>five子指标方向明细!H255</f>
        <v>A</v>
      </c>
      <c r="M128" s="2">
        <f>five子指标方向明细!I255</f>
        <v>4</v>
      </c>
      <c r="N128" s="2" t="str">
        <f>five子指标方向明细!L255</f>
        <v>A</v>
      </c>
      <c r="O128" s="2">
        <f t="shared" si="4"/>
        <v>1</v>
      </c>
      <c r="P128" s="2" t="str">
        <f t="shared" si="5"/>
        <v>A</v>
      </c>
      <c r="Q128" s="2" t="s">
        <v>22</v>
      </c>
      <c r="R128" s="2">
        <f t="shared" si="6"/>
        <v>1</v>
      </c>
      <c r="S128" s="2">
        <v>254</v>
      </c>
      <c r="T128" s="2">
        <v>255</v>
      </c>
      <c r="U128" s="2" t="str">
        <f t="shared" si="7"/>
        <v/>
      </c>
    </row>
    <row r="129" ht="23" customHeight="1" spans="1:21">
      <c r="A129" s="6" t="s">
        <v>331</v>
      </c>
      <c r="B129" s="2" t="s">
        <v>38</v>
      </c>
      <c r="C129" s="2">
        <v>3</v>
      </c>
      <c r="D129" s="6" t="s">
        <v>499</v>
      </c>
      <c r="E129" s="2" t="str">
        <f>five子指标方向明细!F256</f>
        <v>A</v>
      </c>
      <c r="F129" s="2">
        <f>five子指标方向明细!G256</f>
        <v>4</v>
      </c>
      <c r="G129" s="2" t="str">
        <f>five子指标方向明细!H256</f>
        <v>C</v>
      </c>
      <c r="H129" s="2">
        <f>five子指标方向明细!I256</f>
        <v>3</v>
      </c>
      <c r="I129" s="2" t="str">
        <f>five子指标方向明细!L256</f>
        <v>A</v>
      </c>
      <c r="J129" s="2" t="str">
        <f>five子指标方向明细!F257</f>
        <v>C</v>
      </c>
      <c r="K129" s="2">
        <f>five子指标方向明细!G257</f>
        <v>3</v>
      </c>
      <c r="L129" s="2" t="str">
        <f>five子指标方向明细!H257</f>
        <v>A</v>
      </c>
      <c r="M129" s="2">
        <f>five子指标方向明细!I257</f>
        <v>4</v>
      </c>
      <c r="N129" s="2" t="str">
        <f>five子指标方向明细!L257</f>
        <v>A</v>
      </c>
      <c r="O129" s="2">
        <f t="shared" si="4"/>
        <v>1</v>
      </c>
      <c r="P129" s="2" t="str">
        <f t="shared" si="5"/>
        <v>A</v>
      </c>
      <c r="Q129" s="2" t="s">
        <v>22</v>
      </c>
      <c r="R129" s="2">
        <f t="shared" si="6"/>
        <v>1</v>
      </c>
      <c r="S129" s="2">
        <v>256</v>
      </c>
      <c r="T129" s="2">
        <v>257</v>
      </c>
      <c r="U129" s="2" t="str">
        <f t="shared" si="7"/>
        <v/>
      </c>
    </row>
    <row r="130" ht="23" customHeight="1" spans="1:21">
      <c r="A130" s="6" t="s">
        <v>331</v>
      </c>
      <c r="B130" s="2" t="s">
        <v>38</v>
      </c>
      <c r="C130" s="2">
        <v>4</v>
      </c>
      <c r="D130" s="6" t="s">
        <v>500</v>
      </c>
      <c r="E130" s="2" t="str">
        <f>five子指标方向明细!F258</f>
        <v>A</v>
      </c>
      <c r="F130" s="2">
        <f>five子指标方向明细!G258</f>
        <v>4</v>
      </c>
      <c r="G130" s="2" t="str">
        <f>five子指标方向明细!H258</f>
        <v>C</v>
      </c>
      <c r="H130" s="2">
        <f>five子指标方向明细!I258</f>
        <v>4</v>
      </c>
      <c r="I130" s="2" t="str">
        <f>five子指标方向明细!L258</f>
        <v>D(平局)</v>
      </c>
      <c r="J130" s="2" t="str">
        <f>five子指标方向明细!F259</f>
        <v>C</v>
      </c>
      <c r="K130" s="2">
        <f>five子指标方向明细!G259</f>
        <v>4</v>
      </c>
      <c r="L130" s="2" t="str">
        <f>five子指标方向明细!H259</f>
        <v>A</v>
      </c>
      <c r="M130" s="2">
        <f>five子指标方向明细!I259</f>
        <v>4</v>
      </c>
      <c r="N130" s="2" t="str">
        <f>five子指标方向明细!L259</f>
        <v>D(平局)</v>
      </c>
      <c r="O130" s="2">
        <f t="shared" ref="O130:O181" si="8">--(I130=N130)</f>
        <v>1</v>
      </c>
      <c r="P130" s="2" t="str">
        <f t="shared" ref="P130:P181" si="9">IF(I130=N130,I130,"D(平局)")</f>
        <v>D(平局)</v>
      </c>
      <c r="Q130" s="2" t="s">
        <v>22</v>
      </c>
      <c r="R130" s="2">
        <f t="shared" ref="R130:R181" si="10">--(P130=Q130)</f>
        <v>0</v>
      </c>
      <c r="S130" s="2">
        <v>258</v>
      </c>
      <c r="T130" s="2">
        <v>259</v>
      </c>
      <c r="U130" s="2" t="str">
        <f t="shared" ref="U130:U181" si="11">IF(P130&lt;&gt;"D(平局)","",IF(O130=0,"方向冲突","双向评分平局"))</f>
        <v>双向评分平局</v>
      </c>
    </row>
    <row r="131" ht="23" customHeight="1" spans="1:21">
      <c r="A131" s="6" t="s">
        <v>331</v>
      </c>
      <c r="B131" s="2" t="s">
        <v>38</v>
      </c>
      <c r="C131" s="2">
        <v>5</v>
      </c>
      <c r="D131" s="6" t="s">
        <v>501</v>
      </c>
      <c r="E131" s="2" t="str">
        <f>five子指标方向明细!F260</f>
        <v>A</v>
      </c>
      <c r="F131" s="2">
        <f>five子指标方向明细!G260</f>
        <v>5</v>
      </c>
      <c r="G131" s="2" t="str">
        <f>five子指标方向明细!H260</f>
        <v>C</v>
      </c>
      <c r="H131" s="2">
        <f>five子指标方向明细!I260</f>
        <v>5</v>
      </c>
      <c r="I131" s="2" t="str">
        <f>five子指标方向明细!L260</f>
        <v>D(平局)</v>
      </c>
      <c r="J131" s="2" t="str">
        <f>five子指标方向明细!F261</f>
        <v>C</v>
      </c>
      <c r="K131" s="2">
        <f>five子指标方向明细!G261</f>
        <v>4</v>
      </c>
      <c r="L131" s="2" t="str">
        <f>five子指标方向明细!H261</f>
        <v>A</v>
      </c>
      <c r="M131" s="2">
        <f>five子指标方向明细!I261</f>
        <v>4</v>
      </c>
      <c r="N131" s="2" t="str">
        <f>five子指标方向明细!L261</f>
        <v>D(平局)</v>
      </c>
      <c r="O131" s="2">
        <f t="shared" si="8"/>
        <v>1</v>
      </c>
      <c r="P131" s="2" t="str">
        <f t="shared" si="9"/>
        <v>D(平局)</v>
      </c>
      <c r="Q131" s="2" t="s">
        <v>22</v>
      </c>
      <c r="R131" s="2">
        <f t="shared" si="10"/>
        <v>0</v>
      </c>
      <c r="S131" s="2">
        <v>260</v>
      </c>
      <c r="T131" s="2">
        <v>261</v>
      </c>
      <c r="U131" s="2" t="str">
        <f t="shared" si="11"/>
        <v>双向评分平局</v>
      </c>
    </row>
    <row r="132" ht="23" customHeight="1" spans="1:21">
      <c r="A132" s="6" t="s">
        <v>331</v>
      </c>
      <c r="B132" s="2" t="s">
        <v>51</v>
      </c>
      <c r="C132" s="2">
        <v>1</v>
      </c>
      <c r="D132" s="6" t="s">
        <v>497</v>
      </c>
      <c r="E132" s="2" t="str">
        <f>five子指标方向明细!F262</f>
        <v>B</v>
      </c>
      <c r="F132" s="2">
        <f>five子指标方向明细!G262</f>
        <v>5</v>
      </c>
      <c r="G132" s="2" t="str">
        <f>five子指标方向明细!H262</f>
        <v>C</v>
      </c>
      <c r="H132" s="2">
        <f>five子指标方向明细!I262</f>
        <v>4</v>
      </c>
      <c r="I132" s="2" t="str">
        <f>five子指标方向明细!L262</f>
        <v>B</v>
      </c>
      <c r="J132" s="2" t="str">
        <f>five子指标方向明细!F263</f>
        <v>C</v>
      </c>
      <c r="K132" s="2">
        <f>five子指标方向明细!G263</f>
        <v>4</v>
      </c>
      <c r="L132" s="2" t="str">
        <f>five子指标方向明细!H263</f>
        <v>B</v>
      </c>
      <c r="M132" s="2">
        <f>five子指标方向明细!I263</f>
        <v>5</v>
      </c>
      <c r="N132" s="2" t="str">
        <f>five子指标方向明细!L263</f>
        <v>B</v>
      </c>
      <c r="O132" s="2">
        <f t="shared" si="8"/>
        <v>1</v>
      </c>
      <c r="P132" s="2" t="str">
        <f t="shared" si="9"/>
        <v>B</v>
      </c>
      <c r="Q132" s="2" t="s">
        <v>32</v>
      </c>
      <c r="R132" s="2">
        <f t="shared" si="10"/>
        <v>1</v>
      </c>
      <c r="S132" s="2">
        <v>262</v>
      </c>
      <c r="T132" s="2">
        <v>263</v>
      </c>
      <c r="U132" s="2" t="str">
        <f t="shared" si="11"/>
        <v/>
      </c>
    </row>
    <row r="133" ht="23" customHeight="1" spans="1:21">
      <c r="A133" s="6" t="s">
        <v>331</v>
      </c>
      <c r="B133" s="2" t="s">
        <v>51</v>
      </c>
      <c r="C133" s="2">
        <v>2</v>
      </c>
      <c r="D133" s="6" t="s">
        <v>498</v>
      </c>
      <c r="E133" s="2" t="str">
        <f>five子指标方向明细!F264</f>
        <v>B</v>
      </c>
      <c r="F133" s="2">
        <f>five子指标方向明细!G264</f>
        <v>4</v>
      </c>
      <c r="G133" s="2" t="str">
        <f>five子指标方向明细!H264</f>
        <v>C</v>
      </c>
      <c r="H133" s="2">
        <f>five子指标方向明细!I264</f>
        <v>3</v>
      </c>
      <c r="I133" s="2" t="str">
        <f>five子指标方向明细!L264</f>
        <v>B</v>
      </c>
      <c r="J133" s="2" t="str">
        <f>five子指标方向明细!F265</f>
        <v>C</v>
      </c>
      <c r="K133" s="2">
        <f>five子指标方向明细!G265</f>
        <v>3</v>
      </c>
      <c r="L133" s="2" t="str">
        <f>five子指标方向明细!H265</f>
        <v>B</v>
      </c>
      <c r="M133" s="2">
        <f>five子指标方向明细!I265</f>
        <v>5</v>
      </c>
      <c r="N133" s="2" t="str">
        <f>five子指标方向明细!L265</f>
        <v>B</v>
      </c>
      <c r="O133" s="2">
        <f t="shared" si="8"/>
        <v>1</v>
      </c>
      <c r="P133" s="2" t="str">
        <f t="shared" si="9"/>
        <v>B</v>
      </c>
      <c r="Q133" s="2" t="s">
        <v>32</v>
      </c>
      <c r="R133" s="2">
        <f t="shared" si="10"/>
        <v>1</v>
      </c>
      <c r="S133" s="2">
        <v>264</v>
      </c>
      <c r="T133" s="2">
        <v>265</v>
      </c>
      <c r="U133" s="2" t="str">
        <f t="shared" si="11"/>
        <v/>
      </c>
    </row>
    <row r="134" ht="23" customHeight="1" spans="1:21">
      <c r="A134" s="6" t="s">
        <v>331</v>
      </c>
      <c r="B134" s="2" t="s">
        <v>51</v>
      </c>
      <c r="C134" s="2">
        <v>3</v>
      </c>
      <c r="D134" s="6" t="s">
        <v>499</v>
      </c>
      <c r="E134" s="2" t="str">
        <f>five子指标方向明细!F266</f>
        <v>B</v>
      </c>
      <c r="F134" s="2">
        <f>five子指标方向明细!G266</f>
        <v>4</v>
      </c>
      <c r="G134" s="2" t="str">
        <f>five子指标方向明细!H266</f>
        <v>C</v>
      </c>
      <c r="H134" s="2">
        <f>five子指标方向明细!I266</f>
        <v>3</v>
      </c>
      <c r="I134" s="2" t="str">
        <f>five子指标方向明细!L266</f>
        <v>B</v>
      </c>
      <c r="J134" s="2" t="str">
        <f>five子指标方向明细!F267</f>
        <v>C</v>
      </c>
      <c r="K134" s="2">
        <f>five子指标方向明细!G267</f>
        <v>4</v>
      </c>
      <c r="L134" s="2" t="str">
        <f>five子指标方向明细!H267</f>
        <v>B</v>
      </c>
      <c r="M134" s="2">
        <f>five子指标方向明细!I267</f>
        <v>5</v>
      </c>
      <c r="N134" s="2" t="str">
        <f>five子指标方向明细!L267</f>
        <v>B</v>
      </c>
      <c r="O134" s="2">
        <f t="shared" si="8"/>
        <v>1</v>
      </c>
      <c r="P134" s="2" t="str">
        <f t="shared" si="9"/>
        <v>B</v>
      </c>
      <c r="Q134" s="2" t="s">
        <v>32</v>
      </c>
      <c r="R134" s="2">
        <f t="shared" si="10"/>
        <v>1</v>
      </c>
      <c r="S134" s="2">
        <v>266</v>
      </c>
      <c r="T134" s="2">
        <v>267</v>
      </c>
      <c r="U134" s="2" t="str">
        <f t="shared" si="11"/>
        <v/>
      </c>
    </row>
    <row r="135" ht="23" customHeight="1" spans="1:21">
      <c r="A135" s="6" t="s">
        <v>331</v>
      </c>
      <c r="B135" s="2" t="s">
        <v>51</v>
      </c>
      <c r="C135" s="2">
        <v>4</v>
      </c>
      <c r="D135" s="6" t="s">
        <v>500</v>
      </c>
      <c r="E135" s="2" t="str">
        <f>five子指标方向明细!F268</f>
        <v>B</v>
      </c>
      <c r="F135" s="2">
        <f>five子指标方向明细!G268</f>
        <v>5</v>
      </c>
      <c r="G135" s="2" t="str">
        <f>five子指标方向明细!H268</f>
        <v>C</v>
      </c>
      <c r="H135" s="2">
        <f>five子指标方向明细!I268</f>
        <v>4</v>
      </c>
      <c r="I135" s="2" t="str">
        <f>five子指标方向明细!L268</f>
        <v>B</v>
      </c>
      <c r="J135" s="2" t="str">
        <f>five子指标方向明细!F269</f>
        <v>C</v>
      </c>
      <c r="K135" s="2">
        <f>five子指标方向明细!G269</f>
        <v>4</v>
      </c>
      <c r="L135" s="2" t="str">
        <f>five子指标方向明细!H269</f>
        <v>B</v>
      </c>
      <c r="M135" s="2">
        <f>five子指标方向明细!I269</f>
        <v>5</v>
      </c>
      <c r="N135" s="2" t="str">
        <f>five子指标方向明细!L269</f>
        <v>B</v>
      </c>
      <c r="O135" s="2">
        <f t="shared" si="8"/>
        <v>1</v>
      </c>
      <c r="P135" s="2" t="str">
        <f t="shared" si="9"/>
        <v>B</v>
      </c>
      <c r="Q135" s="2" t="s">
        <v>32</v>
      </c>
      <c r="R135" s="2">
        <f t="shared" si="10"/>
        <v>1</v>
      </c>
      <c r="S135" s="2">
        <v>268</v>
      </c>
      <c r="T135" s="2">
        <v>269</v>
      </c>
      <c r="U135" s="2" t="str">
        <f t="shared" si="11"/>
        <v/>
      </c>
    </row>
    <row r="136" ht="23" customHeight="1" spans="1:21">
      <c r="A136" s="6" t="s">
        <v>331</v>
      </c>
      <c r="B136" s="2" t="s">
        <v>51</v>
      </c>
      <c r="C136" s="2">
        <v>5</v>
      </c>
      <c r="D136" s="6" t="s">
        <v>501</v>
      </c>
      <c r="E136" s="2" t="str">
        <f>five子指标方向明细!F270</f>
        <v>B</v>
      </c>
      <c r="F136" s="2">
        <f>five子指标方向明细!G270</f>
        <v>5</v>
      </c>
      <c r="G136" s="2" t="str">
        <f>five子指标方向明细!H270</f>
        <v>C</v>
      </c>
      <c r="H136" s="2">
        <f>five子指标方向明细!I270</f>
        <v>5</v>
      </c>
      <c r="I136" s="2" t="str">
        <f>five子指标方向明细!L270</f>
        <v>D(平局)</v>
      </c>
      <c r="J136" s="2" t="str">
        <f>five子指标方向明细!F271</f>
        <v>C</v>
      </c>
      <c r="K136" s="2">
        <f>five子指标方向明细!G271</f>
        <v>5</v>
      </c>
      <c r="L136" s="2" t="str">
        <f>five子指标方向明细!H271</f>
        <v>B</v>
      </c>
      <c r="M136" s="2">
        <f>five子指标方向明细!I271</f>
        <v>5</v>
      </c>
      <c r="N136" s="2" t="str">
        <f>five子指标方向明细!L271</f>
        <v>D(平局)</v>
      </c>
      <c r="O136" s="2">
        <f t="shared" si="8"/>
        <v>1</v>
      </c>
      <c r="P136" s="2" t="str">
        <f t="shared" si="9"/>
        <v>D(平局)</v>
      </c>
      <c r="Q136" s="2" t="s">
        <v>32</v>
      </c>
      <c r="R136" s="2">
        <f t="shared" si="10"/>
        <v>0</v>
      </c>
      <c r="S136" s="2">
        <v>270</v>
      </c>
      <c r="T136" s="2">
        <v>271</v>
      </c>
      <c r="U136" s="2" t="str">
        <f t="shared" si="11"/>
        <v>双向评分平局</v>
      </c>
    </row>
    <row r="137" ht="23" customHeight="1" spans="1:21">
      <c r="A137" s="6" t="s">
        <v>369</v>
      </c>
      <c r="B137" s="2" t="s">
        <v>15</v>
      </c>
      <c r="C137" s="2">
        <v>1</v>
      </c>
      <c r="D137" s="6" t="s">
        <v>497</v>
      </c>
      <c r="E137" s="2" t="str">
        <f>five子指标方向明细!F272</f>
        <v>A</v>
      </c>
      <c r="F137" s="2">
        <f>five子指标方向明细!G272</f>
        <v>4</v>
      </c>
      <c r="G137" s="2" t="str">
        <f>five子指标方向明细!H272</f>
        <v>B</v>
      </c>
      <c r="H137" s="2">
        <f>five子指标方向明细!I272</f>
        <v>4</v>
      </c>
      <c r="I137" s="2" t="str">
        <f>five子指标方向明细!L272</f>
        <v>D(平局)</v>
      </c>
      <c r="J137" s="2" t="str">
        <f>five子指标方向明细!F273</f>
        <v>B</v>
      </c>
      <c r="K137" s="2">
        <f>five子指标方向明细!G273</f>
        <v>5</v>
      </c>
      <c r="L137" s="2" t="str">
        <f>five子指标方向明细!H273</f>
        <v>A</v>
      </c>
      <c r="M137" s="2">
        <f>five子指标方向明细!I273</f>
        <v>4</v>
      </c>
      <c r="N137" s="2" t="str">
        <f>five子指标方向明细!L273</f>
        <v>B</v>
      </c>
      <c r="O137" s="2">
        <f t="shared" si="8"/>
        <v>0</v>
      </c>
      <c r="P137" s="2" t="str">
        <f t="shared" si="9"/>
        <v>D(平局)</v>
      </c>
      <c r="Q137" s="2" t="s">
        <v>32</v>
      </c>
      <c r="R137" s="2">
        <f t="shared" si="10"/>
        <v>0</v>
      </c>
      <c r="S137" s="2">
        <v>272</v>
      </c>
      <c r="T137" s="2">
        <v>273</v>
      </c>
      <c r="U137" s="2" t="str">
        <f t="shared" si="11"/>
        <v>方向冲突</v>
      </c>
    </row>
    <row r="138" ht="23" customHeight="1" spans="1:21">
      <c r="A138" s="6" t="s">
        <v>369</v>
      </c>
      <c r="B138" s="2" t="s">
        <v>15</v>
      </c>
      <c r="C138" s="2">
        <v>2</v>
      </c>
      <c r="D138" s="6" t="s">
        <v>498</v>
      </c>
      <c r="E138" s="2" t="str">
        <f>five子指标方向明细!F274</f>
        <v>A</v>
      </c>
      <c r="F138" s="2">
        <f>five子指标方向明细!G274</f>
        <v>4</v>
      </c>
      <c r="G138" s="2" t="str">
        <f>five子指标方向明细!H274</f>
        <v>B</v>
      </c>
      <c r="H138" s="2">
        <f>five子指标方向明细!I274</f>
        <v>4</v>
      </c>
      <c r="I138" s="2" t="str">
        <f>five子指标方向明细!L274</f>
        <v>D(平局)</v>
      </c>
      <c r="J138" s="2" t="str">
        <f>five子指标方向明细!F275</f>
        <v>B</v>
      </c>
      <c r="K138" s="2">
        <f>five子指标方向明细!G275</f>
        <v>4</v>
      </c>
      <c r="L138" s="2" t="str">
        <f>five子指标方向明细!H275</f>
        <v>A</v>
      </c>
      <c r="M138" s="2">
        <f>five子指标方向明细!I275</f>
        <v>3</v>
      </c>
      <c r="N138" s="2" t="str">
        <f>five子指标方向明细!L275</f>
        <v>B</v>
      </c>
      <c r="O138" s="2">
        <f t="shared" si="8"/>
        <v>0</v>
      </c>
      <c r="P138" s="2" t="str">
        <f t="shared" si="9"/>
        <v>D(平局)</v>
      </c>
      <c r="Q138" s="2" t="s">
        <v>32</v>
      </c>
      <c r="R138" s="2">
        <f t="shared" si="10"/>
        <v>0</v>
      </c>
      <c r="S138" s="2">
        <v>274</v>
      </c>
      <c r="T138" s="2">
        <v>275</v>
      </c>
      <c r="U138" s="2" t="str">
        <f t="shared" si="11"/>
        <v>方向冲突</v>
      </c>
    </row>
    <row r="139" ht="23" customHeight="1" spans="1:21">
      <c r="A139" s="6" t="s">
        <v>369</v>
      </c>
      <c r="B139" s="2" t="s">
        <v>15</v>
      </c>
      <c r="C139" s="2">
        <v>3</v>
      </c>
      <c r="D139" s="6" t="s">
        <v>499</v>
      </c>
      <c r="E139" s="2" t="str">
        <f>five子指标方向明细!F276</f>
        <v>A</v>
      </c>
      <c r="F139" s="2">
        <f>five子指标方向明细!G276</f>
        <v>4</v>
      </c>
      <c r="G139" s="2" t="str">
        <f>five子指标方向明细!H276</f>
        <v>B</v>
      </c>
      <c r="H139" s="2">
        <f>five子指标方向明细!I276</f>
        <v>4</v>
      </c>
      <c r="I139" s="2" t="str">
        <f>five子指标方向明细!L276</f>
        <v>D(平局)</v>
      </c>
      <c r="J139" s="2" t="str">
        <f>five子指标方向明细!F277</f>
        <v>B</v>
      </c>
      <c r="K139" s="2">
        <f>five子指标方向明细!G277</f>
        <v>4</v>
      </c>
      <c r="L139" s="2" t="str">
        <f>five子指标方向明细!H277</f>
        <v>A</v>
      </c>
      <c r="M139" s="2">
        <f>five子指标方向明细!I277</f>
        <v>4</v>
      </c>
      <c r="N139" s="2" t="str">
        <f>five子指标方向明细!L277</f>
        <v>D(平局)</v>
      </c>
      <c r="O139" s="2">
        <f t="shared" si="8"/>
        <v>1</v>
      </c>
      <c r="P139" s="2" t="str">
        <f t="shared" si="9"/>
        <v>D(平局)</v>
      </c>
      <c r="Q139" s="2" t="s">
        <v>32</v>
      </c>
      <c r="R139" s="2">
        <f t="shared" si="10"/>
        <v>0</v>
      </c>
      <c r="S139" s="2">
        <v>276</v>
      </c>
      <c r="T139" s="2">
        <v>277</v>
      </c>
      <c r="U139" s="2" t="str">
        <f t="shared" si="11"/>
        <v>双向评分平局</v>
      </c>
    </row>
    <row r="140" ht="23" customHeight="1" spans="1:21">
      <c r="A140" s="6" t="s">
        <v>369</v>
      </c>
      <c r="B140" s="2" t="s">
        <v>15</v>
      </c>
      <c r="C140" s="2">
        <v>4</v>
      </c>
      <c r="D140" s="6" t="s">
        <v>500</v>
      </c>
      <c r="E140" s="2" t="str">
        <f>five子指标方向明细!F278</f>
        <v>A</v>
      </c>
      <c r="F140" s="2">
        <f>five子指标方向明细!G278</f>
        <v>4</v>
      </c>
      <c r="G140" s="2" t="str">
        <f>five子指标方向明细!H278</f>
        <v>B</v>
      </c>
      <c r="H140" s="2">
        <f>five子指标方向明细!I278</f>
        <v>5</v>
      </c>
      <c r="I140" s="2" t="str">
        <f>five子指标方向明细!L278</f>
        <v>B</v>
      </c>
      <c r="J140" s="2" t="str">
        <f>five子指标方向明细!F279</f>
        <v>B</v>
      </c>
      <c r="K140" s="2">
        <f>five子指标方向明细!G279</f>
        <v>5</v>
      </c>
      <c r="L140" s="2" t="str">
        <f>five子指标方向明细!H279</f>
        <v>A</v>
      </c>
      <c r="M140" s="2">
        <f>five子指标方向明细!I279</f>
        <v>4</v>
      </c>
      <c r="N140" s="2" t="str">
        <f>five子指标方向明细!L279</f>
        <v>B</v>
      </c>
      <c r="O140" s="2">
        <f t="shared" si="8"/>
        <v>1</v>
      </c>
      <c r="P140" s="2" t="str">
        <f t="shared" si="9"/>
        <v>B</v>
      </c>
      <c r="Q140" s="2" t="s">
        <v>32</v>
      </c>
      <c r="R140" s="2">
        <f t="shared" si="10"/>
        <v>1</v>
      </c>
      <c r="S140" s="2">
        <v>278</v>
      </c>
      <c r="T140" s="2">
        <v>279</v>
      </c>
      <c r="U140" s="2" t="str">
        <f t="shared" si="11"/>
        <v/>
      </c>
    </row>
    <row r="141" ht="23" customHeight="1" spans="1:21">
      <c r="A141" s="6" t="s">
        <v>369</v>
      </c>
      <c r="B141" s="2" t="s">
        <v>15</v>
      </c>
      <c r="C141" s="2">
        <v>5</v>
      </c>
      <c r="D141" s="6" t="s">
        <v>501</v>
      </c>
      <c r="E141" s="2" t="str">
        <f>five子指标方向明细!F280</f>
        <v>A</v>
      </c>
      <c r="F141" s="2">
        <f>five子指标方向明细!G280</f>
        <v>5</v>
      </c>
      <c r="G141" s="2" t="str">
        <f>five子指标方向明细!H280</f>
        <v>B</v>
      </c>
      <c r="H141" s="2">
        <f>five子指标方向明细!I280</f>
        <v>5</v>
      </c>
      <c r="I141" s="2" t="str">
        <f>five子指标方向明细!L280</f>
        <v>D(平局)</v>
      </c>
      <c r="J141" s="2" t="str">
        <f>five子指标方向明细!F281</f>
        <v>B</v>
      </c>
      <c r="K141" s="2">
        <f>five子指标方向明细!G281</f>
        <v>5</v>
      </c>
      <c r="L141" s="2" t="str">
        <f>five子指标方向明细!H281</f>
        <v>A</v>
      </c>
      <c r="M141" s="2">
        <f>five子指标方向明细!I281</f>
        <v>4</v>
      </c>
      <c r="N141" s="2" t="str">
        <f>five子指标方向明细!L281</f>
        <v>B</v>
      </c>
      <c r="O141" s="2">
        <f t="shared" si="8"/>
        <v>0</v>
      </c>
      <c r="P141" s="2" t="str">
        <f t="shared" si="9"/>
        <v>D(平局)</v>
      </c>
      <c r="Q141" s="2" t="s">
        <v>32</v>
      </c>
      <c r="R141" s="2">
        <f t="shared" si="10"/>
        <v>0</v>
      </c>
      <c r="S141" s="2">
        <v>280</v>
      </c>
      <c r="T141" s="2">
        <v>281</v>
      </c>
      <c r="U141" s="2" t="str">
        <f t="shared" si="11"/>
        <v>方向冲突</v>
      </c>
    </row>
    <row r="142" ht="23" customHeight="1" spans="1:21">
      <c r="A142" s="6" t="s">
        <v>369</v>
      </c>
      <c r="B142" s="2" t="s">
        <v>38</v>
      </c>
      <c r="C142" s="2">
        <v>1</v>
      </c>
      <c r="D142" s="6" t="s">
        <v>497</v>
      </c>
      <c r="E142" s="2" t="str">
        <f>five子指标方向明细!F282</f>
        <v>A</v>
      </c>
      <c r="F142" s="2">
        <f>five子指标方向明细!G282</f>
        <v>5</v>
      </c>
      <c r="G142" s="2" t="str">
        <f>five子指标方向明细!H282</f>
        <v>C</v>
      </c>
      <c r="H142" s="2">
        <f>five子指标方向明细!I282</f>
        <v>3</v>
      </c>
      <c r="I142" s="2" t="str">
        <f>five子指标方向明细!L282</f>
        <v>A</v>
      </c>
      <c r="J142" s="2" t="str">
        <f>five子指标方向明细!F283</f>
        <v>C</v>
      </c>
      <c r="K142" s="2">
        <f>five子指标方向明细!G283</f>
        <v>3</v>
      </c>
      <c r="L142" s="2" t="str">
        <f>five子指标方向明细!H283</f>
        <v>A</v>
      </c>
      <c r="M142" s="2">
        <f>five子指标方向明细!I283</f>
        <v>5</v>
      </c>
      <c r="N142" s="2" t="str">
        <f>five子指标方向明细!L283</f>
        <v>A</v>
      </c>
      <c r="O142" s="2">
        <f t="shared" si="8"/>
        <v>1</v>
      </c>
      <c r="P142" s="2" t="str">
        <f t="shared" si="9"/>
        <v>A</v>
      </c>
      <c r="Q142" s="2" t="s">
        <v>22</v>
      </c>
      <c r="R142" s="2">
        <f t="shared" si="10"/>
        <v>1</v>
      </c>
      <c r="S142" s="2">
        <v>282</v>
      </c>
      <c r="T142" s="2">
        <v>283</v>
      </c>
      <c r="U142" s="2" t="str">
        <f t="shared" si="11"/>
        <v/>
      </c>
    </row>
    <row r="143" ht="23" customHeight="1" spans="1:21">
      <c r="A143" s="6" t="s">
        <v>369</v>
      </c>
      <c r="B143" s="2" t="s">
        <v>38</v>
      </c>
      <c r="C143" s="2">
        <v>2</v>
      </c>
      <c r="D143" s="6" t="s">
        <v>498</v>
      </c>
      <c r="E143" s="2" t="str">
        <f>five子指标方向明细!F284</f>
        <v>A</v>
      </c>
      <c r="F143" s="2">
        <f>five子指标方向明细!G284</f>
        <v>4</v>
      </c>
      <c r="G143" s="2" t="str">
        <f>five子指标方向明细!H284</f>
        <v>C</v>
      </c>
      <c r="H143" s="2">
        <f>five子指标方向明细!I284</f>
        <v>2</v>
      </c>
      <c r="I143" s="2" t="str">
        <f>five子指标方向明细!L284</f>
        <v>A</v>
      </c>
      <c r="J143" s="2" t="str">
        <f>five子指标方向明细!F285</f>
        <v>C</v>
      </c>
      <c r="K143" s="2">
        <f>five子指标方向明细!G285</f>
        <v>2</v>
      </c>
      <c r="L143" s="2" t="str">
        <f>five子指标方向明细!H285</f>
        <v>A</v>
      </c>
      <c r="M143" s="2">
        <f>five子指标方向明细!I285</f>
        <v>4</v>
      </c>
      <c r="N143" s="2" t="str">
        <f>five子指标方向明细!L285</f>
        <v>A</v>
      </c>
      <c r="O143" s="2">
        <f t="shared" si="8"/>
        <v>1</v>
      </c>
      <c r="P143" s="2" t="str">
        <f t="shared" si="9"/>
        <v>A</v>
      </c>
      <c r="Q143" s="2" t="s">
        <v>22</v>
      </c>
      <c r="R143" s="2">
        <f t="shared" si="10"/>
        <v>1</v>
      </c>
      <c r="S143" s="2">
        <v>284</v>
      </c>
      <c r="T143" s="2">
        <v>285</v>
      </c>
      <c r="U143" s="2" t="str">
        <f t="shared" si="11"/>
        <v/>
      </c>
    </row>
    <row r="144" ht="23" customHeight="1" spans="1:21">
      <c r="A144" s="6" t="s">
        <v>369</v>
      </c>
      <c r="B144" s="2" t="s">
        <v>38</v>
      </c>
      <c r="C144" s="2">
        <v>3</v>
      </c>
      <c r="D144" s="6" t="s">
        <v>499</v>
      </c>
      <c r="E144" s="2" t="str">
        <f>five子指标方向明细!F286</f>
        <v>A</v>
      </c>
      <c r="F144" s="2">
        <f>five子指标方向明细!G286</f>
        <v>4</v>
      </c>
      <c r="G144" s="2" t="str">
        <f>five子指标方向明细!H286</f>
        <v>C</v>
      </c>
      <c r="H144" s="2">
        <f>five子指标方向明细!I286</f>
        <v>3</v>
      </c>
      <c r="I144" s="2" t="str">
        <f>five子指标方向明细!L286</f>
        <v>A</v>
      </c>
      <c r="J144" s="2" t="str">
        <f>five子指标方向明细!F287</f>
        <v>C</v>
      </c>
      <c r="K144" s="2">
        <f>five子指标方向明细!G287</f>
        <v>3</v>
      </c>
      <c r="L144" s="2" t="str">
        <f>five子指标方向明细!H287</f>
        <v>A</v>
      </c>
      <c r="M144" s="2">
        <f>five子指标方向明细!I287</f>
        <v>4</v>
      </c>
      <c r="N144" s="2" t="str">
        <f>five子指标方向明细!L287</f>
        <v>A</v>
      </c>
      <c r="O144" s="2">
        <f t="shared" si="8"/>
        <v>1</v>
      </c>
      <c r="P144" s="2" t="str">
        <f t="shared" si="9"/>
        <v>A</v>
      </c>
      <c r="Q144" s="2" t="s">
        <v>22</v>
      </c>
      <c r="R144" s="2">
        <f t="shared" si="10"/>
        <v>1</v>
      </c>
      <c r="S144" s="2">
        <v>286</v>
      </c>
      <c r="T144" s="2">
        <v>287</v>
      </c>
      <c r="U144" s="2" t="str">
        <f t="shared" si="11"/>
        <v/>
      </c>
    </row>
    <row r="145" ht="23" customHeight="1" spans="1:21">
      <c r="A145" s="6" t="s">
        <v>369</v>
      </c>
      <c r="B145" s="2" t="s">
        <v>38</v>
      </c>
      <c r="C145" s="2">
        <v>4</v>
      </c>
      <c r="D145" s="6" t="s">
        <v>500</v>
      </c>
      <c r="E145" s="2" t="str">
        <f>five子指标方向明细!F288</f>
        <v>A</v>
      </c>
      <c r="F145" s="2">
        <f>five子指标方向明细!G288</f>
        <v>5</v>
      </c>
      <c r="G145" s="2" t="str">
        <f>five子指标方向明细!H288</f>
        <v>C</v>
      </c>
      <c r="H145" s="2">
        <f>five子指标方向明细!I288</f>
        <v>3</v>
      </c>
      <c r="I145" s="2" t="str">
        <f>five子指标方向明细!L288</f>
        <v>A</v>
      </c>
      <c r="J145" s="2" t="str">
        <f>five子指标方向明细!F289</f>
        <v>C</v>
      </c>
      <c r="K145" s="2">
        <f>five子指标方向明细!G289</f>
        <v>3</v>
      </c>
      <c r="L145" s="2" t="str">
        <f>five子指标方向明细!H289</f>
        <v>A</v>
      </c>
      <c r="M145" s="2">
        <f>five子指标方向明细!I289</f>
        <v>5</v>
      </c>
      <c r="N145" s="2" t="str">
        <f>five子指标方向明细!L289</f>
        <v>A</v>
      </c>
      <c r="O145" s="2">
        <f t="shared" si="8"/>
        <v>1</v>
      </c>
      <c r="P145" s="2" t="str">
        <f t="shared" si="9"/>
        <v>A</v>
      </c>
      <c r="Q145" s="2" t="s">
        <v>22</v>
      </c>
      <c r="R145" s="2">
        <f t="shared" si="10"/>
        <v>1</v>
      </c>
      <c r="S145" s="2">
        <v>288</v>
      </c>
      <c r="T145" s="2">
        <v>289</v>
      </c>
      <c r="U145" s="2" t="str">
        <f t="shared" si="11"/>
        <v/>
      </c>
    </row>
    <row r="146" ht="23" customHeight="1" spans="1:21">
      <c r="A146" s="6" t="s">
        <v>369</v>
      </c>
      <c r="B146" s="2" t="s">
        <v>38</v>
      </c>
      <c r="C146" s="2">
        <v>5</v>
      </c>
      <c r="D146" s="6" t="s">
        <v>501</v>
      </c>
      <c r="E146" s="2" t="str">
        <f>five子指标方向明细!F290</f>
        <v>A</v>
      </c>
      <c r="F146" s="2">
        <f>five子指标方向明细!G290</f>
        <v>5</v>
      </c>
      <c r="G146" s="2" t="str">
        <f>five子指标方向明细!H290</f>
        <v>C</v>
      </c>
      <c r="H146" s="2">
        <f>five子指标方向明细!I290</f>
        <v>3</v>
      </c>
      <c r="I146" s="2" t="str">
        <f>five子指标方向明细!L290</f>
        <v>A</v>
      </c>
      <c r="J146" s="2" t="str">
        <f>five子指标方向明细!F291</f>
        <v>C</v>
      </c>
      <c r="K146" s="2">
        <f>five子指标方向明细!G291</f>
        <v>4</v>
      </c>
      <c r="L146" s="2" t="str">
        <f>five子指标方向明细!H291</f>
        <v>A</v>
      </c>
      <c r="M146" s="2">
        <f>five子指标方向明细!I291</f>
        <v>5</v>
      </c>
      <c r="N146" s="2" t="str">
        <f>five子指标方向明细!L291</f>
        <v>A</v>
      </c>
      <c r="O146" s="2">
        <f t="shared" si="8"/>
        <v>1</v>
      </c>
      <c r="P146" s="2" t="str">
        <f t="shared" si="9"/>
        <v>A</v>
      </c>
      <c r="Q146" s="2" t="s">
        <v>22</v>
      </c>
      <c r="R146" s="2">
        <f t="shared" si="10"/>
        <v>1</v>
      </c>
      <c r="S146" s="2">
        <v>290</v>
      </c>
      <c r="T146" s="2">
        <v>291</v>
      </c>
      <c r="U146" s="2" t="str">
        <f t="shared" si="11"/>
        <v/>
      </c>
    </row>
    <row r="147" ht="23" customHeight="1" spans="1:21">
      <c r="A147" s="6" t="s">
        <v>369</v>
      </c>
      <c r="B147" s="2" t="s">
        <v>51</v>
      </c>
      <c r="C147" s="2">
        <v>1</v>
      </c>
      <c r="D147" s="6" t="s">
        <v>497</v>
      </c>
      <c r="E147" s="2" t="str">
        <f>five子指标方向明细!F292</f>
        <v>B</v>
      </c>
      <c r="F147" s="2">
        <f>five子指标方向明细!G292</f>
        <v>5</v>
      </c>
      <c r="G147" s="2" t="str">
        <f>five子指标方向明细!H292</f>
        <v>C</v>
      </c>
      <c r="H147" s="2">
        <f>five子指标方向明细!I292</f>
        <v>3</v>
      </c>
      <c r="I147" s="2" t="str">
        <f>five子指标方向明细!L292</f>
        <v>B</v>
      </c>
      <c r="J147" s="2" t="str">
        <f>five子指标方向明细!F293</f>
        <v>C</v>
      </c>
      <c r="K147" s="2">
        <f>five子指标方向明细!G293</f>
        <v>3</v>
      </c>
      <c r="L147" s="2" t="str">
        <f>five子指标方向明细!H293</f>
        <v>B</v>
      </c>
      <c r="M147" s="2">
        <f>five子指标方向明细!I293</f>
        <v>5</v>
      </c>
      <c r="N147" s="2" t="str">
        <f>five子指标方向明细!L293</f>
        <v>B</v>
      </c>
      <c r="O147" s="2">
        <f t="shared" si="8"/>
        <v>1</v>
      </c>
      <c r="P147" s="2" t="str">
        <f t="shared" si="9"/>
        <v>B</v>
      </c>
      <c r="Q147" s="2" t="s">
        <v>32</v>
      </c>
      <c r="R147" s="2">
        <f t="shared" si="10"/>
        <v>1</v>
      </c>
      <c r="S147" s="2">
        <v>292</v>
      </c>
      <c r="T147" s="2">
        <v>293</v>
      </c>
      <c r="U147" s="2" t="str">
        <f t="shared" si="11"/>
        <v/>
      </c>
    </row>
    <row r="148" ht="23" customHeight="1" spans="1:21">
      <c r="A148" s="6" t="s">
        <v>369</v>
      </c>
      <c r="B148" s="2" t="s">
        <v>51</v>
      </c>
      <c r="C148" s="2">
        <v>2</v>
      </c>
      <c r="D148" s="6" t="s">
        <v>498</v>
      </c>
      <c r="E148" s="2" t="str">
        <f>five子指标方向明细!F294</f>
        <v>B</v>
      </c>
      <c r="F148" s="2">
        <f>five子指标方向明细!G294</f>
        <v>4</v>
      </c>
      <c r="G148" s="2" t="str">
        <f>five子指标方向明细!H294</f>
        <v>C</v>
      </c>
      <c r="H148" s="2">
        <f>five子指标方向明细!I294</f>
        <v>2</v>
      </c>
      <c r="I148" s="2" t="str">
        <f>five子指标方向明细!L294</f>
        <v>B</v>
      </c>
      <c r="J148" s="2" t="str">
        <f>five子指标方向明细!F295</f>
        <v>C</v>
      </c>
      <c r="K148" s="2">
        <f>five子指标方向明细!G295</f>
        <v>2</v>
      </c>
      <c r="L148" s="2" t="str">
        <f>five子指标方向明细!H295</f>
        <v>B</v>
      </c>
      <c r="M148" s="2">
        <f>five子指标方向明细!I295</f>
        <v>4</v>
      </c>
      <c r="N148" s="2" t="str">
        <f>five子指标方向明细!L295</f>
        <v>B</v>
      </c>
      <c r="O148" s="2">
        <f t="shared" si="8"/>
        <v>1</v>
      </c>
      <c r="P148" s="2" t="str">
        <f t="shared" si="9"/>
        <v>B</v>
      </c>
      <c r="Q148" s="2" t="s">
        <v>32</v>
      </c>
      <c r="R148" s="2">
        <f t="shared" si="10"/>
        <v>1</v>
      </c>
      <c r="S148" s="2">
        <v>294</v>
      </c>
      <c r="T148" s="2">
        <v>295</v>
      </c>
      <c r="U148" s="2" t="str">
        <f t="shared" si="11"/>
        <v/>
      </c>
    </row>
    <row r="149" ht="23" customHeight="1" spans="1:21">
      <c r="A149" s="6" t="s">
        <v>369</v>
      </c>
      <c r="B149" s="2" t="s">
        <v>51</v>
      </c>
      <c r="C149" s="2">
        <v>3</v>
      </c>
      <c r="D149" s="6" t="s">
        <v>499</v>
      </c>
      <c r="E149" s="2" t="str">
        <f>five子指标方向明细!F296</f>
        <v>B</v>
      </c>
      <c r="F149" s="2">
        <f>five子指标方向明细!G296</f>
        <v>4</v>
      </c>
      <c r="G149" s="2" t="str">
        <f>five子指标方向明细!H296</f>
        <v>C</v>
      </c>
      <c r="H149" s="2">
        <f>five子指标方向明细!I296</f>
        <v>3</v>
      </c>
      <c r="I149" s="2" t="str">
        <f>five子指标方向明细!L296</f>
        <v>B</v>
      </c>
      <c r="J149" s="2" t="str">
        <f>five子指标方向明细!F297</f>
        <v>C</v>
      </c>
      <c r="K149" s="2">
        <f>five子指标方向明细!G297</f>
        <v>3</v>
      </c>
      <c r="L149" s="2" t="str">
        <f>five子指标方向明细!H297</f>
        <v>B</v>
      </c>
      <c r="M149" s="2">
        <f>five子指标方向明细!I297</f>
        <v>4</v>
      </c>
      <c r="N149" s="2" t="str">
        <f>five子指标方向明细!L297</f>
        <v>B</v>
      </c>
      <c r="O149" s="2">
        <f t="shared" si="8"/>
        <v>1</v>
      </c>
      <c r="P149" s="2" t="str">
        <f t="shared" si="9"/>
        <v>B</v>
      </c>
      <c r="Q149" s="2" t="s">
        <v>32</v>
      </c>
      <c r="R149" s="2">
        <f t="shared" si="10"/>
        <v>1</v>
      </c>
      <c r="S149" s="2">
        <v>296</v>
      </c>
      <c r="T149" s="2">
        <v>297</v>
      </c>
      <c r="U149" s="2" t="str">
        <f t="shared" si="11"/>
        <v/>
      </c>
    </row>
    <row r="150" ht="23" customHeight="1" spans="1:21">
      <c r="A150" s="6" t="s">
        <v>369</v>
      </c>
      <c r="B150" s="2" t="s">
        <v>51</v>
      </c>
      <c r="C150" s="2">
        <v>4</v>
      </c>
      <c r="D150" s="6" t="s">
        <v>500</v>
      </c>
      <c r="E150" s="2" t="str">
        <f>five子指标方向明细!F298</f>
        <v>B</v>
      </c>
      <c r="F150" s="2">
        <f>five子指标方向明细!G298</f>
        <v>5</v>
      </c>
      <c r="G150" s="2" t="str">
        <f>five子指标方向明细!H298</f>
        <v>C</v>
      </c>
      <c r="H150" s="2">
        <f>five子指标方向明细!I298</f>
        <v>3</v>
      </c>
      <c r="I150" s="2" t="str">
        <f>five子指标方向明细!L298</f>
        <v>B</v>
      </c>
      <c r="J150" s="2" t="str">
        <f>five子指标方向明细!F299</f>
        <v>C</v>
      </c>
      <c r="K150" s="2">
        <f>five子指标方向明细!G299</f>
        <v>3</v>
      </c>
      <c r="L150" s="2" t="str">
        <f>five子指标方向明细!H299</f>
        <v>B</v>
      </c>
      <c r="M150" s="2">
        <f>five子指标方向明细!I299</f>
        <v>5</v>
      </c>
      <c r="N150" s="2" t="str">
        <f>five子指标方向明细!L299</f>
        <v>B</v>
      </c>
      <c r="O150" s="2">
        <f t="shared" si="8"/>
        <v>1</v>
      </c>
      <c r="P150" s="2" t="str">
        <f t="shared" si="9"/>
        <v>B</v>
      </c>
      <c r="Q150" s="2" t="s">
        <v>32</v>
      </c>
      <c r="R150" s="2">
        <f t="shared" si="10"/>
        <v>1</v>
      </c>
      <c r="S150" s="2">
        <v>298</v>
      </c>
      <c r="T150" s="2">
        <v>299</v>
      </c>
      <c r="U150" s="2" t="str">
        <f t="shared" si="11"/>
        <v/>
      </c>
    </row>
    <row r="151" ht="23" customHeight="1" spans="1:21">
      <c r="A151" s="6" t="s">
        <v>369</v>
      </c>
      <c r="B151" s="2" t="s">
        <v>51</v>
      </c>
      <c r="C151" s="2">
        <v>5</v>
      </c>
      <c r="D151" s="6" t="s">
        <v>501</v>
      </c>
      <c r="E151" s="2" t="str">
        <f>five子指标方向明细!F300</f>
        <v>B</v>
      </c>
      <c r="F151" s="2">
        <f>five子指标方向明细!G300</f>
        <v>5</v>
      </c>
      <c r="G151" s="2" t="str">
        <f>five子指标方向明细!H300</f>
        <v>C</v>
      </c>
      <c r="H151" s="2">
        <f>five子指标方向明细!I300</f>
        <v>3</v>
      </c>
      <c r="I151" s="2" t="str">
        <f>five子指标方向明细!L300</f>
        <v>B</v>
      </c>
      <c r="J151" s="2" t="str">
        <f>five子指标方向明细!F301</f>
        <v>C</v>
      </c>
      <c r="K151" s="2">
        <f>five子指标方向明细!G301</f>
        <v>3</v>
      </c>
      <c r="L151" s="2" t="str">
        <f>five子指标方向明细!H301</f>
        <v>B</v>
      </c>
      <c r="M151" s="2">
        <f>five子指标方向明细!I301</f>
        <v>5</v>
      </c>
      <c r="N151" s="2" t="str">
        <f>five子指标方向明细!L301</f>
        <v>B</v>
      </c>
      <c r="O151" s="2">
        <f t="shared" si="8"/>
        <v>1</v>
      </c>
      <c r="P151" s="2" t="str">
        <f t="shared" si="9"/>
        <v>B</v>
      </c>
      <c r="Q151" s="2" t="s">
        <v>32</v>
      </c>
      <c r="R151" s="2">
        <f t="shared" si="10"/>
        <v>1</v>
      </c>
      <c r="S151" s="2">
        <v>300</v>
      </c>
      <c r="T151" s="2">
        <v>301</v>
      </c>
      <c r="U151" s="2" t="str">
        <f t="shared" si="11"/>
        <v/>
      </c>
    </row>
    <row r="152" ht="23" customHeight="1" spans="1:21">
      <c r="A152" s="6" t="s">
        <v>407</v>
      </c>
      <c r="B152" s="2" t="s">
        <v>15</v>
      </c>
      <c r="C152" s="2">
        <v>1</v>
      </c>
      <c r="D152" s="6" t="s">
        <v>497</v>
      </c>
      <c r="E152" s="2" t="str">
        <f>five子指标方向明细!F302</f>
        <v>A</v>
      </c>
      <c r="F152" s="2">
        <f>five子指标方向明细!G302</f>
        <v>4</v>
      </c>
      <c r="G152" s="2" t="str">
        <f>five子指标方向明细!H302</f>
        <v>B</v>
      </c>
      <c r="H152" s="2">
        <f>five子指标方向明细!I302</f>
        <v>4</v>
      </c>
      <c r="I152" s="2" t="str">
        <f>five子指标方向明细!L302</f>
        <v>D(平局)</v>
      </c>
      <c r="J152" s="2" t="str">
        <f>five子指标方向明细!F303</f>
        <v>B</v>
      </c>
      <c r="K152" s="2">
        <f>five子指标方向明细!G303</f>
        <v>4</v>
      </c>
      <c r="L152" s="2" t="str">
        <f>five子指标方向明细!H303</f>
        <v>A</v>
      </c>
      <c r="M152" s="2">
        <f>five子指标方向明细!I303</f>
        <v>4</v>
      </c>
      <c r="N152" s="2" t="str">
        <f>five子指标方向明细!L303</f>
        <v>D(平局)</v>
      </c>
      <c r="O152" s="2">
        <f t="shared" si="8"/>
        <v>1</v>
      </c>
      <c r="P152" s="2" t="str">
        <f t="shared" si="9"/>
        <v>D(平局)</v>
      </c>
      <c r="Q152" s="2" t="s">
        <v>22</v>
      </c>
      <c r="R152" s="2">
        <f t="shared" si="10"/>
        <v>0</v>
      </c>
      <c r="S152" s="2">
        <v>302</v>
      </c>
      <c r="T152" s="2">
        <v>303</v>
      </c>
      <c r="U152" s="2" t="str">
        <f t="shared" si="11"/>
        <v>双向评分平局</v>
      </c>
    </row>
    <row r="153" ht="23" customHeight="1" spans="1:21">
      <c r="A153" s="6" t="s">
        <v>407</v>
      </c>
      <c r="B153" s="2" t="s">
        <v>15</v>
      </c>
      <c r="C153" s="2">
        <v>2</v>
      </c>
      <c r="D153" s="6" t="s">
        <v>498</v>
      </c>
      <c r="E153" s="2" t="str">
        <f>five子指标方向明细!F304</f>
        <v>A</v>
      </c>
      <c r="F153" s="2">
        <f>five子指标方向明细!G304</f>
        <v>4</v>
      </c>
      <c r="G153" s="2" t="str">
        <f>five子指标方向明细!H304</f>
        <v>B</v>
      </c>
      <c r="H153" s="2">
        <f>five子指标方向明细!I304</f>
        <v>2</v>
      </c>
      <c r="I153" s="2" t="str">
        <f>five子指标方向明细!L304</f>
        <v>A</v>
      </c>
      <c r="J153" s="2" t="str">
        <f>five子指标方向明细!F305</f>
        <v>B</v>
      </c>
      <c r="K153" s="2">
        <f>five子指标方向明细!G305</f>
        <v>3</v>
      </c>
      <c r="L153" s="2" t="str">
        <f>five子指标方向明细!H305</f>
        <v>A</v>
      </c>
      <c r="M153" s="2">
        <f>five子指标方向明细!I305</f>
        <v>4</v>
      </c>
      <c r="N153" s="2" t="str">
        <f>five子指标方向明细!L305</f>
        <v>A</v>
      </c>
      <c r="O153" s="2">
        <f t="shared" si="8"/>
        <v>1</v>
      </c>
      <c r="P153" s="2" t="str">
        <f t="shared" si="9"/>
        <v>A</v>
      </c>
      <c r="Q153" s="2" t="s">
        <v>22</v>
      </c>
      <c r="R153" s="2">
        <f t="shared" si="10"/>
        <v>1</v>
      </c>
      <c r="S153" s="2">
        <v>304</v>
      </c>
      <c r="T153" s="2">
        <v>305</v>
      </c>
      <c r="U153" s="2" t="str">
        <f t="shared" si="11"/>
        <v/>
      </c>
    </row>
    <row r="154" ht="23" customHeight="1" spans="1:21">
      <c r="A154" s="6" t="s">
        <v>407</v>
      </c>
      <c r="B154" s="2" t="s">
        <v>15</v>
      </c>
      <c r="C154" s="2">
        <v>3</v>
      </c>
      <c r="D154" s="6" t="s">
        <v>499</v>
      </c>
      <c r="E154" s="2" t="str">
        <f>five子指标方向明细!F306</f>
        <v>A</v>
      </c>
      <c r="F154" s="2">
        <f>five子指标方向明细!G306</f>
        <v>4</v>
      </c>
      <c r="G154" s="2" t="str">
        <f>five子指标方向明细!H306</f>
        <v>B</v>
      </c>
      <c r="H154" s="2">
        <f>five子指标方向明细!I306</f>
        <v>4</v>
      </c>
      <c r="I154" s="2" t="str">
        <f>five子指标方向明细!L306</f>
        <v>D(平局)</v>
      </c>
      <c r="J154" s="2" t="str">
        <f>five子指标方向明细!F307</f>
        <v>B</v>
      </c>
      <c r="K154" s="2">
        <f>five子指标方向明细!G307</f>
        <v>4</v>
      </c>
      <c r="L154" s="2" t="str">
        <f>five子指标方向明细!H307</f>
        <v>A</v>
      </c>
      <c r="M154" s="2">
        <f>five子指标方向明细!I307</f>
        <v>4</v>
      </c>
      <c r="N154" s="2" t="str">
        <f>five子指标方向明细!L307</f>
        <v>D(平局)</v>
      </c>
      <c r="O154" s="2">
        <f t="shared" si="8"/>
        <v>1</v>
      </c>
      <c r="P154" s="2" t="str">
        <f t="shared" si="9"/>
        <v>D(平局)</v>
      </c>
      <c r="Q154" s="2" t="s">
        <v>22</v>
      </c>
      <c r="R154" s="2">
        <f t="shared" si="10"/>
        <v>0</v>
      </c>
      <c r="S154" s="2">
        <v>306</v>
      </c>
      <c r="T154" s="2">
        <v>307</v>
      </c>
      <c r="U154" s="2" t="str">
        <f t="shared" si="11"/>
        <v>双向评分平局</v>
      </c>
    </row>
    <row r="155" ht="23" customHeight="1" spans="1:21">
      <c r="A155" s="6" t="s">
        <v>407</v>
      </c>
      <c r="B155" s="2" t="s">
        <v>15</v>
      </c>
      <c r="C155" s="2">
        <v>4</v>
      </c>
      <c r="D155" s="6" t="s">
        <v>500</v>
      </c>
      <c r="E155" s="2" t="str">
        <f>five子指标方向明细!F308</f>
        <v>A</v>
      </c>
      <c r="F155" s="2">
        <f>five子指标方向明细!G308</f>
        <v>4</v>
      </c>
      <c r="G155" s="2" t="str">
        <f>five子指标方向明细!H308</f>
        <v>B</v>
      </c>
      <c r="H155" s="2">
        <f>five子指标方向明细!I308</f>
        <v>5</v>
      </c>
      <c r="I155" s="2" t="str">
        <f>five子指标方向明细!L308</f>
        <v>B</v>
      </c>
      <c r="J155" s="2" t="str">
        <f>five子指标方向明细!F309</f>
        <v>B</v>
      </c>
      <c r="K155" s="2">
        <f>five子指标方向明细!G309</f>
        <v>5</v>
      </c>
      <c r="L155" s="2" t="str">
        <f>five子指标方向明细!H309</f>
        <v>A</v>
      </c>
      <c r="M155" s="2">
        <f>five子指标方向明细!I309</f>
        <v>4</v>
      </c>
      <c r="N155" s="2" t="str">
        <f>five子指标方向明细!L309</f>
        <v>B</v>
      </c>
      <c r="O155" s="2">
        <f t="shared" si="8"/>
        <v>1</v>
      </c>
      <c r="P155" s="2" t="str">
        <f t="shared" si="9"/>
        <v>B</v>
      </c>
      <c r="Q155" s="2" t="s">
        <v>22</v>
      </c>
      <c r="R155" s="2">
        <f t="shared" si="10"/>
        <v>0</v>
      </c>
      <c r="S155" s="2">
        <v>308</v>
      </c>
      <c r="T155" s="2">
        <v>309</v>
      </c>
      <c r="U155" s="2" t="str">
        <f t="shared" si="11"/>
        <v/>
      </c>
    </row>
    <row r="156" ht="23" customHeight="1" spans="1:21">
      <c r="A156" s="6" t="s">
        <v>407</v>
      </c>
      <c r="B156" s="2" t="s">
        <v>15</v>
      </c>
      <c r="C156" s="2">
        <v>5</v>
      </c>
      <c r="D156" s="6" t="s">
        <v>501</v>
      </c>
      <c r="E156" s="2" t="str">
        <f>five子指标方向明细!F310</f>
        <v>A</v>
      </c>
      <c r="F156" s="2">
        <f>five子指标方向明细!G310</f>
        <v>5</v>
      </c>
      <c r="G156" s="2" t="str">
        <f>five子指标方向明细!H310</f>
        <v>B</v>
      </c>
      <c r="H156" s="2">
        <f>five子指标方向明细!I310</f>
        <v>4</v>
      </c>
      <c r="I156" s="2" t="str">
        <f>five子指标方向明细!L310</f>
        <v>A</v>
      </c>
      <c r="J156" s="2" t="str">
        <f>five子指标方向明细!F311</f>
        <v>B</v>
      </c>
      <c r="K156" s="2">
        <f>five子指标方向明细!G311</f>
        <v>4</v>
      </c>
      <c r="L156" s="2" t="str">
        <f>five子指标方向明细!H311</f>
        <v>A</v>
      </c>
      <c r="M156" s="2">
        <f>five子指标方向明细!I311</f>
        <v>5</v>
      </c>
      <c r="N156" s="2" t="str">
        <f>five子指标方向明细!L311</f>
        <v>A</v>
      </c>
      <c r="O156" s="2">
        <f t="shared" si="8"/>
        <v>1</v>
      </c>
      <c r="P156" s="2" t="str">
        <f t="shared" si="9"/>
        <v>A</v>
      </c>
      <c r="Q156" s="2" t="s">
        <v>22</v>
      </c>
      <c r="R156" s="2">
        <f t="shared" si="10"/>
        <v>1</v>
      </c>
      <c r="S156" s="2">
        <v>310</v>
      </c>
      <c r="T156" s="2">
        <v>311</v>
      </c>
      <c r="U156" s="2" t="str">
        <f t="shared" si="11"/>
        <v/>
      </c>
    </row>
    <row r="157" ht="23" customHeight="1" spans="1:21">
      <c r="A157" s="6" t="s">
        <v>407</v>
      </c>
      <c r="B157" s="2" t="s">
        <v>38</v>
      </c>
      <c r="C157" s="2">
        <v>1</v>
      </c>
      <c r="D157" s="6" t="s">
        <v>497</v>
      </c>
      <c r="E157" s="2" t="str">
        <f>five子指标方向明细!F312</f>
        <v>A</v>
      </c>
      <c r="F157" s="2">
        <f>five子指标方向明细!G312</f>
        <v>4</v>
      </c>
      <c r="G157" s="2" t="str">
        <f>five子指标方向明细!H312</f>
        <v>C</v>
      </c>
      <c r="H157" s="2">
        <f>five子指标方向明细!I312</f>
        <v>5</v>
      </c>
      <c r="I157" s="2" t="str">
        <f>five子指标方向明细!L312</f>
        <v>C</v>
      </c>
      <c r="J157" s="2" t="str">
        <f>five子指标方向明细!F313</f>
        <v>C</v>
      </c>
      <c r="K157" s="2">
        <f>five子指标方向明细!G313</f>
        <v>5</v>
      </c>
      <c r="L157" s="2" t="str">
        <f>five子指标方向明细!H313</f>
        <v>A</v>
      </c>
      <c r="M157" s="2">
        <f>five子指标方向明细!I313</f>
        <v>4</v>
      </c>
      <c r="N157" s="2" t="str">
        <f>five子指标方向明细!L313</f>
        <v>C</v>
      </c>
      <c r="O157" s="2">
        <f t="shared" si="8"/>
        <v>1</v>
      </c>
      <c r="P157" s="2" t="str">
        <f t="shared" si="9"/>
        <v>C</v>
      </c>
      <c r="Q157" s="2" t="s">
        <v>26</v>
      </c>
      <c r="R157" s="2">
        <f t="shared" si="10"/>
        <v>1</v>
      </c>
      <c r="S157" s="2">
        <v>312</v>
      </c>
      <c r="T157" s="2">
        <v>313</v>
      </c>
      <c r="U157" s="2" t="str">
        <f t="shared" si="11"/>
        <v/>
      </c>
    </row>
    <row r="158" ht="23" customHeight="1" spans="1:21">
      <c r="A158" s="6" t="s">
        <v>407</v>
      </c>
      <c r="B158" s="2" t="s">
        <v>38</v>
      </c>
      <c r="C158" s="2">
        <v>2</v>
      </c>
      <c r="D158" s="6" t="s">
        <v>498</v>
      </c>
      <c r="E158" s="2" t="str">
        <f>five子指标方向明细!F314</f>
        <v>A</v>
      </c>
      <c r="F158" s="2">
        <f>five子指标方向明细!G314</f>
        <v>3</v>
      </c>
      <c r="G158" s="2" t="str">
        <f>five子指标方向明细!H314</f>
        <v>C</v>
      </c>
      <c r="H158" s="2">
        <f>five子指标方向明细!I314</f>
        <v>4</v>
      </c>
      <c r="I158" s="2" t="str">
        <f>five子指标方向明细!L314</f>
        <v>C</v>
      </c>
      <c r="J158" s="2" t="str">
        <f>five子指标方向明细!F315</f>
        <v>C</v>
      </c>
      <c r="K158" s="2">
        <f>five子指标方向明细!G315</f>
        <v>4</v>
      </c>
      <c r="L158" s="2" t="str">
        <f>five子指标方向明细!H315</f>
        <v>A</v>
      </c>
      <c r="M158" s="2">
        <f>five子指标方向明细!I315</f>
        <v>3</v>
      </c>
      <c r="N158" s="2" t="str">
        <f>five子指标方向明细!L315</f>
        <v>C</v>
      </c>
      <c r="O158" s="2">
        <f t="shared" si="8"/>
        <v>1</v>
      </c>
      <c r="P158" s="2" t="str">
        <f t="shared" si="9"/>
        <v>C</v>
      </c>
      <c r="Q158" s="2" t="s">
        <v>26</v>
      </c>
      <c r="R158" s="2">
        <f t="shared" si="10"/>
        <v>1</v>
      </c>
      <c r="S158" s="2">
        <v>314</v>
      </c>
      <c r="T158" s="2">
        <v>315</v>
      </c>
      <c r="U158" s="2" t="str">
        <f t="shared" si="11"/>
        <v/>
      </c>
    </row>
    <row r="159" ht="23" customHeight="1" spans="1:21">
      <c r="A159" s="6" t="s">
        <v>407</v>
      </c>
      <c r="B159" s="2" t="s">
        <v>38</v>
      </c>
      <c r="C159" s="2">
        <v>3</v>
      </c>
      <c r="D159" s="6" t="s">
        <v>499</v>
      </c>
      <c r="E159" s="2" t="str">
        <f>five子指标方向明细!F316</f>
        <v>A</v>
      </c>
      <c r="F159" s="2">
        <f>five子指标方向明细!G316</f>
        <v>4</v>
      </c>
      <c r="G159" s="2" t="str">
        <f>five子指标方向明细!H316</f>
        <v>C</v>
      </c>
      <c r="H159" s="2">
        <f>five子指标方向明细!I316</f>
        <v>4</v>
      </c>
      <c r="I159" s="2" t="str">
        <f>five子指标方向明细!L316</f>
        <v>D(平局)</v>
      </c>
      <c r="J159" s="2" t="str">
        <f>five子指标方向明细!F317</f>
        <v>C</v>
      </c>
      <c r="K159" s="2">
        <f>five子指标方向明细!G317</f>
        <v>4</v>
      </c>
      <c r="L159" s="2" t="str">
        <f>five子指标方向明细!H317</f>
        <v>A</v>
      </c>
      <c r="M159" s="2">
        <f>five子指标方向明细!I317</f>
        <v>3</v>
      </c>
      <c r="N159" s="2" t="str">
        <f>five子指标方向明细!L317</f>
        <v>C</v>
      </c>
      <c r="O159" s="2">
        <f t="shared" si="8"/>
        <v>0</v>
      </c>
      <c r="P159" s="2" t="str">
        <f t="shared" si="9"/>
        <v>D(平局)</v>
      </c>
      <c r="Q159" s="2" t="s">
        <v>26</v>
      </c>
      <c r="R159" s="2">
        <f t="shared" si="10"/>
        <v>0</v>
      </c>
      <c r="S159" s="2">
        <v>316</v>
      </c>
      <c r="T159" s="2">
        <v>317</v>
      </c>
      <c r="U159" s="2" t="str">
        <f t="shared" si="11"/>
        <v>方向冲突</v>
      </c>
    </row>
    <row r="160" ht="23" customHeight="1" spans="1:21">
      <c r="A160" s="6" t="s">
        <v>407</v>
      </c>
      <c r="B160" s="2" t="s">
        <v>38</v>
      </c>
      <c r="C160" s="2">
        <v>4</v>
      </c>
      <c r="D160" s="6" t="s">
        <v>500</v>
      </c>
      <c r="E160" s="2" t="str">
        <f>five子指标方向明细!F318</f>
        <v>A</v>
      </c>
      <c r="F160" s="2">
        <f>five子指标方向明细!G318</f>
        <v>4</v>
      </c>
      <c r="G160" s="2" t="str">
        <f>five子指标方向明细!H318</f>
        <v>C</v>
      </c>
      <c r="H160" s="2">
        <f>five子指标方向明细!I318</f>
        <v>5</v>
      </c>
      <c r="I160" s="2" t="str">
        <f>five子指标方向明细!L318</f>
        <v>C</v>
      </c>
      <c r="J160" s="2" t="str">
        <f>five子指标方向明细!F319</f>
        <v>C</v>
      </c>
      <c r="K160" s="2">
        <f>five子指标方向明细!G319</f>
        <v>5</v>
      </c>
      <c r="L160" s="2" t="str">
        <f>five子指标方向明细!H319</f>
        <v>A</v>
      </c>
      <c r="M160" s="2">
        <f>five子指标方向明细!I319</f>
        <v>4</v>
      </c>
      <c r="N160" s="2" t="str">
        <f>five子指标方向明细!L319</f>
        <v>C</v>
      </c>
      <c r="O160" s="2">
        <f t="shared" si="8"/>
        <v>1</v>
      </c>
      <c r="P160" s="2" t="str">
        <f t="shared" si="9"/>
        <v>C</v>
      </c>
      <c r="Q160" s="2" t="s">
        <v>26</v>
      </c>
      <c r="R160" s="2">
        <f t="shared" si="10"/>
        <v>1</v>
      </c>
      <c r="S160" s="2">
        <v>318</v>
      </c>
      <c r="T160" s="2">
        <v>319</v>
      </c>
      <c r="U160" s="2" t="str">
        <f t="shared" si="11"/>
        <v/>
      </c>
    </row>
    <row r="161" ht="23" customHeight="1" spans="1:21">
      <c r="A161" s="6" t="s">
        <v>407</v>
      </c>
      <c r="B161" s="2" t="s">
        <v>38</v>
      </c>
      <c r="C161" s="2">
        <v>5</v>
      </c>
      <c r="D161" s="6" t="s">
        <v>501</v>
      </c>
      <c r="E161" s="2" t="str">
        <f>five子指标方向明细!F320</f>
        <v>A</v>
      </c>
      <c r="F161" s="2">
        <f>five子指标方向明细!G320</f>
        <v>5</v>
      </c>
      <c r="G161" s="2" t="str">
        <f>five子指标方向明细!H320</f>
        <v>C</v>
      </c>
      <c r="H161" s="2">
        <f>five子指标方向明细!I320</f>
        <v>5</v>
      </c>
      <c r="I161" s="2" t="str">
        <f>five子指标方向明细!L320</f>
        <v>D(平局)</v>
      </c>
      <c r="J161" s="2" t="str">
        <f>five子指标方向明细!F321</f>
        <v>C</v>
      </c>
      <c r="K161" s="2">
        <f>five子指标方向明细!G321</f>
        <v>5</v>
      </c>
      <c r="L161" s="2" t="str">
        <f>five子指标方向明细!H321</f>
        <v>A</v>
      </c>
      <c r="M161" s="2">
        <f>five子指标方向明细!I321</f>
        <v>5</v>
      </c>
      <c r="N161" s="2" t="str">
        <f>five子指标方向明细!L321</f>
        <v>D(平局)</v>
      </c>
      <c r="O161" s="2">
        <f t="shared" si="8"/>
        <v>1</v>
      </c>
      <c r="P161" s="2" t="str">
        <f t="shared" si="9"/>
        <v>D(平局)</v>
      </c>
      <c r="Q161" s="2" t="s">
        <v>26</v>
      </c>
      <c r="R161" s="2">
        <f t="shared" si="10"/>
        <v>0</v>
      </c>
      <c r="S161" s="2">
        <v>320</v>
      </c>
      <c r="T161" s="2">
        <v>321</v>
      </c>
      <c r="U161" s="2" t="str">
        <f t="shared" si="11"/>
        <v>双向评分平局</v>
      </c>
    </row>
    <row r="162" ht="23" customHeight="1" spans="1:21">
      <c r="A162" s="6" t="s">
        <v>407</v>
      </c>
      <c r="B162" s="2" t="s">
        <v>51</v>
      </c>
      <c r="C162" s="2">
        <v>1</v>
      </c>
      <c r="D162" s="6" t="s">
        <v>497</v>
      </c>
      <c r="E162" s="2" t="str">
        <f>five子指标方向明细!F322</f>
        <v>B</v>
      </c>
      <c r="F162" s="2">
        <f>five子指标方向明细!G322</f>
        <v>4</v>
      </c>
      <c r="G162" s="2" t="str">
        <f>five子指标方向明细!H322</f>
        <v>C</v>
      </c>
      <c r="H162" s="2">
        <f>five子指标方向明细!I322</f>
        <v>5</v>
      </c>
      <c r="I162" s="2" t="str">
        <f>five子指标方向明细!L322</f>
        <v>C</v>
      </c>
      <c r="J162" s="2" t="str">
        <f>five子指标方向明细!F323</f>
        <v>C</v>
      </c>
      <c r="K162" s="2">
        <f>five子指标方向明细!G323</f>
        <v>4</v>
      </c>
      <c r="L162" s="2" t="str">
        <f>five子指标方向明细!H323</f>
        <v>B</v>
      </c>
      <c r="M162" s="2">
        <f>five子指标方向明细!I323</f>
        <v>4</v>
      </c>
      <c r="N162" s="2" t="str">
        <f>five子指标方向明细!L323</f>
        <v>D(平局)</v>
      </c>
      <c r="O162" s="2">
        <f t="shared" si="8"/>
        <v>0</v>
      </c>
      <c r="P162" s="2" t="str">
        <f t="shared" si="9"/>
        <v>D(平局)</v>
      </c>
      <c r="Q162" s="2" t="s">
        <v>26</v>
      </c>
      <c r="R162" s="2">
        <f t="shared" si="10"/>
        <v>0</v>
      </c>
      <c r="S162" s="2">
        <v>322</v>
      </c>
      <c r="T162" s="2">
        <v>323</v>
      </c>
      <c r="U162" s="2" t="str">
        <f t="shared" si="11"/>
        <v>方向冲突</v>
      </c>
    </row>
    <row r="163" ht="23" customHeight="1" spans="1:21">
      <c r="A163" s="6" t="s">
        <v>407</v>
      </c>
      <c r="B163" s="2" t="s">
        <v>51</v>
      </c>
      <c r="C163" s="2">
        <v>2</v>
      </c>
      <c r="D163" s="6" t="s">
        <v>498</v>
      </c>
      <c r="E163" s="2" t="str">
        <f>five子指标方向明细!F324</f>
        <v>B</v>
      </c>
      <c r="F163" s="2">
        <f>five子指标方向明细!G324</f>
        <v>2</v>
      </c>
      <c r="G163" s="2" t="str">
        <f>five子指标方向明细!H324</f>
        <v>C</v>
      </c>
      <c r="H163" s="2">
        <f>five子指标方向明细!I324</f>
        <v>4</v>
      </c>
      <c r="I163" s="2" t="str">
        <f>five子指标方向明细!L324</f>
        <v>C</v>
      </c>
      <c r="J163" s="2" t="str">
        <f>five子指标方向明细!F325</f>
        <v>C</v>
      </c>
      <c r="K163" s="2">
        <f>five子指标方向明细!G325</f>
        <v>4</v>
      </c>
      <c r="L163" s="2" t="str">
        <f>five子指标方向明细!H325</f>
        <v>B</v>
      </c>
      <c r="M163" s="2">
        <f>five子指标方向明细!I325</f>
        <v>2</v>
      </c>
      <c r="N163" s="2" t="str">
        <f>five子指标方向明细!L325</f>
        <v>C</v>
      </c>
      <c r="O163" s="2">
        <f t="shared" si="8"/>
        <v>1</v>
      </c>
      <c r="P163" s="2" t="str">
        <f t="shared" si="9"/>
        <v>C</v>
      </c>
      <c r="Q163" s="2" t="s">
        <v>26</v>
      </c>
      <c r="R163" s="2">
        <f t="shared" si="10"/>
        <v>1</v>
      </c>
      <c r="S163" s="2">
        <v>324</v>
      </c>
      <c r="T163" s="2">
        <v>325</v>
      </c>
      <c r="U163" s="2" t="str">
        <f t="shared" si="11"/>
        <v/>
      </c>
    </row>
    <row r="164" ht="23" customHeight="1" spans="1:21">
      <c r="A164" s="6" t="s">
        <v>407</v>
      </c>
      <c r="B164" s="2" t="s">
        <v>51</v>
      </c>
      <c r="C164" s="2">
        <v>3</v>
      </c>
      <c r="D164" s="6" t="s">
        <v>499</v>
      </c>
      <c r="E164" s="2" t="str">
        <f>five子指标方向明细!F326</f>
        <v>B</v>
      </c>
      <c r="F164" s="2">
        <f>five子指标方向明细!G326</f>
        <v>4</v>
      </c>
      <c r="G164" s="2" t="str">
        <f>five子指标方向明细!H326</f>
        <v>C</v>
      </c>
      <c r="H164" s="2">
        <f>five子指标方向明细!I326</f>
        <v>4</v>
      </c>
      <c r="I164" s="2" t="str">
        <f>five子指标方向明细!L326</f>
        <v>D(平局)</v>
      </c>
      <c r="J164" s="2" t="str">
        <f>five子指标方向明细!F327</f>
        <v>C</v>
      </c>
      <c r="K164" s="2">
        <f>five子指标方向明细!G327</f>
        <v>4</v>
      </c>
      <c r="L164" s="2" t="str">
        <f>five子指标方向明细!H327</f>
        <v>B</v>
      </c>
      <c r="M164" s="2">
        <f>five子指标方向明细!I327</f>
        <v>4</v>
      </c>
      <c r="N164" s="2" t="str">
        <f>five子指标方向明细!L327</f>
        <v>D(平局)</v>
      </c>
      <c r="O164" s="2">
        <f t="shared" si="8"/>
        <v>1</v>
      </c>
      <c r="P164" s="2" t="str">
        <f t="shared" si="9"/>
        <v>D(平局)</v>
      </c>
      <c r="Q164" s="2" t="s">
        <v>26</v>
      </c>
      <c r="R164" s="2">
        <f t="shared" si="10"/>
        <v>0</v>
      </c>
      <c r="S164" s="2">
        <v>326</v>
      </c>
      <c r="T164" s="2">
        <v>327</v>
      </c>
      <c r="U164" s="2" t="str">
        <f t="shared" si="11"/>
        <v>双向评分平局</v>
      </c>
    </row>
    <row r="165" ht="23" customHeight="1" spans="1:21">
      <c r="A165" s="6" t="s">
        <v>407</v>
      </c>
      <c r="B165" s="2" t="s">
        <v>51</v>
      </c>
      <c r="C165" s="2">
        <v>4</v>
      </c>
      <c r="D165" s="6" t="s">
        <v>500</v>
      </c>
      <c r="E165" s="2" t="str">
        <f>five子指标方向明细!F328</f>
        <v>B</v>
      </c>
      <c r="F165" s="2">
        <f>five子指标方向明细!G328</f>
        <v>4</v>
      </c>
      <c r="G165" s="2" t="str">
        <f>five子指标方向明细!H328</f>
        <v>C</v>
      </c>
      <c r="H165" s="2">
        <f>five子指标方向明细!I328</f>
        <v>5</v>
      </c>
      <c r="I165" s="2" t="str">
        <f>five子指标方向明细!L328</f>
        <v>C</v>
      </c>
      <c r="J165" s="2" t="str">
        <f>five子指标方向明细!F329</f>
        <v>C</v>
      </c>
      <c r="K165" s="2">
        <f>five子指标方向明细!G329</f>
        <v>5</v>
      </c>
      <c r="L165" s="2" t="str">
        <f>five子指标方向明细!H329</f>
        <v>B</v>
      </c>
      <c r="M165" s="2">
        <f>five子指标方向明细!I329</f>
        <v>5</v>
      </c>
      <c r="N165" s="2" t="str">
        <f>five子指标方向明细!L329</f>
        <v>D(平局)</v>
      </c>
      <c r="O165" s="2">
        <f t="shared" si="8"/>
        <v>0</v>
      </c>
      <c r="P165" s="2" t="str">
        <f t="shared" si="9"/>
        <v>D(平局)</v>
      </c>
      <c r="Q165" s="2" t="s">
        <v>26</v>
      </c>
      <c r="R165" s="2">
        <f t="shared" si="10"/>
        <v>0</v>
      </c>
      <c r="S165" s="2">
        <v>328</v>
      </c>
      <c r="T165" s="2">
        <v>329</v>
      </c>
      <c r="U165" s="2" t="str">
        <f t="shared" si="11"/>
        <v>方向冲突</v>
      </c>
    </row>
    <row r="166" ht="23" customHeight="1" spans="1:21">
      <c r="A166" s="6" t="s">
        <v>407</v>
      </c>
      <c r="B166" s="2" t="s">
        <v>51</v>
      </c>
      <c r="C166" s="2">
        <v>5</v>
      </c>
      <c r="D166" s="6" t="s">
        <v>501</v>
      </c>
      <c r="E166" s="2" t="str">
        <f>five子指标方向明细!F330</f>
        <v>B</v>
      </c>
      <c r="F166" s="2">
        <f>five子指标方向明细!G330</f>
        <v>4</v>
      </c>
      <c r="G166" s="2" t="str">
        <f>five子指标方向明细!H330</f>
        <v>C</v>
      </c>
      <c r="H166" s="2">
        <f>five子指标方向明细!I330</f>
        <v>5</v>
      </c>
      <c r="I166" s="2" t="str">
        <f>five子指标方向明细!L330</f>
        <v>C</v>
      </c>
      <c r="J166" s="2" t="str">
        <f>five子指标方向明细!F331</f>
        <v>C</v>
      </c>
      <c r="K166" s="2">
        <f>five子指标方向明细!G331</f>
        <v>5</v>
      </c>
      <c r="L166" s="2" t="str">
        <f>five子指标方向明细!H331</f>
        <v>B</v>
      </c>
      <c r="M166" s="2">
        <f>five子指标方向明细!I331</f>
        <v>4</v>
      </c>
      <c r="N166" s="2" t="str">
        <f>five子指标方向明细!L331</f>
        <v>C</v>
      </c>
      <c r="O166" s="2">
        <f t="shared" si="8"/>
        <v>1</v>
      </c>
      <c r="P166" s="2" t="str">
        <f t="shared" si="9"/>
        <v>C</v>
      </c>
      <c r="Q166" s="2" t="s">
        <v>26</v>
      </c>
      <c r="R166" s="2">
        <f t="shared" si="10"/>
        <v>1</v>
      </c>
      <c r="S166" s="2">
        <v>330</v>
      </c>
      <c r="T166" s="2">
        <v>331</v>
      </c>
      <c r="U166" s="2" t="str">
        <f t="shared" si="11"/>
        <v/>
      </c>
    </row>
    <row r="167" ht="23" customHeight="1" spans="1:21">
      <c r="A167" s="6" t="s">
        <v>445</v>
      </c>
      <c r="B167" s="2" t="s">
        <v>15</v>
      </c>
      <c r="C167" s="2">
        <v>1</v>
      </c>
      <c r="D167" s="6" t="s">
        <v>497</v>
      </c>
      <c r="E167" s="2" t="str">
        <f>five子指标方向明细!F332</f>
        <v>A</v>
      </c>
      <c r="F167" s="2">
        <f>five子指标方向明细!G332</f>
        <v>5</v>
      </c>
      <c r="G167" s="2" t="str">
        <f>five子指标方向明细!H332</f>
        <v>B</v>
      </c>
      <c r="H167" s="2">
        <f>five子指标方向明细!I332</f>
        <v>4</v>
      </c>
      <c r="I167" s="2" t="str">
        <f>five子指标方向明细!L332</f>
        <v>A</v>
      </c>
      <c r="J167" s="2" t="str">
        <f>five子指标方向明细!F333</f>
        <v>B</v>
      </c>
      <c r="K167" s="2">
        <f>five子指标方向明细!G333</f>
        <v>4</v>
      </c>
      <c r="L167" s="2" t="str">
        <f>five子指标方向明细!H333</f>
        <v>A</v>
      </c>
      <c r="M167" s="2">
        <f>five子指标方向明细!I333</f>
        <v>5</v>
      </c>
      <c r="N167" s="2" t="str">
        <f>five子指标方向明细!L333</f>
        <v>A</v>
      </c>
      <c r="O167" s="2">
        <f t="shared" si="8"/>
        <v>1</v>
      </c>
      <c r="P167" s="2" t="str">
        <f t="shared" si="9"/>
        <v>A</v>
      </c>
      <c r="Q167" s="2" t="s">
        <v>22</v>
      </c>
      <c r="R167" s="2">
        <f t="shared" si="10"/>
        <v>1</v>
      </c>
      <c r="S167" s="2">
        <v>332</v>
      </c>
      <c r="T167" s="2">
        <v>333</v>
      </c>
      <c r="U167" s="2" t="str">
        <f t="shared" si="11"/>
        <v/>
      </c>
    </row>
    <row r="168" ht="23" customHeight="1" spans="1:21">
      <c r="A168" s="6" t="s">
        <v>445</v>
      </c>
      <c r="B168" s="2" t="s">
        <v>15</v>
      </c>
      <c r="C168" s="2">
        <v>2</v>
      </c>
      <c r="D168" s="6" t="s">
        <v>498</v>
      </c>
      <c r="E168" s="2" t="str">
        <f>five子指标方向明细!F334</f>
        <v>A</v>
      </c>
      <c r="F168" s="2">
        <f>five子指标方向明细!G334</f>
        <v>5</v>
      </c>
      <c r="G168" s="2" t="str">
        <f>five子指标方向明细!H334</f>
        <v>B</v>
      </c>
      <c r="H168" s="2">
        <f>five子指标方向明细!I334</f>
        <v>3</v>
      </c>
      <c r="I168" s="2" t="str">
        <f>five子指标方向明细!L334</f>
        <v>A</v>
      </c>
      <c r="J168" s="2" t="str">
        <f>five子指标方向明细!F335</f>
        <v>B</v>
      </c>
      <c r="K168" s="2">
        <f>five子指标方向明细!G335</f>
        <v>3</v>
      </c>
      <c r="L168" s="2" t="str">
        <f>five子指标方向明细!H335</f>
        <v>A</v>
      </c>
      <c r="M168" s="2">
        <f>five子指标方向明细!I335</f>
        <v>4</v>
      </c>
      <c r="N168" s="2" t="str">
        <f>five子指标方向明细!L335</f>
        <v>A</v>
      </c>
      <c r="O168" s="2">
        <f t="shared" si="8"/>
        <v>1</v>
      </c>
      <c r="P168" s="2" t="str">
        <f t="shared" si="9"/>
        <v>A</v>
      </c>
      <c r="Q168" s="2" t="s">
        <v>22</v>
      </c>
      <c r="R168" s="2">
        <f t="shared" si="10"/>
        <v>1</v>
      </c>
      <c r="S168" s="2">
        <v>334</v>
      </c>
      <c r="T168" s="2">
        <v>335</v>
      </c>
      <c r="U168" s="2" t="str">
        <f t="shared" si="11"/>
        <v/>
      </c>
    </row>
    <row r="169" ht="23" customHeight="1" spans="1:21">
      <c r="A169" s="6" t="s">
        <v>445</v>
      </c>
      <c r="B169" s="2" t="s">
        <v>15</v>
      </c>
      <c r="C169" s="2">
        <v>3</v>
      </c>
      <c r="D169" s="6" t="s">
        <v>499</v>
      </c>
      <c r="E169" s="2" t="str">
        <f>five子指标方向明细!F336</f>
        <v>A</v>
      </c>
      <c r="F169" s="2">
        <f>five子指标方向明细!G336</f>
        <v>5</v>
      </c>
      <c r="G169" s="2" t="str">
        <f>five子指标方向明细!H336</f>
        <v>B</v>
      </c>
      <c r="H169" s="2">
        <f>five子指标方向明细!I336</f>
        <v>4</v>
      </c>
      <c r="I169" s="2" t="str">
        <f>five子指标方向明细!L336</f>
        <v>A</v>
      </c>
      <c r="J169" s="2" t="str">
        <f>five子指标方向明细!F337</f>
        <v>B</v>
      </c>
      <c r="K169" s="2">
        <f>five子指标方向明细!G337</f>
        <v>4</v>
      </c>
      <c r="L169" s="2" t="str">
        <f>five子指标方向明细!H337</f>
        <v>A</v>
      </c>
      <c r="M169" s="2">
        <f>five子指标方向明细!I337</f>
        <v>5</v>
      </c>
      <c r="N169" s="2" t="str">
        <f>five子指标方向明细!L337</f>
        <v>A</v>
      </c>
      <c r="O169" s="2">
        <f t="shared" si="8"/>
        <v>1</v>
      </c>
      <c r="P169" s="2" t="str">
        <f t="shared" si="9"/>
        <v>A</v>
      </c>
      <c r="Q169" s="2" t="s">
        <v>22</v>
      </c>
      <c r="R169" s="2">
        <f t="shared" si="10"/>
        <v>1</v>
      </c>
      <c r="S169" s="2">
        <v>336</v>
      </c>
      <c r="T169" s="2">
        <v>337</v>
      </c>
      <c r="U169" s="2" t="str">
        <f t="shared" si="11"/>
        <v/>
      </c>
    </row>
    <row r="170" ht="23" customHeight="1" spans="1:21">
      <c r="A170" s="6" t="s">
        <v>445</v>
      </c>
      <c r="B170" s="2" t="s">
        <v>15</v>
      </c>
      <c r="C170" s="2">
        <v>4</v>
      </c>
      <c r="D170" s="6" t="s">
        <v>500</v>
      </c>
      <c r="E170" s="2" t="str">
        <f>five子指标方向明细!F338</f>
        <v>A</v>
      </c>
      <c r="F170" s="2">
        <f>five子指标方向明细!G338</f>
        <v>5</v>
      </c>
      <c r="G170" s="2" t="str">
        <f>five子指标方向明细!H338</f>
        <v>B</v>
      </c>
      <c r="H170" s="2">
        <f>five子指标方向明细!I338</f>
        <v>4</v>
      </c>
      <c r="I170" s="2" t="str">
        <f>five子指标方向明细!L338</f>
        <v>A</v>
      </c>
      <c r="J170" s="2" t="str">
        <f>five子指标方向明细!F339</f>
        <v>B</v>
      </c>
      <c r="K170" s="2">
        <f>five子指标方向明细!G339</f>
        <v>4</v>
      </c>
      <c r="L170" s="2" t="str">
        <f>five子指标方向明细!H339</f>
        <v>A</v>
      </c>
      <c r="M170" s="2">
        <f>five子指标方向明细!I339</f>
        <v>5</v>
      </c>
      <c r="N170" s="2" t="str">
        <f>five子指标方向明细!L339</f>
        <v>A</v>
      </c>
      <c r="O170" s="2">
        <f t="shared" si="8"/>
        <v>1</v>
      </c>
      <c r="P170" s="2" t="str">
        <f t="shared" si="9"/>
        <v>A</v>
      </c>
      <c r="Q170" s="2" t="s">
        <v>22</v>
      </c>
      <c r="R170" s="2">
        <f t="shared" si="10"/>
        <v>1</v>
      </c>
      <c r="S170" s="2">
        <v>338</v>
      </c>
      <c r="T170" s="2">
        <v>339</v>
      </c>
      <c r="U170" s="2" t="str">
        <f t="shared" si="11"/>
        <v/>
      </c>
    </row>
    <row r="171" ht="23" customHeight="1" spans="1:21">
      <c r="A171" s="6" t="s">
        <v>445</v>
      </c>
      <c r="B171" s="2" t="s">
        <v>15</v>
      </c>
      <c r="C171" s="2">
        <v>5</v>
      </c>
      <c r="D171" s="6" t="s">
        <v>501</v>
      </c>
      <c r="E171" s="2" t="str">
        <f>five子指标方向明细!F340</f>
        <v>A</v>
      </c>
      <c r="F171" s="2">
        <f>five子指标方向明细!G340</f>
        <v>5</v>
      </c>
      <c r="G171" s="2" t="str">
        <f>five子指标方向明细!H340</f>
        <v>B</v>
      </c>
      <c r="H171" s="2">
        <f>five子指标方向明细!I340</f>
        <v>3</v>
      </c>
      <c r="I171" s="2" t="str">
        <f>five子指标方向明细!L340</f>
        <v>A</v>
      </c>
      <c r="J171" s="2" t="str">
        <f>five子指标方向明细!F341</f>
        <v>B</v>
      </c>
      <c r="K171" s="2">
        <f>five子指标方向明细!G341</f>
        <v>3</v>
      </c>
      <c r="L171" s="2" t="str">
        <f>five子指标方向明细!H341</f>
        <v>A</v>
      </c>
      <c r="M171" s="2">
        <f>five子指标方向明细!I341</f>
        <v>4</v>
      </c>
      <c r="N171" s="2" t="str">
        <f>five子指标方向明细!L341</f>
        <v>A</v>
      </c>
      <c r="O171" s="2">
        <f t="shared" si="8"/>
        <v>1</v>
      </c>
      <c r="P171" s="2" t="str">
        <f t="shared" si="9"/>
        <v>A</v>
      </c>
      <c r="Q171" s="2" t="s">
        <v>22</v>
      </c>
      <c r="R171" s="2">
        <f t="shared" si="10"/>
        <v>1</v>
      </c>
      <c r="S171" s="2">
        <v>340</v>
      </c>
      <c r="T171" s="2">
        <v>341</v>
      </c>
      <c r="U171" s="2" t="str">
        <f t="shared" si="11"/>
        <v/>
      </c>
    </row>
    <row r="172" ht="23" customHeight="1" spans="1:21">
      <c r="A172" s="6" t="s">
        <v>445</v>
      </c>
      <c r="B172" s="2" t="s">
        <v>38</v>
      </c>
      <c r="C172" s="2">
        <v>1</v>
      </c>
      <c r="D172" s="6" t="s">
        <v>497</v>
      </c>
      <c r="E172" s="2" t="str">
        <f>five子指标方向明细!F342</f>
        <v>A</v>
      </c>
      <c r="F172" s="2">
        <f>five子指标方向明细!G342</f>
        <v>5</v>
      </c>
      <c r="G172" s="2" t="str">
        <f>five子指标方向明细!H342</f>
        <v>C</v>
      </c>
      <c r="H172" s="2">
        <f>five子指标方向明细!I342</f>
        <v>4</v>
      </c>
      <c r="I172" s="2" t="str">
        <f>five子指标方向明细!L342</f>
        <v>A</v>
      </c>
      <c r="J172" s="2" t="str">
        <f>five子指标方向明细!F343</f>
        <v>C</v>
      </c>
      <c r="K172" s="2">
        <f>five子指标方向明细!G343</f>
        <v>4</v>
      </c>
      <c r="L172" s="2" t="str">
        <f>five子指标方向明细!H343</f>
        <v>A</v>
      </c>
      <c r="M172" s="2">
        <f>five子指标方向明细!I343</f>
        <v>5</v>
      </c>
      <c r="N172" s="2" t="str">
        <f>five子指标方向明细!L343</f>
        <v>A</v>
      </c>
      <c r="O172" s="2">
        <f t="shared" si="8"/>
        <v>1</v>
      </c>
      <c r="P172" s="2" t="str">
        <f t="shared" si="9"/>
        <v>A</v>
      </c>
      <c r="Q172" s="2" t="s">
        <v>106</v>
      </c>
      <c r="R172" s="2">
        <f t="shared" si="10"/>
        <v>0</v>
      </c>
      <c r="S172" s="2">
        <v>342</v>
      </c>
      <c r="T172" s="2">
        <v>343</v>
      </c>
      <c r="U172" s="2" t="str">
        <f t="shared" si="11"/>
        <v/>
      </c>
    </row>
    <row r="173" ht="23" customHeight="1" spans="1:21">
      <c r="A173" s="6" t="s">
        <v>445</v>
      </c>
      <c r="B173" s="2" t="s">
        <v>38</v>
      </c>
      <c r="C173" s="2">
        <v>2</v>
      </c>
      <c r="D173" s="6" t="s">
        <v>498</v>
      </c>
      <c r="E173" s="2" t="str">
        <f>five子指标方向明细!F344</f>
        <v>A</v>
      </c>
      <c r="F173" s="2">
        <f>five子指标方向明细!G344</f>
        <v>4</v>
      </c>
      <c r="G173" s="2" t="str">
        <f>five子指标方向明细!H344</f>
        <v>C</v>
      </c>
      <c r="H173" s="2">
        <f>five子指标方向明细!I344</f>
        <v>3</v>
      </c>
      <c r="I173" s="2" t="str">
        <f>five子指标方向明细!L344</f>
        <v>A</v>
      </c>
      <c r="J173" s="2" t="str">
        <f>five子指标方向明细!F345</f>
        <v>C</v>
      </c>
      <c r="K173" s="2">
        <f>five子指标方向明细!G345</f>
        <v>3</v>
      </c>
      <c r="L173" s="2" t="str">
        <f>five子指标方向明细!H345</f>
        <v>A</v>
      </c>
      <c r="M173" s="2">
        <f>five子指标方向明细!I345</f>
        <v>4</v>
      </c>
      <c r="N173" s="2" t="str">
        <f>five子指标方向明细!L345</f>
        <v>A</v>
      </c>
      <c r="O173" s="2">
        <f t="shared" si="8"/>
        <v>1</v>
      </c>
      <c r="P173" s="2" t="str">
        <f t="shared" si="9"/>
        <v>A</v>
      </c>
      <c r="Q173" s="2" t="s">
        <v>106</v>
      </c>
      <c r="R173" s="2">
        <f t="shared" si="10"/>
        <v>0</v>
      </c>
      <c r="S173" s="2">
        <v>344</v>
      </c>
      <c r="T173" s="2">
        <v>345</v>
      </c>
      <c r="U173" s="2" t="str">
        <f t="shared" si="11"/>
        <v/>
      </c>
    </row>
    <row r="174" ht="23" customHeight="1" spans="1:21">
      <c r="A174" s="6" t="s">
        <v>445</v>
      </c>
      <c r="B174" s="2" t="s">
        <v>38</v>
      </c>
      <c r="C174" s="2">
        <v>3</v>
      </c>
      <c r="D174" s="6" t="s">
        <v>499</v>
      </c>
      <c r="E174" s="2" t="str">
        <f>five子指标方向明细!F346</f>
        <v>A</v>
      </c>
      <c r="F174" s="2">
        <f>five子指标方向明细!G346</f>
        <v>5</v>
      </c>
      <c r="G174" s="2" t="str">
        <f>five子指标方向明细!H346</f>
        <v>C</v>
      </c>
      <c r="H174" s="2">
        <f>five子指标方向明细!I346</f>
        <v>4</v>
      </c>
      <c r="I174" s="2" t="str">
        <f>five子指标方向明细!L346</f>
        <v>A</v>
      </c>
      <c r="J174" s="2" t="str">
        <f>five子指标方向明细!F347</f>
        <v>C</v>
      </c>
      <c r="K174" s="2">
        <f>five子指标方向明细!G347</f>
        <v>4</v>
      </c>
      <c r="L174" s="2" t="str">
        <f>five子指标方向明细!H347</f>
        <v>A</v>
      </c>
      <c r="M174" s="2">
        <f>five子指标方向明细!I347</f>
        <v>4</v>
      </c>
      <c r="N174" s="2" t="str">
        <f>five子指标方向明细!L347</f>
        <v>D(平局)</v>
      </c>
      <c r="O174" s="2">
        <f t="shared" si="8"/>
        <v>0</v>
      </c>
      <c r="P174" s="2" t="str">
        <f t="shared" si="9"/>
        <v>D(平局)</v>
      </c>
      <c r="Q174" s="2" t="s">
        <v>106</v>
      </c>
      <c r="R174" s="2">
        <f t="shared" si="10"/>
        <v>1</v>
      </c>
      <c r="S174" s="2">
        <v>346</v>
      </c>
      <c r="T174" s="2">
        <v>347</v>
      </c>
      <c r="U174" s="2" t="str">
        <f t="shared" si="11"/>
        <v>方向冲突</v>
      </c>
    </row>
    <row r="175" ht="23" customHeight="1" spans="1:21">
      <c r="A175" s="6" t="s">
        <v>445</v>
      </c>
      <c r="B175" s="2" t="s">
        <v>38</v>
      </c>
      <c r="C175" s="2">
        <v>4</v>
      </c>
      <c r="D175" s="6" t="s">
        <v>500</v>
      </c>
      <c r="E175" s="2" t="str">
        <f>five子指标方向明细!F348</f>
        <v>A</v>
      </c>
      <c r="F175" s="2">
        <f>five子指标方向明细!G348</f>
        <v>5</v>
      </c>
      <c r="G175" s="2" t="str">
        <f>five子指标方向明细!H348</f>
        <v>C</v>
      </c>
      <c r="H175" s="2">
        <f>five子指标方向明细!I348</f>
        <v>5</v>
      </c>
      <c r="I175" s="2" t="str">
        <f>five子指标方向明细!L348</f>
        <v>D(平局)</v>
      </c>
      <c r="J175" s="2" t="str">
        <f>five子指标方向明细!F349</f>
        <v>C</v>
      </c>
      <c r="K175" s="2">
        <f>five子指标方向明细!G349</f>
        <v>5</v>
      </c>
      <c r="L175" s="2" t="str">
        <f>five子指标方向明细!H349</f>
        <v>A</v>
      </c>
      <c r="M175" s="2">
        <f>five子指标方向明细!I349</f>
        <v>5</v>
      </c>
      <c r="N175" s="2" t="str">
        <f>five子指标方向明细!L349</f>
        <v>D(平局)</v>
      </c>
      <c r="O175" s="2">
        <f t="shared" si="8"/>
        <v>1</v>
      </c>
      <c r="P175" s="2" t="str">
        <f t="shared" si="9"/>
        <v>D(平局)</v>
      </c>
      <c r="Q175" s="2" t="s">
        <v>106</v>
      </c>
      <c r="R175" s="2">
        <f t="shared" si="10"/>
        <v>1</v>
      </c>
      <c r="S175" s="2">
        <v>348</v>
      </c>
      <c r="T175" s="2">
        <v>349</v>
      </c>
      <c r="U175" s="2" t="str">
        <f t="shared" si="11"/>
        <v>双向评分平局</v>
      </c>
    </row>
    <row r="176" ht="23" customHeight="1" spans="1:21">
      <c r="A176" s="6" t="s">
        <v>445</v>
      </c>
      <c r="B176" s="2" t="s">
        <v>38</v>
      </c>
      <c r="C176" s="2">
        <v>5</v>
      </c>
      <c r="D176" s="6" t="s">
        <v>501</v>
      </c>
      <c r="E176" s="2" t="str">
        <f>five子指标方向明细!F350</f>
        <v>A</v>
      </c>
      <c r="F176" s="2">
        <f>five子指标方向明细!G350</f>
        <v>5</v>
      </c>
      <c r="G176" s="2" t="str">
        <f>five子指标方向明细!H350</f>
        <v>C</v>
      </c>
      <c r="H176" s="2">
        <f>five子指标方向明细!I350</f>
        <v>5</v>
      </c>
      <c r="I176" s="2" t="str">
        <f>five子指标方向明细!L350</f>
        <v>D(平局)</v>
      </c>
      <c r="J176" s="2" t="str">
        <f>five子指标方向明细!F351</f>
        <v>C</v>
      </c>
      <c r="K176" s="2">
        <f>five子指标方向明细!G351</f>
        <v>5</v>
      </c>
      <c r="L176" s="2" t="str">
        <f>five子指标方向明细!H351</f>
        <v>A</v>
      </c>
      <c r="M176" s="2">
        <f>five子指标方向明细!I351</f>
        <v>5</v>
      </c>
      <c r="N176" s="2" t="str">
        <f>five子指标方向明细!L351</f>
        <v>D(平局)</v>
      </c>
      <c r="O176" s="2">
        <f t="shared" si="8"/>
        <v>1</v>
      </c>
      <c r="P176" s="2" t="str">
        <f t="shared" si="9"/>
        <v>D(平局)</v>
      </c>
      <c r="Q176" s="2" t="s">
        <v>106</v>
      </c>
      <c r="R176" s="2">
        <f t="shared" si="10"/>
        <v>1</v>
      </c>
      <c r="S176" s="2">
        <v>350</v>
      </c>
      <c r="T176" s="2">
        <v>351</v>
      </c>
      <c r="U176" s="2" t="str">
        <f t="shared" si="11"/>
        <v>双向评分平局</v>
      </c>
    </row>
    <row r="177" ht="23" customHeight="1" spans="1:21">
      <c r="A177" s="6" t="s">
        <v>445</v>
      </c>
      <c r="B177" s="2" t="s">
        <v>51</v>
      </c>
      <c r="C177" s="2">
        <v>1</v>
      </c>
      <c r="D177" s="6" t="s">
        <v>497</v>
      </c>
      <c r="E177" s="2" t="str">
        <f>five子指标方向明细!F352</f>
        <v>B</v>
      </c>
      <c r="F177" s="2">
        <f>five子指标方向明细!G352</f>
        <v>4</v>
      </c>
      <c r="G177" s="2" t="str">
        <f>five子指标方向明细!H352</f>
        <v>C</v>
      </c>
      <c r="H177" s="2">
        <f>five子指标方向明细!I352</f>
        <v>5</v>
      </c>
      <c r="I177" s="2" t="str">
        <f>five子指标方向明细!L352</f>
        <v>C</v>
      </c>
      <c r="J177" s="2" t="str">
        <f>five子指标方向明细!F353</f>
        <v>C</v>
      </c>
      <c r="K177" s="2">
        <f>five子指标方向明细!G353</f>
        <v>5</v>
      </c>
      <c r="L177" s="2" t="str">
        <f>five子指标方向明细!H353</f>
        <v>B</v>
      </c>
      <c r="M177" s="2">
        <f>five子指标方向明细!I353</f>
        <v>4</v>
      </c>
      <c r="N177" s="2" t="str">
        <f>five子指标方向明细!L353</f>
        <v>C</v>
      </c>
      <c r="O177" s="2">
        <f t="shared" si="8"/>
        <v>1</v>
      </c>
      <c r="P177" s="2" t="str">
        <f t="shared" si="9"/>
        <v>C</v>
      </c>
      <c r="Q177" s="2" t="s">
        <v>26</v>
      </c>
      <c r="R177" s="2">
        <f t="shared" si="10"/>
        <v>1</v>
      </c>
      <c r="S177" s="2">
        <v>352</v>
      </c>
      <c r="T177" s="2">
        <v>353</v>
      </c>
      <c r="U177" s="2" t="str">
        <f t="shared" si="11"/>
        <v/>
      </c>
    </row>
    <row r="178" ht="23" customHeight="1" spans="1:21">
      <c r="A178" s="6" t="s">
        <v>445</v>
      </c>
      <c r="B178" s="2" t="s">
        <v>51</v>
      </c>
      <c r="C178" s="2">
        <v>2</v>
      </c>
      <c r="D178" s="6" t="s">
        <v>498</v>
      </c>
      <c r="E178" s="2" t="str">
        <f>five子指标方向明细!F354</f>
        <v>B</v>
      </c>
      <c r="F178" s="2">
        <f>five子指标方向明细!G354</f>
        <v>3</v>
      </c>
      <c r="G178" s="2" t="str">
        <f>five子指标方向明细!H354</f>
        <v>C</v>
      </c>
      <c r="H178" s="2">
        <f>five子指标方向明细!I354</f>
        <v>4</v>
      </c>
      <c r="I178" s="2" t="str">
        <f>five子指标方向明细!L354</f>
        <v>C</v>
      </c>
      <c r="J178" s="2" t="str">
        <f>five子指标方向明细!F355</f>
        <v>C</v>
      </c>
      <c r="K178" s="2">
        <f>five子指标方向明细!G355</f>
        <v>4</v>
      </c>
      <c r="L178" s="2" t="str">
        <f>five子指标方向明细!H355</f>
        <v>B</v>
      </c>
      <c r="M178" s="2">
        <f>five子指标方向明细!I355</f>
        <v>3</v>
      </c>
      <c r="N178" s="2" t="str">
        <f>five子指标方向明细!L355</f>
        <v>C</v>
      </c>
      <c r="O178" s="2">
        <f t="shared" si="8"/>
        <v>1</v>
      </c>
      <c r="P178" s="2" t="str">
        <f t="shared" si="9"/>
        <v>C</v>
      </c>
      <c r="Q178" s="2" t="s">
        <v>26</v>
      </c>
      <c r="R178" s="2">
        <f t="shared" si="10"/>
        <v>1</v>
      </c>
      <c r="S178" s="2">
        <v>354</v>
      </c>
      <c r="T178" s="2">
        <v>355</v>
      </c>
      <c r="U178" s="2" t="str">
        <f t="shared" si="11"/>
        <v/>
      </c>
    </row>
    <row r="179" ht="23" customHeight="1" spans="1:21">
      <c r="A179" s="6" t="s">
        <v>445</v>
      </c>
      <c r="B179" s="2" t="s">
        <v>51</v>
      </c>
      <c r="C179" s="2">
        <v>3</v>
      </c>
      <c r="D179" s="6" t="s">
        <v>499</v>
      </c>
      <c r="E179" s="2" t="str">
        <f>five子指标方向明细!F356</f>
        <v>B</v>
      </c>
      <c r="F179" s="2">
        <f>five子指标方向明细!G356</f>
        <v>4</v>
      </c>
      <c r="G179" s="2" t="str">
        <f>five子指标方向明细!H356</f>
        <v>C</v>
      </c>
      <c r="H179" s="2">
        <f>five子指标方向明细!I356</f>
        <v>5</v>
      </c>
      <c r="I179" s="2" t="str">
        <f>five子指标方向明细!L356</f>
        <v>C</v>
      </c>
      <c r="J179" s="2" t="str">
        <f>five子指标方向明细!F357</f>
        <v>C</v>
      </c>
      <c r="K179" s="2">
        <f>five子指标方向明细!G357</f>
        <v>4</v>
      </c>
      <c r="L179" s="2" t="str">
        <f>five子指标方向明细!H357</f>
        <v>B</v>
      </c>
      <c r="M179" s="2">
        <f>five子指标方向明细!I357</f>
        <v>4</v>
      </c>
      <c r="N179" s="2" t="str">
        <f>five子指标方向明细!L357</f>
        <v>D(平局)</v>
      </c>
      <c r="O179" s="2">
        <f t="shared" si="8"/>
        <v>0</v>
      </c>
      <c r="P179" s="2" t="str">
        <f t="shared" si="9"/>
        <v>D(平局)</v>
      </c>
      <c r="Q179" s="2" t="s">
        <v>26</v>
      </c>
      <c r="R179" s="2">
        <f t="shared" si="10"/>
        <v>0</v>
      </c>
      <c r="S179" s="2">
        <v>356</v>
      </c>
      <c r="T179" s="2">
        <v>357</v>
      </c>
      <c r="U179" s="2" t="str">
        <f t="shared" si="11"/>
        <v>方向冲突</v>
      </c>
    </row>
    <row r="180" ht="23" customHeight="1" spans="1:21">
      <c r="A180" s="6" t="s">
        <v>445</v>
      </c>
      <c r="B180" s="2" t="s">
        <v>51</v>
      </c>
      <c r="C180" s="2">
        <v>4</v>
      </c>
      <c r="D180" s="6" t="s">
        <v>500</v>
      </c>
      <c r="E180" s="2" t="str">
        <f>five子指标方向明细!F358</f>
        <v>B</v>
      </c>
      <c r="F180" s="2">
        <f>five子指标方向明细!G358</f>
        <v>4</v>
      </c>
      <c r="G180" s="2" t="str">
        <f>five子指标方向明细!H358</f>
        <v>C</v>
      </c>
      <c r="H180" s="2">
        <f>five子指标方向明细!I358</f>
        <v>5</v>
      </c>
      <c r="I180" s="2" t="str">
        <f>five子指标方向明细!L358</f>
        <v>C</v>
      </c>
      <c r="J180" s="2" t="str">
        <f>five子指标方向明细!F359</f>
        <v>C</v>
      </c>
      <c r="K180" s="2">
        <f>five子指标方向明细!G359</f>
        <v>5</v>
      </c>
      <c r="L180" s="2" t="str">
        <f>five子指标方向明细!H359</f>
        <v>B</v>
      </c>
      <c r="M180" s="2">
        <f>five子指标方向明细!I359</f>
        <v>4</v>
      </c>
      <c r="N180" s="2" t="str">
        <f>five子指标方向明细!L359</f>
        <v>C</v>
      </c>
      <c r="O180" s="2">
        <f t="shared" si="8"/>
        <v>1</v>
      </c>
      <c r="P180" s="2" t="str">
        <f t="shared" si="9"/>
        <v>C</v>
      </c>
      <c r="Q180" s="2" t="s">
        <v>26</v>
      </c>
      <c r="R180" s="2">
        <f t="shared" si="10"/>
        <v>1</v>
      </c>
      <c r="S180" s="2">
        <v>358</v>
      </c>
      <c r="T180" s="2">
        <v>359</v>
      </c>
      <c r="U180" s="2" t="str">
        <f t="shared" si="11"/>
        <v/>
      </c>
    </row>
    <row r="181" ht="23" customHeight="1" spans="1:21">
      <c r="A181" s="6" t="s">
        <v>445</v>
      </c>
      <c r="B181" s="2" t="s">
        <v>51</v>
      </c>
      <c r="C181" s="2">
        <v>5</v>
      </c>
      <c r="D181" s="6" t="s">
        <v>501</v>
      </c>
      <c r="E181" s="2" t="str">
        <f>five子指标方向明细!F360</f>
        <v>B</v>
      </c>
      <c r="F181" s="2">
        <f>five子指标方向明细!G360</f>
        <v>4</v>
      </c>
      <c r="G181" s="2" t="str">
        <f>five子指标方向明细!H360</f>
        <v>C</v>
      </c>
      <c r="H181" s="2">
        <f>five子指标方向明细!I360</f>
        <v>5</v>
      </c>
      <c r="I181" s="2" t="str">
        <f>five子指标方向明细!L360</f>
        <v>C</v>
      </c>
      <c r="J181" s="2" t="str">
        <f>five子指标方向明细!F361</f>
        <v>C</v>
      </c>
      <c r="K181" s="2">
        <f>five子指标方向明细!G361</f>
        <v>5</v>
      </c>
      <c r="L181" s="2" t="str">
        <f>five子指标方向明细!H361</f>
        <v>B</v>
      </c>
      <c r="M181" s="2">
        <f>five子指标方向明细!I361</f>
        <v>3</v>
      </c>
      <c r="N181" s="2" t="str">
        <f>five子指标方向明细!L361</f>
        <v>C</v>
      </c>
      <c r="O181" s="2">
        <f t="shared" si="8"/>
        <v>1</v>
      </c>
      <c r="P181" s="2" t="str">
        <f t="shared" si="9"/>
        <v>C</v>
      </c>
      <c r="Q181" s="2" t="s">
        <v>26</v>
      </c>
      <c r="R181" s="2">
        <f t="shared" si="10"/>
        <v>1</v>
      </c>
      <c r="S181" s="2">
        <v>360</v>
      </c>
      <c r="T181" s="2">
        <v>361</v>
      </c>
      <c r="U181" s="2" t="str">
        <f t="shared" si="11"/>
        <v/>
      </c>
    </row>
  </sheetData>
  <conditionalFormatting sqref="O2:O181">
    <cfRule type="cellIs" dxfId="2" priority="1" operator="equal">
      <formula>1</formula>
    </cfRule>
    <cfRule type="cellIs" dxfId="4" priority="2" operator="equal">
      <formula>0</formula>
    </cfRule>
  </conditionalFormatting>
  <conditionalFormatting sqref="R2:R181">
    <cfRule type="cellIs" dxfId="2" priority="3" operator="equal">
      <formula>1</formula>
    </cfRule>
    <cfRule type="cellIs" dxfId="3" priority="4" operator="equal">
      <formula>0</formula>
    </cfRule>
  </conditionalFormatting>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9"/>
  <sheetViews>
    <sheetView showGridLines="0" tabSelected="1" workbookViewId="0">
      <selection activeCell="F12" sqref="F12"/>
    </sheetView>
  </sheetViews>
  <sheetFormatPr defaultColWidth="9" defaultRowHeight="13.85"/>
  <cols>
    <col min="1" max="1" width="30" customWidth="1"/>
    <col min="2" max="2" width="48" customWidth="1"/>
    <col min="3" max="17" width="15" customWidth="1"/>
  </cols>
  <sheetData>
    <row r="1" ht="36" customHeight="1" spans="1:17">
      <c r="A1" s="1" t="s">
        <v>517</v>
      </c>
      <c r="B1" s="1"/>
      <c r="C1" s="1"/>
      <c r="D1" s="1"/>
      <c r="E1" s="1"/>
      <c r="F1" s="1"/>
      <c r="G1" s="1"/>
      <c r="H1" s="1"/>
      <c r="I1" s="1"/>
      <c r="J1" s="1"/>
      <c r="K1" s="1"/>
      <c r="L1" s="1"/>
      <c r="M1" s="1"/>
      <c r="N1" s="1"/>
      <c r="O1" s="1"/>
      <c r="P1" s="1"/>
      <c r="Q1" s="1"/>
    </row>
    <row r="2" spans="1:17">
      <c r="A2" s="2"/>
      <c r="B2" s="2"/>
      <c r="C2" s="2"/>
      <c r="D2" s="2"/>
      <c r="E2" s="2"/>
      <c r="F2" s="2"/>
      <c r="G2" s="2"/>
      <c r="H2" s="2"/>
      <c r="I2" s="2"/>
      <c r="J2" s="2"/>
      <c r="K2" s="2"/>
      <c r="L2" s="2"/>
      <c r="M2" s="2"/>
      <c r="N2" s="2"/>
      <c r="O2" s="2"/>
      <c r="P2" s="2"/>
      <c r="Q2" s="2"/>
    </row>
    <row r="3" ht="45" customHeight="1" spans="1:17">
      <c r="A3" s="3" t="s">
        <v>518</v>
      </c>
      <c r="B3" s="3"/>
      <c r="C3" s="3"/>
      <c r="D3" s="3"/>
      <c r="E3" s="3"/>
      <c r="F3" s="3"/>
      <c r="G3" s="3"/>
      <c r="H3" s="3"/>
      <c r="I3" s="3"/>
      <c r="J3" s="3"/>
      <c r="K3" s="3"/>
      <c r="L3" s="3"/>
      <c r="M3" s="3"/>
      <c r="N3" s="3"/>
      <c r="O3" s="3"/>
      <c r="P3" s="3"/>
      <c r="Q3" s="3"/>
    </row>
    <row r="4" spans="1:17">
      <c r="A4" s="2"/>
      <c r="B4" s="2"/>
      <c r="C4" s="2"/>
      <c r="D4" s="2"/>
      <c r="E4" s="2"/>
      <c r="F4" s="2"/>
      <c r="G4" s="2"/>
      <c r="H4" s="2"/>
      <c r="I4" s="2"/>
      <c r="J4" s="2"/>
      <c r="K4" s="2"/>
      <c r="L4" s="2"/>
      <c r="M4" s="2"/>
      <c r="N4" s="2"/>
      <c r="O4" s="2"/>
      <c r="P4" s="2"/>
      <c r="Q4" s="2"/>
    </row>
    <row r="5" spans="1:17">
      <c r="A5" s="4" t="s">
        <v>519</v>
      </c>
      <c r="B5" s="4"/>
      <c r="C5" s="4"/>
      <c r="D5" s="4"/>
      <c r="E5" s="4"/>
      <c r="F5" s="4"/>
      <c r="G5" s="4"/>
      <c r="H5" s="4"/>
      <c r="I5" s="4"/>
      <c r="J5" s="4"/>
      <c r="K5" s="4"/>
      <c r="L5" s="4"/>
      <c r="M5" s="4"/>
      <c r="N5" s="4"/>
      <c r="O5" s="4"/>
      <c r="P5" s="4"/>
      <c r="Q5" s="4"/>
    </row>
    <row r="6" ht="42" customHeight="1" spans="1:17">
      <c r="A6" s="5" t="s">
        <v>520</v>
      </c>
      <c r="B6" s="5" t="s">
        <v>521</v>
      </c>
      <c r="C6" s="5" t="s">
        <v>522</v>
      </c>
      <c r="D6" s="5" t="s">
        <v>523</v>
      </c>
      <c r="E6" s="5" t="s">
        <v>524</v>
      </c>
      <c r="F6" s="5" t="s">
        <v>525</v>
      </c>
      <c r="G6" s="5" t="s">
        <v>526</v>
      </c>
      <c r="H6" s="5" t="s">
        <v>527</v>
      </c>
      <c r="I6" s="5" t="s">
        <v>528</v>
      </c>
      <c r="J6" s="5" t="s">
        <v>529</v>
      </c>
      <c r="K6" s="5" t="s">
        <v>530</v>
      </c>
      <c r="L6" s="5" t="s">
        <v>531</v>
      </c>
      <c r="M6" s="5" t="s">
        <v>532</v>
      </c>
      <c r="N6" s="5" t="s">
        <v>533</v>
      </c>
      <c r="O6" s="5" t="s">
        <v>534</v>
      </c>
      <c r="P6" s="5" t="s">
        <v>535</v>
      </c>
      <c r="Q6" s="5" t="s">
        <v>536</v>
      </c>
    </row>
    <row r="7" ht="34" customHeight="1" spans="1:17">
      <c r="A7" s="2">
        <v>1</v>
      </c>
      <c r="B7" s="6" t="s">
        <v>497</v>
      </c>
      <c r="C7" s="2">
        <f>COUNTIF(five子指标合并明细!$C$2:$C$181,A7)</f>
        <v>36</v>
      </c>
      <c r="D7" s="2">
        <f>SUMIF(five子指标合并明细!$C$2:$C$181,A7,five子指标合并明细!$O$2:$O$181)</f>
        <v>29</v>
      </c>
      <c r="E7" s="7">
        <f>D7/C7</f>
        <v>0.805555555555556</v>
      </c>
      <c r="F7" s="2">
        <f>COUNTIFS(five子指标合并明细!$C$2:$C$181,A7,five子指标合并明细!$P$2:$P$181,"&lt;&gt;")</f>
        <v>36</v>
      </c>
      <c r="G7" s="2">
        <f>SUMIF(five子指标合并明细!$C$2:$C$181,A7,five子指标合并明细!$R$2:$R$181)</f>
        <v>17</v>
      </c>
      <c r="H7" s="7">
        <f>G7/F7</f>
        <v>0.472222222222222</v>
      </c>
      <c r="I7" s="7">
        <f>(COUNTIFS(five子指标合并明细!$C$2:$C$181,A7,five子指标合并明细!$P$2:$P$181,"A")*COUNTIFS(five子指标合并明细!$C$2:$C$181,A7,five子指标合并明细!$Q$2:$Q$181,"A")+COUNTIFS(five子指标合并明细!$C$2:$C$181,A7,five子指标合并明细!$P$2:$P$181,"B")*COUNTIFS(five子指标合并明细!$C$2:$C$181,A7,five子指标合并明细!$Q$2:$Q$181,"B")+COUNTIFS(five子指标合并明细!$C$2:$C$181,A7,five子指标合并明细!$P$2:$P$181,"C")*COUNTIFS(five子指标合并明细!$C$2:$C$181,A7,five子指标合并明细!$Q$2:$Q$181,"C")+COUNTIFS(five子指标合并明细!$C$2:$C$181,A7,five子指标合并明细!$P$2:$P$181,"D(平局)")*COUNTIFS(five子指标合并明细!$C$2:$C$181,A7,five子指标合并明细!$Q$2:$Q$181,"D(平局)"))/(F7^2)</f>
        <v>0.229166666666667</v>
      </c>
      <c r="J7" s="10">
        <f>(H7-I7)/(1-I7)</f>
        <v>0.315315315315315</v>
      </c>
      <c r="K7" s="2">
        <f>COUNTIFS(five子指标合并明细!$C$2:$C$181,A7,five子指标合并明细!$P$2:$P$181,"A")</f>
        <v>8</v>
      </c>
      <c r="L7" s="2">
        <f>COUNTIFS(five子指标合并明细!$C$2:$C$181,A7,five子指标合并明细!$P$2:$P$181,"B")</f>
        <v>7</v>
      </c>
      <c r="M7" s="2">
        <f>COUNTIFS(five子指标合并明细!$C$2:$C$181,A7,five子指标合并明细!$P$2:$P$181,"C")</f>
        <v>2</v>
      </c>
      <c r="N7" s="2">
        <f>COUNTIFS(five子指标合并明细!$C$2:$C$181,A7,five子指标合并明细!$P$2:$P$181,"D(平局)")</f>
        <v>19</v>
      </c>
      <c r="O7" s="7">
        <f>N7/F7</f>
        <v>0.527777777777778</v>
      </c>
      <c r="P7" s="2">
        <f>COUNTIFS(five子指标合并明细!$C$2:$C$181,A7,five子指标合并明细!$U$2:$U$181,"双向评分平局")</f>
        <v>12</v>
      </c>
      <c r="Q7" s="2">
        <f>COUNTIFS(five子指标合并明细!$C$2:$C$181,A7,five子指标合并明细!$U$2:$U$181,"方向冲突")</f>
        <v>7</v>
      </c>
    </row>
    <row r="8" ht="34" customHeight="1" spans="1:17">
      <c r="A8" s="2">
        <v>2</v>
      </c>
      <c r="B8" s="6" t="s">
        <v>498</v>
      </c>
      <c r="C8" s="2">
        <f>COUNTIF(five子指标合并明细!$C$2:$C$181,A8)</f>
        <v>36</v>
      </c>
      <c r="D8" s="2">
        <f>SUMIF(five子指标合并明细!$C$2:$C$181,A8,five子指标合并明细!$O$2:$O$181)</f>
        <v>26</v>
      </c>
      <c r="E8" s="7">
        <f>D8/C8</f>
        <v>0.722222222222222</v>
      </c>
      <c r="F8" s="2">
        <f>COUNTIFS(five子指标合并明细!$C$2:$C$181,A8,five子指标合并明细!$P$2:$P$181,"&lt;&gt;")</f>
        <v>36</v>
      </c>
      <c r="G8" s="2">
        <f>SUMIF(five子指标合并明细!$C$2:$C$181,A8,five子指标合并明细!$R$2:$R$181)</f>
        <v>24</v>
      </c>
      <c r="H8" s="7">
        <f>G8/F8</f>
        <v>0.666666666666667</v>
      </c>
      <c r="I8" s="7">
        <f>(COUNTIFS(five子指标合并明细!$C$2:$C$181,A8,five子指标合并明细!$P$2:$P$181,"A")*COUNTIFS(five子指标合并明细!$C$2:$C$181,A8,five子指标合并明细!$Q$2:$Q$181,"A")+COUNTIFS(five子指标合并明细!$C$2:$C$181,A8,five子指标合并明细!$P$2:$P$181,"B")*COUNTIFS(five子指标合并明细!$C$2:$C$181,A8,five子指标合并明细!$Q$2:$Q$181,"B")+COUNTIFS(five子指标合并明细!$C$2:$C$181,A8,five子指标合并明细!$P$2:$P$181,"C")*COUNTIFS(five子指标合并明细!$C$2:$C$181,A8,five子指标合并明细!$Q$2:$Q$181,"C")+COUNTIFS(five子指标合并明细!$C$2:$C$181,A8,five子指标合并明细!$P$2:$P$181,"D(平局)")*COUNTIFS(five子指标合并明细!$C$2:$C$181,A8,five子指标合并明细!$Q$2:$Q$181,"D(平局)"))/(F8^2)</f>
        <v>0.295524691358025</v>
      </c>
      <c r="J8" s="10">
        <f>(H8-I8)/(1-I8)</f>
        <v>0.526834611171961</v>
      </c>
      <c r="K8" s="2">
        <f>COUNTIFS(five子指标合并明细!$C$2:$C$181,A8,five子指标合并明细!$P$2:$P$181,"A")</f>
        <v>13</v>
      </c>
      <c r="L8" s="2">
        <f>COUNTIFS(five子指标合并明细!$C$2:$C$181,A8,five子指标合并明细!$P$2:$P$181,"B")</f>
        <v>10</v>
      </c>
      <c r="M8" s="2">
        <f>COUNTIFS(five子指标合并明细!$C$2:$C$181,A8,five子指标合并明细!$P$2:$P$181,"C")</f>
        <v>3</v>
      </c>
      <c r="N8" s="2">
        <f>COUNTIFS(five子指标合并明细!$C$2:$C$181,A8,five子指标合并明细!$P$2:$P$181,"D(平局)")</f>
        <v>10</v>
      </c>
      <c r="O8" s="7">
        <f>N8/F8</f>
        <v>0.277777777777778</v>
      </c>
      <c r="P8" s="2">
        <f>COUNTIFS(five子指标合并明细!$C$2:$C$181,A8,five子指标合并明细!$U$2:$U$181,"双向评分平局")</f>
        <v>0</v>
      </c>
      <c r="Q8" s="2">
        <f>COUNTIFS(five子指标合并明细!$C$2:$C$181,A8,five子指标合并明细!$U$2:$U$181,"方向冲突")</f>
        <v>10</v>
      </c>
    </row>
    <row r="9" ht="34" customHeight="1" spans="1:17">
      <c r="A9" s="2">
        <v>3</v>
      </c>
      <c r="B9" s="6" t="s">
        <v>499</v>
      </c>
      <c r="C9" s="2">
        <f>COUNTIF(five子指标合并明细!$C$2:$C$181,A9)</f>
        <v>36</v>
      </c>
      <c r="D9" s="2">
        <f>SUMIF(five子指标合并明细!$C$2:$C$181,A9,five子指标合并明细!$O$2:$O$181)</f>
        <v>30</v>
      </c>
      <c r="E9" s="7">
        <f>D9/C9</f>
        <v>0.833333333333333</v>
      </c>
      <c r="F9" s="2">
        <f>COUNTIFS(five子指标合并明细!$C$2:$C$181,A9,five子指标合并明细!$P$2:$P$181,"&lt;&gt;")</f>
        <v>36</v>
      </c>
      <c r="G9" s="2">
        <f>SUMIF(five子指标合并明细!$C$2:$C$181,A9,five子指标合并明细!$R$2:$R$181)</f>
        <v>19</v>
      </c>
      <c r="H9" s="7">
        <f>G9/F9</f>
        <v>0.527777777777778</v>
      </c>
      <c r="I9" s="7">
        <f>(COUNTIFS(five子指标合并明细!$C$2:$C$181,A9,five子指标合并明细!$P$2:$P$181,"A")*COUNTIFS(five子指标合并明细!$C$2:$C$181,A9,five子指标合并明细!$Q$2:$Q$181,"A")+COUNTIFS(five子指标合并明细!$C$2:$C$181,A9,five子指标合并明细!$P$2:$P$181,"B")*COUNTIFS(five子指标合并明细!$C$2:$C$181,A9,five子指标合并明细!$Q$2:$Q$181,"B")+COUNTIFS(five子指标合并明细!$C$2:$C$181,A9,five子指标合并明细!$P$2:$P$181,"C")*COUNTIFS(five子指标合并明细!$C$2:$C$181,A9,five子指标合并明细!$Q$2:$Q$181,"C")+COUNTIFS(five子指标合并明细!$C$2:$C$181,A9,five子指标合并明细!$P$2:$P$181,"D(平局)")*COUNTIFS(five子指标合并明细!$C$2:$C$181,A9,five子指标合并明细!$Q$2:$Q$181,"D(平局)"))/(F9^2)</f>
        <v>0.259259259259259</v>
      </c>
      <c r="J9" s="10">
        <f>(H9-I9)/(1-I9)</f>
        <v>0.3625</v>
      </c>
      <c r="K9" s="2">
        <f>COUNTIFS(five子指标合并明细!$C$2:$C$181,A9,five子指标合并明细!$P$2:$P$181,"A")</f>
        <v>11</v>
      </c>
      <c r="L9" s="2">
        <f>COUNTIFS(five子指标合并明细!$C$2:$C$181,A9,five子指标合并明细!$P$2:$P$181,"B")</f>
        <v>7</v>
      </c>
      <c r="M9" s="2">
        <f>COUNTIFS(five子指标合并明细!$C$2:$C$181,A9,five子指标合并明细!$P$2:$P$181,"C")</f>
        <v>0</v>
      </c>
      <c r="N9" s="2">
        <f>COUNTIFS(five子指标合并明细!$C$2:$C$181,A9,five子指标合并明细!$P$2:$P$181,"D(平局)")</f>
        <v>18</v>
      </c>
      <c r="O9" s="7">
        <f>N9/F9</f>
        <v>0.5</v>
      </c>
      <c r="P9" s="2">
        <f>COUNTIFS(five子指标合并明细!$C$2:$C$181,A9,five子指标合并明细!$U$2:$U$181,"双向评分平局")</f>
        <v>12</v>
      </c>
      <c r="Q9" s="2">
        <f>COUNTIFS(five子指标合并明细!$C$2:$C$181,A9,five子指标合并明细!$U$2:$U$181,"方向冲突")</f>
        <v>6</v>
      </c>
    </row>
    <row r="10" ht="34" customHeight="1" spans="1:17">
      <c r="A10" s="2">
        <v>4</v>
      </c>
      <c r="B10" s="6" t="s">
        <v>500</v>
      </c>
      <c r="C10" s="2">
        <f>COUNTIF(five子指标合并明细!$C$2:$C$181,A10)</f>
        <v>36</v>
      </c>
      <c r="D10" s="2">
        <f>SUMIF(five子指标合并明细!$C$2:$C$181,A10,five子指标合并明细!$O$2:$O$181)</f>
        <v>22</v>
      </c>
      <c r="E10" s="7">
        <f>D10/C10</f>
        <v>0.611111111111111</v>
      </c>
      <c r="F10" s="2">
        <f>COUNTIFS(five子指标合并明细!$C$2:$C$181,A10,five子指标合并明细!$P$2:$P$181,"&lt;&gt;")</f>
        <v>36</v>
      </c>
      <c r="G10" s="2">
        <f>SUMIF(five子指标合并明细!$C$2:$C$181,A10,five子指标合并明细!$R$2:$R$181)</f>
        <v>19</v>
      </c>
      <c r="H10" s="7">
        <f>G10/F10</f>
        <v>0.527777777777778</v>
      </c>
      <c r="I10" s="7">
        <f>(COUNTIFS(five子指标合并明细!$C$2:$C$181,A10,five子指标合并明细!$P$2:$P$181,"A")*COUNTIFS(five子指标合并明细!$C$2:$C$181,A10,five子指标合并明细!$Q$2:$Q$181,"A")+COUNTIFS(five子指标合并明细!$C$2:$C$181,A10,five子指标合并明细!$P$2:$P$181,"B")*COUNTIFS(five子指标合并明细!$C$2:$C$181,A10,five子指标合并明细!$Q$2:$Q$181,"B")+COUNTIFS(five子指标合并明细!$C$2:$C$181,A10,five子指标合并明细!$P$2:$P$181,"C")*COUNTIFS(five子指标合并明细!$C$2:$C$181,A10,five子指标合并明细!$Q$2:$Q$181,"C")+COUNTIFS(five子指标合并明细!$C$2:$C$181,A10,five子指标合并明细!$P$2:$P$181,"D(平局)")*COUNTIFS(five子指标合并明细!$C$2:$C$181,A10,five子指标合并明细!$Q$2:$Q$181,"D(平局)"))/(F10^2)</f>
        <v>0.219907407407407</v>
      </c>
      <c r="J10" s="10">
        <f>(H10-I10)/(1-I10)</f>
        <v>0.394658753709199</v>
      </c>
      <c r="K10" s="2">
        <f>COUNTIFS(five子指标合并明细!$C$2:$C$181,A10,five子指标合并明细!$P$2:$P$181,"A")</f>
        <v>6</v>
      </c>
      <c r="L10" s="2">
        <f>COUNTIFS(five子指标合并明细!$C$2:$C$181,A10,five子指标合并明细!$P$2:$P$181,"B")</f>
        <v>9</v>
      </c>
      <c r="M10" s="2">
        <f>COUNTIFS(five子指标合并明细!$C$2:$C$181,A10,five子指标合并明细!$P$2:$P$181,"C")</f>
        <v>2</v>
      </c>
      <c r="N10" s="2">
        <f>COUNTIFS(five子指标合并明细!$C$2:$C$181,A10,five子指标合并明细!$P$2:$P$181,"D(平局)")</f>
        <v>19</v>
      </c>
      <c r="O10" s="7">
        <f>N10/F10</f>
        <v>0.527777777777778</v>
      </c>
      <c r="P10" s="2">
        <f>COUNTIFS(five子指标合并明细!$C$2:$C$181,A10,five子指标合并明细!$U$2:$U$181,"双向评分平局")</f>
        <v>5</v>
      </c>
      <c r="Q10" s="2">
        <f>COUNTIFS(five子指标合并明细!$C$2:$C$181,A10,five子指标合并明细!$U$2:$U$181,"方向冲突")</f>
        <v>14</v>
      </c>
    </row>
    <row r="11" ht="34" customHeight="1" spans="1:17">
      <c r="A11" s="2">
        <v>5</v>
      </c>
      <c r="B11" s="6" t="s">
        <v>501</v>
      </c>
      <c r="C11" s="2">
        <f>COUNTIF(five子指标合并明细!$C$2:$C$181,A11)</f>
        <v>36</v>
      </c>
      <c r="D11" s="2">
        <f>SUMIF(five子指标合并明细!$C$2:$C$181,A11,five子指标合并明细!$O$2:$O$181)</f>
        <v>28</v>
      </c>
      <c r="E11" s="7">
        <f>D11/C11</f>
        <v>0.777777777777778</v>
      </c>
      <c r="F11" s="2">
        <f>COUNTIFS(five子指标合并明细!$C$2:$C$181,A11,five子指标合并明细!$P$2:$P$181,"&lt;&gt;")</f>
        <v>36</v>
      </c>
      <c r="G11" s="2">
        <f>SUMIF(five子指标合并明细!$C$2:$C$181,A11,five子指标合并明细!$R$2:$R$181)</f>
        <v>13</v>
      </c>
      <c r="H11" s="7">
        <f>G11/F11</f>
        <v>0.361111111111111</v>
      </c>
      <c r="I11" s="7">
        <f>(COUNTIFS(five子指标合并明细!$C$2:$C$181,A11,five子指标合并明细!$P$2:$P$181,"A")*COUNTIFS(five子指标合并明细!$C$2:$C$181,A11,five子指标合并明细!$Q$2:$Q$181,"A")+COUNTIFS(five子指标合并明细!$C$2:$C$181,A11,five子指标合并明细!$P$2:$P$181,"B")*COUNTIFS(five子指标合并明细!$C$2:$C$181,A11,five子指标合并明细!$Q$2:$Q$181,"B")+COUNTIFS(five子指标合并明细!$C$2:$C$181,A11,five子指标合并明细!$P$2:$P$181,"C")*COUNTIFS(five子指标合并明细!$C$2:$C$181,A11,five子指标合并明细!$Q$2:$Q$181,"C")+COUNTIFS(five子指标合并明细!$C$2:$C$181,A11,five子指标合并明细!$P$2:$P$181,"D(平局)")*COUNTIFS(five子指标合并明细!$C$2:$C$181,A11,five子指标合并明细!$Q$2:$Q$181,"D(平局)"))/(F11^2)</f>
        <v>0.167438271604938</v>
      </c>
      <c r="J11" s="10">
        <f>(H11-I11)/(1-I11)</f>
        <v>0.232622798887859</v>
      </c>
      <c r="K11" s="2">
        <f>COUNTIFS(five子指标合并明细!$C$2:$C$181,A11,five子指标合并明细!$P$2:$P$181,"A")</f>
        <v>4</v>
      </c>
      <c r="L11" s="2">
        <f>COUNTIFS(five子指标合并明细!$C$2:$C$181,A11,five子指标合并明细!$P$2:$P$181,"B")</f>
        <v>3</v>
      </c>
      <c r="M11" s="2">
        <f>COUNTIFS(five子指标合并明细!$C$2:$C$181,A11,five子指标合并明细!$P$2:$P$181,"C")</f>
        <v>2</v>
      </c>
      <c r="N11" s="2">
        <f>COUNTIFS(five子指标合并明细!$C$2:$C$181,A11,five子指标合并明细!$P$2:$P$181,"D(平局)")</f>
        <v>27</v>
      </c>
      <c r="O11" s="7">
        <f>N11/F11</f>
        <v>0.75</v>
      </c>
      <c r="P11" s="2">
        <f>COUNTIFS(five子指标合并明细!$C$2:$C$181,A11,five子指标合并明细!$U$2:$U$181,"双向评分平局")</f>
        <v>19</v>
      </c>
      <c r="Q11" s="2">
        <f>COUNTIFS(five子指标合并明细!$C$2:$C$181,A11,five子指标合并明细!$U$2:$U$181,"方向冲突")</f>
        <v>8</v>
      </c>
    </row>
    <row r="12" spans="1:17">
      <c r="A12" s="2"/>
      <c r="B12" s="2"/>
      <c r="C12" s="2"/>
      <c r="D12" s="2"/>
      <c r="E12" s="2"/>
      <c r="F12" s="2"/>
      <c r="G12" s="2"/>
      <c r="H12" s="2"/>
      <c r="I12" s="2"/>
      <c r="J12" s="2"/>
      <c r="K12" s="2"/>
      <c r="L12" s="2"/>
      <c r="M12" s="2"/>
      <c r="N12" s="2"/>
      <c r="O12" s="2"/>
      <c r="P12" s="2"/>
      <c r="Q12" s="2"/>
    </row>
    <row r="13" spans="1:17">
      <c r="A13" s="2"/>
      <c r="B13" s="2"/>
      <c r="C13" s="2"/>
      <c r="D13" s="2"/>
      <c r="E13" s="2"/>
      <c r="F13" s="2"/>
      <c r="G13" s="2"/>
      <c r="H13" s="2"/>
      <c r="I13" s="2"/>
      <c r="J13" s="2"/>
      <c r="K13" s="2"/>
      <c r="L13" s="2"/>
      <c r="M13" s="2"/>
      <c r="N13" s="2"/>
      <c r="O13" s="2"/>
      <c r="P13" s="2"/>
      <c r="Q13" s="2"/>
    </row>
    <row r="14" spans="1:17">
      <c r="A14" s="4" t="s">
        <v>537</v>
      </c>
      <c r="B14" s="4"/>
      <c r="C14" s="4"/>
      <c r="D14" s="4"/>
      <c r="E14" s="4"/>
      <c r="F14" s="4"/>
      <c r="G14" s="4"/>
      <c r="H14" s="4"/>
      <c r="I14" s="4"/>
      <c r="J14" s="4"/>
      <c r="K14" s="4"/>
      <c r="L14" s="4"/>
      <c r="M14" s="4"/>
      <c r="N14" s="4"/>
      <c r="O14" s="4"/>
      <c r="P14" s="4"/>
      <c r="Q14" s="4"/>
    </row>
    <row r="15" spans="1:17">
      <c r="A15" s="8" t="s">
        <v>538</v>
      </c>
      <c r="B15" s="8">
        <v>72</v>
      </c>
      <c r="C15" s="8"/>
      <c r="D15" s="2"/>
      <c r="E15" s="2"/>
      <c r="F15" s="2"/>
      <c r="G15" s="2"/>
      <c r="H15" s="2"/>
      <c r="I15" s="2"/>
      <c r="J15" s="2"/>
      <c r="K15" s="2"/>
      <c r="L15" s="2"/>
      <c r="M15" s="2"/>
      <c r="N15" s="2"/>
      <c r="O15" s="2"/>
      <c r="P15" s="2"/>
      <c r="Q15" s="2"/>
    </row>
    <row r="16" spans="1:17">
      <c r="A16" s="8" t="s">
        <v>539</v>
      </c>
      <c r="B16" s="8">
        <v>360</v>
      </c>
      <c r="C16" s="8"/>
      <c r="D16" s="2"/>
      <c r="E16" s="2"/>
      <c r="F16" s="2"/>
      <c r="G16" s="2"/>
      <c r="H16" s="2"/>
      <c r="I16" s="2"/>
      <c r="J16" s="2"/>
      <c r="K16" s="2"/>
      <c r="L16" s="2"/>
      <c r="M16" s="2"/>
      <c r="N16" s="2"/>
      <c r="O16" s="2"/>
      <c r="P16" s="2"/>
      <c r="Q16" s="2"/>
    </row>
    <row r="17" spans="1:17">
      <c r="A17" s="8" t="s">
        <v>540</v>
      </c>
      <c r="B17" s="8">
        <v>360</v>
      </c>
      <c r="C17" s="8"/>
      <c r="D17" s="2"/>
      <c r="E17" s="2"/>
      <c r="F17" s="2"/>
      <c r="G17" s="2"/>
      <c r="H17" s="2"/>
      <c r="I17" s="2"/>
      <c r="J17" s="2"/>
      <c r="K17" s="2"/>
      <c r="L17" s="2"/>
      <c r="M17" s="2"/>
      <c r="N17" s="2"/>
      <c r="O17" s="2"/>
      <c r="P17" s="2"/>
      <c r="Q17" s="2"/>
    </row>
    <row r="18" spans="1:17">
      <c r="A18" s="8" t="s">
        <v>541</v>
      </c>
      <c r="B18" s="8">
        <v>0</v>
      </c>
      <c r="C18" s="8"/>
      <c r="D18" s="2"/>
      <c r="E18" s="2"/>
      <c r="F18" s="2"/>
      <c r="G18" s="2"/>
      <c r="H18" s="2"/>
      <c r="I18" s="2"/>
      <c r="J18" s="2"/>
      <c r="K18" s="2"/>
      <c r="L18" s="2"/>
      <c r="M18" s="2"/>
      <c r="N18" s="2"/>
      <c r="O18" s="2"/>
      <c r="P18" s="2"/>
      <c r="Q18" s="2"/>
    </row>
    <row r="19" spans="1:17">
      <c r="A19" s="8" t="s">
        <v>542</v>
      </c>
      <c r="B19" s="8">
        <v>66</v>
      </c>
      <c r="C19" s="9">
        <f>B19/B15</f>
        <v>0.916666666666667</v>
      </c>
      <c r="D19" s="2"/>
      <c r="E19" s="2"/>
      <c r="F19" s="2"/>
      <c r="G19" s="2"/>
      <c r="H19" s="2"/>
      <c r="I19" s="2"/>
      <c r="J19" s="2"/>
      <c r="K19" s="2"/>
      <c r="L19" s="2"/>
      <c r="M19" s="2"/>
      <c r="N19" s="2"/>
      <c r="O19" s="2"/>
      <c r="P19" s="2"/>
      <c r="Q19" s="2"/>
    </row>
    <row r="20" spans="1:17">
      <c r="A20" s="2"/>
      <c r="B20" s="2"/>
      <c r="C20" s="2"/>
      <c r="D20" s="2"/>
      <c r="E20" s="2"/>
      <c r="F20" s="2"/>
      <c r="G20" s="2"/>
      <c r="H20" s="2"/>
      <c r="I20" s="2"/>
      <c r="J20" s="2"/>
      <c r="K20" s="2"/>
      <c r="L20" s="2"/>
      <c r="M20" s="2"/>
      <c r="N20" s="2"/>
      <c r="O20" s="2"/>
      <c r="P20" s="2"/>
      <c r="Q20" s="2"/>
    </row>
    <row r="21" spans="1:17">
      <c r="A21" s="2"/>
      <c r="B21" s="2"/>
      <c r="C21" s="2"/>
      <c r="D21" s="2"/>
      <c r="E21" s="2"/>
      <c r="F21" s="2"/>
      <c r="G21" s="2"/>
      <c r="H21" s="2"/>
      <c r="I21" s="2"/>
      <c r="J21" s="2"/>
      <c r="K21" s="2"/>
      <c r="L21" s="2"/>
      <c r="M21" s="2"/>
      <c r="N21" s="2"/>
      <c r="O21" s="2"/>
      <c r="P21" s="2"/>
      <c r="Q21" s="2"/>
    </row>
    <row r="22" spans="1:17">
      <c r="A22" s="4" t="s">
        <v>543</v>
      </c>
      <c r="B22" s="4"/>
      <c r="C22" s="4"/>
      <c r="D22" s="4"/>
      <c r="E22" s="4"/>
      <c r="F22" s="4"/>
      <c r="G22" s="4"/>
      <c r="H22" s="4"/>
      <c r="I22" s="2"/>
      <c r="J22" s="2"/>
      <c r="K22" s="2"/>
      <c r="L22" s="2"/>
      <c r="M22" s="2"/>
      <c r="N22" s="2"/>
      <c r="O22" s="2"/>
      <c r="P22" s="2"/>
      <c r="Q22" s="2"/>
    </row>
    <row r="23" spans="1:17">
      <c r="A23" s="5" t="s">
        <v>0</v>
      </c>
      <c r="B23" s="5" t="s">
        <v>483</v>
      </c>
      <c r="C23" s="5" t="s">
        <v>484</v>
      </c>
      <c r="D23" s="5" t="s">
        <v>544</v>
      </c>
      <c r="E23" s="5" t="s">
        <v>545</v>
      </c>
      <c r="F23" s="5" t="s">
        <v>546</v>
      </c>
      <c r="G23" s="5" t="s">
        <v>495</v>
      </c>
      <c r="H23" s="5" t="s">
        <v>496</v>
      </c>
      <c r="I23" s="2"/>
      <c r="J23" s="2"/>
      <c r="K23" s="2"/>
      <c r="L23" s="2"/>
      <c r="M23" s="2"/>
      <c r="N23" s="2"/>
      <c r="O23" s="2"/>
      <c r="P23" s="2"/>
      <c r="Q23" s="2"/>
    </row>
    <row r="24" spans="1:17">
      <c r="A24" s="2" t="s">
        <v>141</v>
      </c>
      <c r="B24" s="2" t="s">
        <v>15</v>
      </c>
      <c r="C24" s="2" t="s">
        <v>17</v>
      </c>
      <c r="D24" s="2">
        <v>25</v>
      </c>
      <c r="E24" s="2">
        <v>24</v>
      </c>
      <c r="F24" s="2" t="s">
        <v>22</v>
      </c>
      <c r="G24" s="2" t="s">
        <v>26</v>
      </c>
      <c r="H24" s="2">
        <v>58</v>
      </c>
      <c r="I24" s="2"/>
      <c r="J24" s="2"/>
      <c r="K24" s="2"/>
      <c r="L24" s="2"/>
      <c r="M24" s="2"/>
      <c r="N24" s="2"/>
      <c r="O24" s="2"/>
      <c r="P24" s="2"/>
      <c r="Q24" s="2"/>
    </row>
    <row r="25" spans="1:17">
      <c r="A25" s="2" t="s">
        <v>141</v>
      </c>
      <c r="B25" s="2" t="s">
        <v>15</v>
      </c>
      <c r="C25" s="2" t="s">
        <v>23</v>
      </c>
      <c r="D25" s="2">
        <v>25</v>
      </c>
      <c r="E25" s="2">
        <v>24</v>
      </c>
      <c r="F25" s="2" t="s">
        <v>22</v>
      </c>
      <c r="G25" s="2" t="s">
        <v>26</v>
      </c>
      <c r="H25" s="2">
        <v>59</v>
      </c>
      <c r="I25" s="2"/>
      <c r="J25" s="2"/>
      <c r="K25" s="2"/>
      <c r="L25" s="2"/>
      <c r="M25" s="2"/>
      <c r="N25" s="2"/>
      <c r="O25" s="2"/>
      <c r="P25" s="2"/>
      <c r="Q25" s="2"/>
    </row>
    <row r="26" spans="1:17">
      <c r="A26" s="2" t="s">
        <v>141</v>
      </c>
      <c r="B26" s="2" t="s">
        <v>38</v>
      </c>
      <c r="C26" s="2" t="s">
        <v>23</v>
      </c>
      <c r="D26" s="2">
        <v>24</v>
      </c>
      <c r="E26" s="2">
        <v>23</v>
      </c>
      <c r="F26" s="2" t="s">
        <v>22</v>
      </c>
      <c r="G26" s="2" t="s">
        <v>26</v>
      </c>
      <c r="H26" s="2">
        <v>65</v>
      </c>
      <c r="I26" s="2"/>
      <c r="J26" s="2"/>
      <c r="K26" s="2"/>
      <c r="L26" s="2"/>
      <c r="M26" s="2"/>
      <c r="N26" s="2"/>
      <c r="O26" s="2"/>
      <c r="P26" s="2"/>
      <c r="Q26" s="2"/>
    </row>
    <row r="27" spans="1:17">
      <c r="A27" s="2" t="s">
        <v>141</v>
      </c>
      <c r="B27" s="2" t="s">
        <v>51</v>
      </c>
      <c r="C27" s="2" t="s">
        <v>23</v>
      </c>
      <c r="D27" s="2">
        <v>24</v>
      </c>
      <c r="E27" s="2">
        <v>25</v>
      </c>
      <c r="F27" s="2" t="s">
        <v>32</v>
      </c>
      <c r="G27" s="2" t="s">
        <v>26</v>
      </c>
      <c r="H27" s="2">
        <v>71</v>
      </c>
      <c r="I27" s="2"/>
      <c r="J27" s="2"/>
      <c r="K27" s="2"/>
      <c r="L27" s="2"/>
      <c r="M27" s="2"/>
      <c r="N27" s="2"/>
      <c r="O27" s="2"/>
      <c r="P27" s="2"/>
      <c r="Q27" s="2"/>
    </row>
    <row r="28" spans="1:17">
      <c r="A28" s="2" t="s">
        <v>293</v>
      </c>
      <c r="B28" s="2" t="s">
        <v>15</v>
      </c>
      <c r="C28" s="2" t="s">
        <v>17</v>
      </c>
      <c r="D28" s="2">
        <v>23</v>
      </c>
      <c r="E28" s="2">
        <v>24</v>
      </c>
      <c r="F28" s="2" t="s">
        <v>32</v>
      </c>
      <c r="G28" s="2" t="s">
        <v>26</v>
      </c>
      <c r="H28" s="2">
        <v>130</v>
      </c>
      <c r="I28" s="2"/>
      <c r="J28" s="2"/>
      <c r="K28" s="2"/>
      <c r="L28" s="2"/>
      <c r="M28" s="2"/>
      <c r="N28" s="2"/>
      <c r="O28" s="2"/>
      <c r="P28" s="2"/>
      <c r="Q28" s="2"/>
    </row>
    <row r="29" spans="1:17">
      <c r="A29" s="2" t="s">
        <v>369</v>
      </c>
      <c r="B29" s="2" t="s">
        <v>15</v>
      </c>
      <c r="C29" s="2" t="s">
        <v>17</v>
      </c>
      <c r="D29" s="2">
        <v>21</v>
      </c>
      <c r="E29" s="2">
        <v>22</v>
      </c>
      <c r="F29" s="2" t="s">
        <v>32</v>
      </c>
      <c r="G29" s="2" t="s">
        <v>26</v>
      </c>
      <c r="H29" s="2">
        <v>166</v>
      </c>
      <c r="I29" s="2"/>
      <c r="J29" s="2"/>
      <c r="K29" s="2"/>
      <c r="L29" s="2"/>
      <c r="M29" s="2"/>
      <c r="N29" s="2"/>
      <c r="O29" s="2"/>
      <c r="P29" s="2"/>
      <c r="Q29" s="2"/>
    </row>
  </sheetData>
  <mergeCells count="5">
    <mergeCell ref="A1:Q1"/>
    <mergeCell ref="A3:Q3"/>
    <mergeCell ref="A5:Q5"/>
    <mergeCell ref="A14:Q14"/>
    <mergeCell ref="A22:H2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实验结果</vt:lpstr>
      <vt:lpstr>five子指标方向明细</vt:lpstr>
      <vt:lpstr>five子指标合并明细</vt:lpstr>
      <vt:lpstr>five子指标汇总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Chen_ru</cp:lastModifiedBy>
  <dcterms:created xsi:type="dcterms:W3CDTF">2026-08-17T11:53:57Z</dcterms:created>
  <dcterms:modified xsi:type="dcterms:W3CDTF">2026-08-17T11:55:19Z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00F6F45AA8204262BC0C4D3508231554_12</vt:lpwstr>
  </property>
  <property fmtid="{D5CDD505-2E9C-101B-9397-08002B2CF9AE}" pid="3" name="KSOProductBuildVer">
    <vt:lpwstr>2052-12.1.0.20305</vt:lpwstr>
  </property>
</Properties>
</file>