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chmit\Desktop\"/>
    </mc:Choice>
  </mc:AlternateContent>
  <bookViews>
    <workbookView xWindow="0" yWindow="0" windowWidth="28800" windowHeight="14685"/>
  </bookViews>
  <sheets>
    <sheet name="Shady Oak Beach" sheetId="1" r:id="rId1"/>
    <sheet name="Libbs Lake Beac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H42" i="1"/>
  <c r="G41" i="1" l="1"/>
  <c r="H41" i="1"/>
  <c r="G40" i="1"/>
  <c r="H40" i="1"/>
  <c r="H33" i="2" l="1"/>
  <c r="G33" i="2"/>
  <c r="H32" i="2"/>
  <c r="G32" i="2"/>
  <c r="H39" i="1"/>
  <c r="G39" i="1"/>
  <c r="H38" i="1" l="1"/>
  <c r="G38" i="1"/>
  <c r="H23" i="2" l="1"/>
  <c r="H37" i="1"/>
  <c r="G37" i="1"/>
  <c r="G30" i="2" l="1"/>
  <c r="H30" i="2"/>
  <c r="H36" i="1"/>
  <c r="H35" i="1"/>
  <c r="H33" i="1"/>
  <c r="G36" i="1"/>
  <c r="G29" i="2" l="1"/>
  <c r="H29" i="2"/>
  <c r="H34" i="1"/>
  <c r="G35" i="1"/>
  <c r="G28" i="2" l="1"/>
  <c r="H28" i="2"/>
  <c r="G34" i="1"/>
  <c r="G27" i="2" l="1"/>
  <c r="G26" i="2"/>
  <c r="H27" i="2"/>
  <c r="G33" i="1"/>
  <c r="H32" i="1" l="1"/>
  <c r="G32" i="1"/>
  <c r="H26" i="2"/>
  <c r="H25" i="2" l="1"/>
  <c r="G25" i="2"/>
  <c r="G23" i="2"/>
  <c r="G30" i="1" l="1"/>
  <c r="H30" i="1"/>
  <c r="H14" i="2" l="1"/>
  <c r="G29" i="1" l="1"/>
  <c r="H29" i="1"/>
  <c r="G22" i="2"/>
  <c r="H22" i="2"/>
  <c r="H28" i="1" l="1"/>
  <c r="G28" i="1"/>
  <c r="G21" i="2"/>
  <c r="H21" i="2"/>
  <c r="H13" i="2" l="1"/>
  <c r="H15" i="2"/>
  <c r="H17" i="2"/>
  <c r="H18" i="2"/>
  <c r="H19" i="2"/>
  <c r="H20" i="2"/>
  <c r="G15" i="2"/>
  <c r="G17" i="2"/>
  <c r="G18" i="2"/>
  <c r="G19" i="2"/>
  <c r="G20" i="2"/>
  <c r="H7" i="2"/>
  <c r="H27" i="1"/>
  <c r="G27" i="1"/>
  <c r="G14" i="2" l="1"/>
  <c r="G13" i="2"/>
  <c r="H12" i="2"/>
  <c r="G12" i="2"/>
  <c r="H11" i="2"/>
  <c r="G11" i="2"/>
  <c r="H9" i="2"/>
  <c r="G9" i="2"/>
  <c r="H8" i="2"/>
  <c r="G8" i="2"/>
  <c r="G7" i="2"/>
  <c r="H6" i="2"/>
  <c r="G6" i="2"/>
  <c r="H5" i="2"/>
  <c r="G5" i="2"/>
  <c r="H4" i="2"/>
  <c r="G4" i="2"/>
  <c r="H3" i="2"/>
  <c r="G3" i="2"/>
  <c r="H26" i="1"/>
  <c r="G26" i="1"/>
  <c r="H25" i="1" l="1"/>
  <c r="G25" i="1"/>
  <c r="G24" i="1" l="1"/>
  <c r="H24" i="1"/>
  <c r="H23" i="1" l="1"/>
  <c r="G23" i="1"/>
  <c r="H22" i="1" l="1"/>
  <c r="G22" i="1"/>
  <c r="H21" i="1" l="1"/>
  <c r="G21" i="1"/>
  <c r="H20" i="1" l="1"/>
  <c r="G20" i="1"/>
  <c r="H19" i="1" l="1"/>
  <c r="G19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18" i="1" l="1"/>
  <c r="G17" i="1" l="1"/>
  <c r="G15" i="1"/>
  <c r="G16" i="1"/>
  <c r="G14" i="1"/>
  <c r="G13" i="1" l="1"/>
  <c r="G12" i="1"/>
  <c r="G11" i="1"/>
  <c r="G6" i="1" l="1"/>
  <c r="G7" i="1"/>
  <c r="G8" i="1"/>
  <c r="G9" i="1"/>
  <c r="G10" i="1"/>
  <c r="G5" i="1"/>
  <c r="G4" i="1"/>
</calcChain>
</file>

<file path=xl/sharedStrings.xml><?xml version="1.0" encoding="utf-8"?>
<sst xmlns="http://schemas.openxmlformats.org/spreadsheetml/2006/main" count="131" uniqueCount="72">
  <si>
    <t>Shady Oak Beach</t>
  </si>
  <si>
    <t>Libbs Lake Beach</t>
  </si>
  <si>
    <t>Date</t>
  </si>
  <si>
    <r>
      <t xml:space="preserve">Composite </t>
    </r>
    <r>
      <rPr>
        <b/>
        <i/>
        <sz val="10"/>
        <rFont val="Arial"/>
        <family val="2"/>
      </rPr>
      <t>E. coli</t>
    </r>
    <r>
      <rPr>
        <b/>
        <sz val="10"/>
        <rFont val="Arial"/>
        <family val="2"/>
      </rPr>
      <t xml:space="preserve"> (CFU/100ml)</t>
    </r>
  </si>
  <si>
    <r>
      <t xml:space="preserve">5-Sample Geo. Mean </t>
    </r>
    <r>
      <rPr>
        <b/>
        <i/>
        <sz val="10"/>
        <rFont val="Arial"/>
        <family val="2"/>
      </rPr>
      <t xml:space="preserve">E. coli </t>
    </r>
    <r>
      <rPr>
        <b/>
        <sz val="10"/>
        <rFont val="Arial"/>
        <family val="2"/>
      </rPr>
      <t>(CFU/100ml)</t>
    </r>
  </si>
  <si>
    <r>
      <t xml:space="preserve">Ambient Water Temp. </t>
    </r>
    <r>
      <rPr>
        <b/>
        <vertAlign val="superscript"/>
        <sz val="10"/>
        <rFont val="Arial"/>
        <family val="2"/>
      </rPr>
      <t>o</t>
    </r>
    <r>
      <rPr>
        <b/>
        <sz val="10"/>
        <rFont val="Arial"/>
        <family val="2"/>
      </rPr>
      <t>F</t>
    </r>
  </si>
  <si>
    <t>Notes</t>
  </si>
  <si>
    <t>Action thresholds for water:</t>
  </si>
  <si>
    <t>ES</t>
  </si>
  <si>
    <t>ED</t>
  </si>
  <si>
    <t>WS</t>
  </si>
  <si>
    <t>WD</t>
  </si>
  <si>
    <t>C</t>
  </si>
  <si>
    <t>SS</t>
  </si>
  <si>
    <t>SD</t>
  </si>
  <si>
    <t>ND</t>
  </si>
  <si>
    <t>NS</t>
  </si>
  <si>
    <t>Email results to:</t>
  </si>
  <si>
    <t>**Possible contamination</t>
  </si>
  <si>
    <t>Retest of WS was 6.3</t>
  </si>
  <si>
    <t>76.2F - Air Temp</t>
  </si>
  <si>
    <t>LLB Closed 2016</t>
  </si>
  <si>
    <t>swimmers, no ducks</t>
  </si>
  <si>
    <t>Unk</t>
  </si>
  <si>
    <t>swimmers</t>
  </si>
  <si>
    <t>no swimmers</t>
  </si>
  <si>
    <t>bird droppings, no swimmers</t>
  </si>
  <si>
    <t>no swim, no bird droppings</t>
  </si>
  <si>
    <t>birds, no swimmers</t>
  </si>
  <si>
    <t>no birds</t>
  </si>
  <si>
    <t>no swim, no bird</t>
  </si>
  <si>
    <t>no bird, no swim, many fish</t>
  </si>
  <si>
    <t>seagulls &amp; swallows</t>
  </si>
  <si>
    <t>Used new sample grabber</t>
  </si>
  <si>
    <t>&lt;1</t>
  </si>
  <si>
    <t>many fish</t>
  </si>
  <si>
    <t>swimmers and birds</t>
  </si>
  <si>
    <r>
      <t xml:space="preserve">Single-sample composite: </t>
    </r>
    <r>
      <rPr>
        <b/>
        <sz val="11"/>
        <color theme="1"/>
        <rFont val="Calibri"/>
        <family val="2"/>
        <scheme val="minor"/>
      </rPr>
      <t>235 CFU/100ml</t>
    </r>
  </si>
  <si>
    <r>
      <t xml:space="preserve">5-sample geometric mean: </t>
    </r>
    <r>
      <rPr>
        <b/>
        <sz val="11"/>
        <color theme="1"/>
        <rFont val="Calibri"/>
        <family val="2"/>
        <scheme val="minor"/>
      </rPr>
      <t>126 CFU/100ml</t>
    </r>
  </si>
  <si>
    <t>fisherman</t>
  </si>
  <si>
    <t>swimmers, lots of bird droppings</t>
  </si>
  <si>
    <t>Kelly O'Dea; kodea@minnetonkamn.gov</t>
  </si>
  <si>
    <t>goose poop on dock, some in water and beach</t>
  </si>
  <si>
    <t>CLOSED - goose poop (lots), high water, swimmers</t>
  </si>
  <si>
    <t>goose poop on dock, some in water and beach, seagulls on dock</t>
  </si>
  <si>
    <t>seagulls on dock, some goose poop on beach, recent rain</t>
  </si>
  <si>
    <t>seagulls on dock, some goose poop on beach and dock</t>
  </si>
  <si>
    <t>No sign of water fowl - picketed swan</t>
  </si>
  <si>
    <t>Ann Davy; adavy@minnetonkamn.gov</t>
  </si>
  <si>
    <t>x2 dogs in water</t>
  </si>
  <si>
    <t>Lifeguard exercises being conducted</t>
  </si>
  <si>
    <t>some goose poop on the beach and in water</t>
  </si>
  <si>
    <t>extensive goose poop on water line, one dead fish</t>
  </si>
  <si>
    <t>Megan Mulligan; mmulligan@minnetonkamn.gov</t>
  </si>
  <si>
    <t>6/28/2022- Received call asking about swimmer's itch, stating they saw the post on Nextdoor.  Thinks the water smells like fish.</t>
  </si>
  <si>
    <t>6/28/2022- Received swimmer's itch complaint from 6/26 through City of Minnetonka website and posted it on Nextdoor.</t>
  </si>
  <si>
    <t>some goose poop at water line</t>
  </si>
  <si>
    <t>2 adults, 2 children swimming</t>
  </si>
  <si>
    <t>BEACH CLOSED 7/14</t>
  </si>
  <si>
    <t>Beach Open 7/20.  NOTE: 10 value, 30 day-geomean is 75</t>
  </si>
  <si>
    <t>received 2 calls about closure</t>
  </si>
  <si>
    <t>Add for CLOSURE/REOPEN results:</t>
  </si>
  <si>
    <t>Chandra Vela; cvela@minnetonkamn.gov</t>
  </si>
  <si>
    <t>2 kayakers on N side of enclosure; sign posted for tribune and copper sulfate treatment from 6/26</t>
  </si>
  <si>
    <t>Goose poop along the shore line</t>
  </si>
  <si>
    <t>fisherman on north side ourside swim area</t>
  </si>
  <si>
    <t>Goose poop along the shore line, dissolving in shallow water</t>
  </si>
  <si>
    <t>Less goose poop, extensive weeds and feathers at shore line</t>
  </si>
  <si>
    <t>30 day geo mean of 15 samples is 172 CFU/100ml</t>
  </si>
  <si>
    <t>8/23 Beach posted as closed due to water quality-end of season</t>
  </si>
  <si>
    <t>Goose poop in shallow water and along shoreline, seagulls on dock</t>
  </si>
  <si>
    <t xml:space="preserve">30 day geo mean of 10 samples is 121 CFU/100ml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</si>
</sst>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/yy;@"/>
    <numFmt numFmtId="165" formatCode="0.0"/>
    <numFmt numFmtId="166" formatCode="#,##0.0"/>
    <numFmt numFmtId="167" formatCode="0.000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vertAlign val="superscript"/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5" fontId="0" fillId="7" borderId="0" xfId="0" applyNumberFormat="1" applyFill="1" applyAlignment="1">
      <alignment horizontal="center"/>
    </xf>
    <xf numFmtId="3" fontId="0" fillId="7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3" fontId="0" fillId="6" borderId="0" xfId="0" applyNumberFormat="1" applyFill="1" applyAlignment="1">
      <alignment horizontal="center"/>
    </xf>
    <xf numFmtId="166" fontId="6" fillId="6" borderId="0" xfId="0" applyNumberFormat="1" applyFont="1" applyFill="1" applyAlignment="1">
      <alignment horizontal="center"/>
    </xf>
    <xf numFmtId="3" fontId="6" fillId="6" borderId="0" xfId="0" applyNumberFormat="1" applyFont="1" applyFill="1" applyAlignment="1">
      <alignment horizontal="center"/>
    </xf>
    <xf numFmtId="1" fontId="6" fillId="6" borderId="0" xfId="0" applyNumberFormat="1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65" fontId="0" fillId="6" borderId="0" xfId="0" applyNumberFormat="1" applyFill="1" applyAlignment="1">
      <alignment horizontal="center"/>
    </xf>
    <xf numFmtId="167" fontId="1" fillId="2" borderId="1" xfId="0" applyNumberFormat="1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167" fontId="0" fillId="7" borderId="0" xfId="0" applyNumberFormat="1" applyFill="1" applyAlignment="1">
      <alignment horizontal="center"/>
    </xf>
    <xf numFmtId="167" fontId="0" fillId="6" borderId="0" xfId="0" applyNumberFormat="1" applyFill="1" applyAlignment="1">
      <alignment horizontal="center"/>
    </xf>
    <xf numFmtId="167" fontId="0" fillId="0" borderId="0" xfId="0" applyNumberFormat="1"/>
    <xf numFmtId="0" fontId="1" fillId="2" borderId="1" xfId="0" applyFont="1" applyFill="1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A19" zoomScale="120" zoomScaleNormal="120" workbookViewId="0">
      <selection activeCell="J48" sqref="J48"/>
    </sheetView>
  </sheetViews>
  <sheetFormatPr defaultRowHeight="15" x14ac:dyDescent="0.25"/>
  <cols>
    <col min="1" max="1" width="13" style="7" customWidth="1"/>
    <col min="2" max="6" width="9.7109375" style="7" customWidth="1"/>
    <col min="7" max="7" width="16" style="7" customWidth="1"/>
    <col min="8" max="8" width="22.5703125" style="7" customWidth="1"/>
    <col min="9" max="9" width="9.140625" style="7"/>
    <col min="10" max="10" width="61.7109375" style="7" customWidth="1"/>
    <col min="15" max="15" width="11.42578125" customWidth="1"/>
  </cols>
  <sheetData>
    <row r="1" spans="1:15" ht="23.25" x14ac:dyDescent="0.35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5" ht="52.5" x14ac:dyDescent="0.25">
      <c r="A2" s="2" t="s">
        <v>2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1" t="s">
        <v>3</v>
      </c>
      <c r="H2" s="3" t="s">
        <v>4</v>
      </c>
      <c r="I2" s="4" t="s">
        <v>5</v>
      </c>
      <c r="J2" s="4" t="s">
        <v>6</v>
      </c>
    </row>
    <row r="3" spans="1:15" x14ac:dyDescent="0.25">
      <c r="A3" s="10">
        <v>41121</v>
      </c>
      <c r="B3" s="6" t="s">
        <v>34</v>
      </c>
      <c r="C3" s="6" t="s">
        <v>34</v>
      </c>
      <c r="D3" s="6" t="s">
        <v>34</v>
      </c>
      <c r="E3" s="6" t="s">
        <v>34</v>
      </c>
      <c r="F3" s="6" t="s">
        <v>34</v>
      </c>
      <c r="G3" s="6" t="s">
        <v>34</v>
      </c>
      <c r="H3" s="9" t="s">
        <v>34</v>
      </c>
      <c r="I3" s="8">
        <v>82</v>
      </c>
    </row>
    <row r="4" spans="1:15" x14ac:dyDescent="0.25">
      <c r="A4" s="10">
        <v>41794</v>
      </c>
      <c r="B4" s="6" t="s">
        <v>34</v>
      </c>
      <c r="C4" s="6">
        <v>1</v>
      </c>
      <c r="D4" s="6">
        <v>2</v>
      </c>
      <c r="E4" s="6">
        <v>1</v>
      </c>
      <c r="F4" s="6">
        <v>2</v>
      </c>
      <c r="G4" s="6">
        <f>AVERAGE(B4:F4)</f>
        <v>1.5</v>
      </c>
      <c r="H4" s="9">
        <f t="shared" ref="H4:H29" si="0">GEOMEAN(B4:F4)</f>
        <v>1.4142135623730949</v>
      </c>
      <c r="I4" s="8">
        <v>74.2</v>
      </c>
    </row>
    <row r="5" spans="1:15" x14ac:dyDescent="0.25">
      <c r="A5" s="10">
        <v>41806</v>
      </c>
      <c r="B5" s="6">
        <v>3</v>
      </c>
      <c r="C5" s="6" t="s">
        <v>34</v>
      </c>
      <c r="D5" s="6">
        <v>2</v>
      </c>
      <c r="E5" s="6">
        <v>1</v>
      </c>
      <c r="F5" s="6">
        <v>2</v>
      </c>
      <c r="G5" s="6">
        <f>AVERAGE(B5:F5)</f>
        <v>2</v>
      </c>
      <c r="H5" s="9">
        <f t="shared" si="0"/>
        <v>1.8612097182041991</v>
      </c>
      <c r="I5" s="8">
        <v>73</v>
      </c>
    </row>
    <row r="6" spans="1:15" x14ac:dyDescent="0.25">
      <c r="A6" s="10">
        <v>41822</v>
      </c>
      <c r="B6" s="6">
        <v>1</v>
      </c>
      <c r="C6" s="6" t="s">
        <v>34</v>
      </c>
      <c r="D6" s="6">
        <v>5</v>
      </c>
      <c r="E6" s="6">
        <v>4</v>
      </c>
      <c r="F6" s="6" t="s">
        <v>34</v>
      </c>
      <c r="G6" s="6">
        <f t="shared" ref="G6:G29" si="1">AVERAGE(B6:F6)</f>
        <v>3.3333333333333335</v>
      </c>
      <c r="H6" s="9">
        <f t="shared" si="0"/>
        <v>2.7144176165949068</v>
      </c>
      <c r="I6" s="8">
        <v>74</v>
      </c>
    </row>
    <row r="7" spans="1:15" x14ac:dyDescent="0.25">
      <c r="A7" s="10">
        <v>41850</v>
      </c>
      <c r="B7" s="11">
        <v>25.4</v>
      </c>
      <c r="C7" s="11">
        <v>5.3</v>
      </c>
      <c r="D7" s="16">
        <v>200.5</v>
      </c>
      <c r="E7" s="11">
        <v>1</v>
      </c>
      <c r="F7" s="11">
        <v>50.4</v>
      </c>
      <c r="G7" s="6">
        <f t="shared" si="1"/>
        <v>56.519999999999996</v>
      </c>
      <c r="H7" s="9">
        <f t="shared" si="0"/>
        <v>16.855083172808634</v>
      </c>
      <c r="I7" s="8">
        <v>77</v>
      </c>
      <c r="J7" s="7" t="s">
        <v>19</v>
      </c>
      <c r="L7" s="35" t="s">
        <v>7</v>
      </c>
      <c r="M7" s="36"/>
      <c r="N7" s="36"/>
      <c r="O7" s="37"/>
    </row>
    <row r="8" spans="1:15" x14ac:dyDescent="0.25">
      <c r="A8" s="10">
        <v>42186</v>
      </c>
      <c r="B8" s="11">
        <v>5.2</v>
      </c>
      <c r="C8" s="11">
        <v>2</v>
      </c>
      <c r="D8" s="11">
        <v>2</v>
      </c>
      <c r="E8" s="11" t="s">
        <v>34</v>
      </c>
      <c r="F8" s="11">
        <v>5.2</v>
      </c>
      <c r="G8" s="6">
        <f t="shared" si="1"/>
        <v>3.5999999999999996</v>
      </c>
      <c r="H8" s="9">
        <f t="shared" si="0"/>
        <v>3.2249030993194201</v>
      </c>
      <c r="I8" s="8">
        <v>77.5</v>
      </c>
      <c r="L8" s="5" t="s">
        <v>37</v>
      </c>
      <c r="M8" s="5"/>
      <c r="N8" s="5"/>
      <c r="O8" s="5"/>
    </row>
    <row r="9" spans="1:15" x14ac:dyDescent="0.25">
      <c r="A9" s="10">
        <v>42200</v>
      </c>
      <c r="B9" s="11" t="s">
        <v>34</v>
      </c>
      <c r="C9" s="11" t="s">
        <v>34</v>
      </c>
      <c r="D9" s="11">
        <v>4.0999999999999996</v>
      </c>
      <c r="E9" s="12">
        <v>2419.6</v>
      </c>
      <c r="F9" s="11">
        <v>1</v>
      </c>
      <c r="G9" s="17">
        <f t="shared" si="1"/>
        <v>808.23333333333323</v>
      </c>
      <c r="H9" s="9">
        <f t="shared" si="0"/>
        <v>21.487001336894306</v>
      </c>
      <c r="I9" s="8">
        <v>81</v>
      </c>
      <c r="J9" s="7" t="s">
        <v>18</v>
      </c>
      <c r="L9" s="5" t="s">
        <v>38</v>
      </c>
      <c r="M9" s="5"/>
      <c r="N9" s="5"/>
      <c r="O9" s="5"/>
    </row>
    <row r="10" spans="1:15" x14ac:dyDescent="0.25">
      <c r="A10" s="10">
        <v>42521</v>
      </c>
      <c r="B10" s="11">
        <v>18.3</v>
      </c>
      <c r="C10" s="11" t="s">
        <v>34</v>
      </c>
      <c r="D10" s="11">
        <v>16</v>
      </c>
      <c r="E10" s="11">
        <v>1</v>
      </c>
      <c r="F10" s="11">
        <v>6.3</v>
      </c>
      <c r="G10" s="6">
        <f t="shared" si="1"/>
        <v>10.399999999999999</v>
      </c>
      <c r="H10" s="9">
        <f t="shared" si="0"/>
        <v>6.5535694399018825</v>
      </c>
      <c r="I10" s="8">
        <v>73.2</v>
      </c>
    </row>
    <row r="11" spans="1:15" x14ac:dyDescent="0.25">
      <c r="A11" s="10">
        <v>42550</v>
      </c>
      <c r="B11" s="11">
        <v>7.5</v>
      </c>
      <c r="C11" s="11">
        <v>6.3</v>
      </c>
      <c r="D11" s="11">
        <v>93.3</v>
      </c>
      <c r="E11" s="11">
        <v>26.2</v>
      </c>
      <c r="F11" s="11">
        <v>90.6</v>
      </c>
      <c r="G11" s="6">
        <f t="shared" si="1"/>
        <v>44.779999999999994</v>
      </c>
      <c r="H11" s="9">
        <f t="shared" si="0"/>
        <v>25.347935252685971</v>
      </c>
      <c r="I11" s="8" t="s">
        <v>23</v>
      </c>
      <c r="J11" s="7" t="s">
        <v>20</v>
      </c>
      <c r="L11" t="s">
        <v>17</v>
      </c>
    </row>
    <row r="12" spans="1:15" x14ac:dyDescent="0.25">
      <c r="A12" s="10">
        <v>42599</v>
      </c>
      <c r="B12" s="11" t="s">
        <v>34</v>
      </c>
      <c r="C12" s="11" t="s">
        <v>34</v>
      </c>
      <c r="D12" s="11">
        <v>3</v>
      </c>
      <c r="E12" s="11">
        <v>1</v>
      </c>
      <c r="F12" s="11">
        <v>4</v>
      </c>
      <c r="G12" s="6">
        <f t="shared" si="1"/>
        <v>2.6666666666666665</v>
      </c>
      <c r="H12" s="9">
        <f t="shared" si="0"/>
        <v>2.2894284851066637</v>
      </c>
      <c r="I12" s="8">
        <v>81.8</v>
      </c>
      <c r="L12" t="s">
        <v>53</v>
      </c>
    </row>
    <row r="13" spans="1:15" x14ac:dyDescent="0.25">
      <c r="A13" s="10">
        <v>42899</v>
      </c>
      <c r="B13" s="11">
        <v>20</v>
      </c>
      <c r="C13" s="11">
        <v>8</v>
      </c>
      <c r="D13" s="11">
        <v>39</v>
      </c>
      <c r="E13" s="11">
        <v>21</v>
      </c>
      <c r="F13" s="11">
        <v>22</v>
      </c>
      <c r="G13" s="6">
        <f t="shared" si="1"/>
        <v>22</v>
      </c>
      <c r="H13" s="9">
        <f t="shared" si="0"/>
        <v>19.586882274970925</v>
      </c>
      <c r="I13" s="8">
        <v>75.5</v>
      </c>
      <c r="J13" s="7" t="s">
        <v>22</v>
      </c>
      <c r="L13" t="s">
        <v>62</v>
      </c>
    </row>
    <row r="14" spans="1:15" x14ac:dyDescent="0.25">
      <c r="A14" s="10">
        <v>42927</v>
      </c>
      <c r="B14" s="12">
        <v>387</v>
      </c>
      <c r="C14" s="11">
        <v>4.0999999999999996</v>
      </c>
      <c r="D14" s="11">
        <v>7.5</v>
      </c>
      <c r="E14" s="11">
        <v>3.1</v>
      </c>
      <c r="F14" s="11">
        <v>79.8</v>
      </c>
      <c r="G14" s="6">
        <f t="shared" si="1"/>
        <v>96.300000000000011</v>
      </c>
      <c r="H14" s="9">
        <f t="shared" si="0"/>
        <v>19.66908395490761</v>
      </c>
      <c r="I14" s="8" t="s">
        <v>23</v>
      </c>
      <c r="J14" s="7" t="s">
        <v>26</v>
      </c>
      <c r="L14" t="s">
        <v>61</v>
      </c>
    </row>
    <row r="15" spans="1:15" x14ac:dyDescent="0.25">
      <c r="A15" s="10">
        <v>42955</v>
      </c>
      <c r="B15" s="11">
        <v>7.4</v>
      </c>
      <c r="C15" s="11">
        <v>13.1</v>
      </c>
      <c r="D15" s="12">
        <v>579</v>
      </c>
      <c r="E15" s="12">
        <v>517</v>
      </c>
      <c r="F15" s="11">
        <v>18.100000000000001</v>
      </c>
      <c r="G15" s="6">
        <f t="shared" si="1"/>
        <v>226.92</v>
      </c>
      <c r="H15" s="9">
        <f t="shared" si="0"/>
        <v>55.471529333804611</v>
      </c>
      <c r="I15" s="8">
        <v>75.5</v>
      </c>
      <c r="J15" s="7" t="s">
        <v>28</v>
      </c>
      <c r="L15" t="s">
        <v>41</v>
      </c>
    </row>
    <row r="16" spans="1:15" x14ac:dyDescent="0.25">
      <c r="A16" s="10">
        <v>42962</v>
      </c>
      <c r="B16" s="11">
        <v>2</v>
      </c>
      <c r="C16" s="11">
        <v>6.3</v>
      </c>
      <c r="D16" s="11">
        <v>7.4</v>
      </c>
      <c r="E16" s="11">
        <v>7.5</v>
      </c>
      <c r="F16" s="11">
        <v>2</v>
      </c>
      <c r="G16" s="6">
        <f t="shared" si="1"/>
        <v>5.0400000000000009</v>
      </c>
      <c r="H16" s="9">
        <f t="shared" si="0"/>
        <v>4.257343622764969</v>
      </c>
      <c r="I16" s="8">
        <v>74</v>
      </c>
      <c r="J16" s="7" t="s">
        <v>29</v>
      </c>
      <c r="L16" t="s">
        <v>48</v>
      </c>
    </row>
    <row r="17" spans="1:11" x14ac:dyDescent="0.25">
      <c r="A17" s="10">
        <v>43264</v>
      </c>
      <c r="B17" s="11">
        <v>9.8000000000000007</v>
      </c>
      <c r="C17" s="11">
        <v>7.4</v>
      </c>
      <c r="D17" s="11" t="s">
        <v>34</v>
      </c>
      <c r="E17" s="11">
        <v>6.3</v>
      </c>
      <c r="F17" s="11">
        <v>3.1</v>
      </c>
      <c r="G17" s="6">
        <f t="shared" si="1"/>
        <v>6.6500000000000012</v>
      </c>
      <c r="H17" s="9">
        <f t="shared" si="0"/>
        <v>6.1346531033550935</v>
      </c>
      <c r="I17" s="8">
        <v>71.599999999999994</v>
      </c>
      <c r="J17" s="7" t="s">
        <v>30</v>
      </c>
    </row>
    <row r="18" spans="1:11" x14ac:dyDescent="0.25">
      <c r="A18" s="10">
        <v>43292</v>
      </c>
      <c r="B18" s="11">
        <v>10</v>
      </c>
      <c r="C18" s="11" t="s">
        <v>34</v>
      </c>
      <c r="D18" s="11">
        <v>22</v>
      </c>
      <c r="E18" s="11">
        <v>6</v>
      </c>
      <c r="F18" s="11">
        <v>2</v>
      </c>
      <c r="G18" s="6">
        <f t="shared" si="1"/>
        <v>10</v>
      </c>
      <c r="H18" s="9">
        <f t="shared" si="0"/>
        <v>7.1680492684314414</v>
      </c>
      <c r="I18" s="8">
        <v>80.099999999999994</v>
      </c>
      <c r="J18" s="7" t="s">
        <v>32</v>
      </c>
      <c r="K18" t="s">
        <v>33</v>
      </c>
    </row>
    <row r="19" spans="1:11" x14ac:dyDescent="0.25">
      <c r="A19" s="10">
        <v>43321</v>
      </c>
      <c r="B19" s="11">
        <v>2</v>
      </c>
      <c r="C19" s="11">
        <v>1</v>
      </c>
      <c r="D19" s="11">
        <v>2</v>
      </c>
      <c r="E19" s="11">
        <v>3</v>
      </c>
      <c r="F19" s="11" t="s">
        <v>34</v>
      </c>
      <c r="G19" s="6">
        <f t="shared" si="1"/>
        <v>2</v>
      </c>
      <c r="H19" s="9">
        <f t="shared" si="0"/>
        <v>1.8612097182041991</v>
      </c>
      <c r="I19" s="8">
        <v>78.8</v>
      </c>
      <c r="J19" s="7" t="s">
        <v>36</v>
      </c>
    </row>
    <row r="20" spans="1:11" x14ac:dyDescent="0.25">
      <c r="A20" s="10">
        <v>43663</v>
      </c>
      <c r="B20" s="11">
        <v>19.7</v>
      </c>
      <c r="C20" s="11">
        <v>6.3</v>
      </c>
      <c r="D20" s="11">
        <v>27.2</v>
      </c>
      <c r="E20" s="11">
        <v>11</v>
      </c>
      <c r="F20" s="11">
        <v>13.1</v>
      </c>
      <c r="G20" s="6">
        <f t="shared" si="1"/>
        <v>15.459999999999999</v>
      </c>
      <c r="H20" s="9">
        <f t="shared" si="0"/>
        <v>13.721700380945885</v>
      </c>
      <c r="I20" s="8">
        <v>77.900000000000006</v>
      </c>
      <c r="J20" s="7" t="s">
        <v>24</v>
      </c>
    </row>
    <row r="21" spans="1:11" x14ac:dyDescent="0.25">
      <c r="A21" s="10">
        <v>44032</v>
      </c>
      <c r="B21" s="11">
        <v>102</v>
      </c>
      <c r="C21" s="11">
        <v>4.0999999999999996</v>
      </c>
      <c r="D21" s="11">
        <v>5.2</v>
      </c>
      <c r="E21" s="11" t="s">
        <v>34</v>
      </c>
      <c r="F21" s="11">
        <v>1</v>
      </c>
      <c r="G21" s="6">
        <f t="shared" si="1"/>
        <v>28.074999999999999</v>
      </c>
      <c r="H21" s="9">
        <f t="shared" si="0"/>
        <v>6.82883851768349</v>
      </c>
      <c r="I21" s="8">
        <v>80.599999999999994</v>
      </c>
      <c r="J21" s="7" t="s">
        <v>40</v>
      </c>
    </row>
    <row r="22" spans="1:11" x14ac:dyDescent="0.25">
      <c r="A22" s="10">
        <v>44056</v>
      </c>
      <c r="B22" s="18">
        <v>1730</v>
      </c>
      <c r="C22" s="18">
        <v>248</v>
      </c>
      <c r="D22" s="18">
        <v>2420</v>
      </c>
      <c r="E22" s="18">
        <v>649</v>
      </c>
      <c r="F22" s="18">
        <v>104</v>
      </c>
      <c r="G22" s="19">
        <f t="shared" si="1"/>
        <v>1030.2</v>
      </c>
      <c r="H22" s="20">
        <f t="shared" si="0"/>
        <v>587.6493190032129</v>
      </c>
      <c r="I22" s="8">
        <v>77.5</v>
      </c>
      <c r="J22" s="7" t="s">
        <v>43</v>
      </c>
    </row>
    <row r="23" spans="1:11" x14ac:dyDescent="0.25">
      <c r="A23" s="10">
        <v>44060</v>
      </c>
      <c r="B23" s="11">
        <v>158</v>
      </c>
      <c r="C23" s="11">
        <v>7.5</v>
      </c>
      <c r="D23" s="12">
        <v>548</v>
      </c>
      <c r="E23" s="12">
        <v>240</v>
      </c>
      <c r="F23" s="12">
        <v>345</v>
      </c>
      <c r="G23" s="19">
        <f t="shared" si="1"/>
        <v>259.7</v>
      </c>
      <c r="H23" s="20">
        <f t="shared" si="0"/>
        <v>139.99284808231869</v>
      </c>
      <c r="I23" s="8">
        <v>76.3</v>
      </c>
      <c r="J23" s="7" t="s">
        <v>42</v>
      </c>
    </row>
    <row r="24" spans="1:11" x14ac:dyDescent="0.25">
      <c r="A24" s="10">
        <v>44062</v>
      </c>
      <c r="B24" s="12">
        <v>248</v>
      </c>
      <c r="C24" s="11">
        <v>133</v>
      </c>
      <c r="D24" s="11">
        <v>172</v>
      </c>
      <c r="E24" s="12">
        <v>248</v>
      </c>
      <c r="F24" s="11">
        <v>101</v>
      </c>
      <c r="G24" s="7">
        <f t="shared" si="1"/>
        <v>180.4</v>
      </c>
      <c r="H24" s="21">
        <f t="shared" si="0"/>
        <v>170.0282029236416</v>
      </c>
      <c r="I24" s="8">
        <v>78.2</v>
      </c>
      <c r="J24" s="7" t="s">
        <v>44</v>
      </c>
    </row>
    <row r="25" spans="1:11" x14ac:dyDescent="0.25">
      <c r="A25" s="10">
        <v>44067</v>
      </c>
      <c r="B25" s="12">
        <v>411</v>
      </c>
      <c r="C25" s="11">
        <v>135</v>
      </c>
      <c r="D25" s="12">
        <v>291</v>
      </c>
      <c r="E25" s="11">
        <v>28.8</v>
      </c>
      <c r="F25" s="11">
        <v>214</v>
      </c>
      <c r="G25" s="7">
        <f t="shared" si="1"/>
        <v>215.95999999999998</v>
      </c>
      <c r="H25" s="21">
        <f t="shared" si="0"/>
        <v>158.33428604171255</v>
      </c>
      <c r="I25" s="8">
        <v>77.5</v>
      </c>
      <c r="J25" s="7" t="s">
        <v>45</v>
      </c>
    </row>
    <row r="26" spans="1:11" x14ac:dyDescent="0.25">
      <c r="A26" s="10">
        <v>44070</v>
      </c>
      <c r="B26" s="11">
        <v>93</v>
      </c>
      <c r="C26" s="11">
        <v>6</v>
      </c>
      <c r="D26" s="11">
        <v>148</v>
      </c>
      <c r="E26" s="11">
        <v>16</v>
      </c>
      <c r="F26" s="11">
        <v>111</v>
      </c>
      <c r="G26" s="7">
        <f t="shared" si="1"/>
        <v>74.8</v>
      </c>
      <c r="H26" s="22">
        <f t="shared" si="0"/>
        <v>42.980134988578662</v>
      </c>
      <c r="I26" s="8">
        <v>80.7</v>
      </c>
      <c r="J26" s="7" t="s">
        <v>46</v>
      </c>
    </row>
    <row r="27" spans="1:11" x14ac:dyDescent="0.25">
      <c r="A27" s="10">
        <v>44362</v>
      </c>
      <c r="B27" s="11">
        <v>1</v>
      </c>
      <c r="C27" s="11" t="s">
        <v>34</v>
      </c>
      <c r="D27" s="11">
        <v>5.2</v>
      </c>
      <c r="E27" s="11">
        <v>1</v>
      </c>
      <c r="F27" s="11">
        <v>4.0999999999999996</v>
      </c>
      <c r="G27" s="7">
        <f t="shared" si="1"/>
        <v>2.8250000000000002</v>
      </c>
      <c r="H27" s="22">
        <f t="shared" si="0"/>
        <v>2.14880398181083</v>
      </c>
      <c r="I27" s="8">
        <v>78</v>
      </c>
      <c r="J27" s="7" t="s">
        <v>47</v>
      </c>
    </row>
    <row r="28" spans="1:11" x14ac:dyDescent="0.25">
      <c r="A28" s="10">
        <v>44397</v>
      </c>
      <c r="B28" s="11">
        <v>9.8000000000000007</v>
      </c>
      <c r="C28" s="11">
        <v>3</v>
      </c>
      <c r="D28" s="11">
        <v>1</v>
      </c>
      <c r="E28" s="11">
        <v>3</v>
      </c>
      <c r="F28" s="11">
        <v>1</v>
      </c>
      <c r="G28" s="7">
        <f t="shared" si="1"/>
        <v>3.56</v>
      </c>
      <c r="H28" s="22">
        <f t="shared" si="0"/>
        <v>2.4495917857242038</v>
      </c>
      <c r="I28" s="8">
        <v>77.2</v>
      </c>
      <c r="J28" s="7" t="s">
        <v>50</v>
      </c>
      <c r="K28" t="s">
        <v>55</v>
      </c>
    </row>
    <row r="29" spans="1:11" x14ac:dyDescent="0.25">
      <c r="A29" s="10">
        <v>44418</v>
      </c>
      <c r="B29" s="11">
        <v>99</v>
      </c>
      <c r="C29" s="11">
        <v>18.7</v>
      </c>
      <c r="D29" s="11">
        <v>158</v>
      </c>
      <c r="E29" s="11">
        <v>210</v>
      </c>
      <c r="F29" s="11">
        <v>20.100000000000001</v>
      </c>
      <c r="G29" s="7">
        <f t="shared" si="1"/>
        <v>101.16</v>
      </c>
      <c r="H29" s="9">
        <f t="shared" si="0"/>
        <v>65.812721174250484</v>
      </c>
      <c r="I29" s="8">
        <v>75.8</v>
      </c>
      <c r="J29" s="7" t="s">
        <v>51</v>
      </c>
      <c r="K29" t="s">
        <v>54</v>
      </c>
    </row>
    <row r="30" spans="1:11" x14ac:dyDescent="0.25">
      <c r="A30" s="10">
        <v>44720</v>
      </c>
      <c r="B30" s="11">
        <v>5.2</v>
      </c>
      <c r="C30" s="11">
        <v>2</v>
      </c>
      <c r="D30" s="11" t="s">
        <v>34</v>
      </c>
      <c r="E30" s="11">
        <v>2</v>
      </c>
      <c r="F30" s="11">
        <v>1</v>
      </c>
      <c r="G30" s="11">
        <f>AVERAGE(B30:F30)</f>
        <v>2.5499999999999998</v>
      </c>
      <c r="H30" s="9">
        <f>GEOMEAN(B30:F30)</f>
        <v>2.1355799447448818</v>
      </c>
      <c r="I30" s="8">
        <v>69</v>
      </c>
      <c r="J30" s="7" t="s">
        <v>52</v>
      </c>
    </row>
    <row r="31" spans="1:11" x14ac:dyDescent="0.25">
      <c r="A31" s="10">
        <v>44755</v>
      </c>
      <c r="B31" s="11">
        <v>52.9</v>
      </c>
      <c r="C31" s="11">
        <v>14.8</v>
      </c>
      <c r="D31" s="11">
        <v>87.8</v>
      </c>
      <c r="E31" s="11">
        <v>34.5</v>
      </c>
      <c r="F31" s="11">
        <v>31.3</v>
      </c>
      <c r="G31" s="7">
        <v>44.3</v>
      </c>
      <c r="H31" s="9">
        <v>38</v>
      </c>
      <c r="I31" s="8">
        <v>78</v>
      </c>
      <c r="J31" s="7" t="s">
        <v>56</v>
      </c>
    </row>
    <row r="32" spans="1:11" x14ac:dyDescent="0.25">
      <c r="A32" s="10">
        <v>44783</v>
      </c>
      <c r="B32" s="8">
        <v>7.4</v>
      </c>
      <c r="C32" s="8">
        <v>3.1</v>
      </c>
      <c r="D32" s="8">
        <v>2</v>
      </c>
      <c r="E32" s="8">
        <v>32.299999999999997</v>
      </c>
      <c r="F32" s="8">
        <v>3.1</v>
      </c>
      <c r="G32" s="8">
        <f t="shared" ref="G32:G37" si="2">AVERAGE(B32:F32)</f>
        <v>9.58</v>
      </c>
      <c r="H32" s="24">
        <f t="shared" ref="H32:H37" si="3">GEOMEAN(B32:F32)</f>
        <v>5.4005442028401944</v>
      </c>
      <c r="I32" s="7">
        <v>77.5</v>
      </c>
    </row>
    <row r="33" spans="1:11" x14ac:dyDescent="0.25">
      <c r="A33" s="10">
        <v>45085</v>
      </c>
      <c r="B33" s="8">
        <v>3</v>
      </c>
      <c r="C33" s="8">
        <v>1</v>
      </c>
      <c r="D33" s="8">
        <v>13.4</v>
      </c>
      <c r="E33" s="8">
        <v>6.3</v>
      </c>
      <c r="F33" s="8">
        <v>59.1</v>
      </c>
      <c r="G33" s="7">
        <f t="shared" si="2"/>
        <v>16.559999999999999</v>
      </c>
      <c r="H33" s="7">
        <f t="shared" si="3"/>
        <v>6.8396017803111926</v>
      </c>
      <c r="I33" s="7">
        <v>76.8</v>
      </c>
    </row>
    <row r="34" spans="1:11" x14ac:dyDescent="0.25">
      <c r="A34" s="10">
        <v>45113</v>
      </c>
      <c r="B34" s="8">
        <v>39.1</v>
      </c>
      <c r="C34" s="8">
        <v>12</v>
      </c>
      <c r="D34" s="8">
        <v>5.2</v>
      </c>
      <c r="E34" s="8">
        <v>14.6</v>
      </c>
      <c r="F34" s="8">
        <v>29.9</v>
      </c>
      <c r="G34" s="7">
        <f t="shared" si="2"/>
        <v>20.160000000000004</v>
      </c>
      <c r="H34" s="7">
        <f t="shared" si="3"/>
        <v>16.05007544672533</v>
      </c>
      <c r="I34" s="7">
        <v>77.5</v>
      </c>
    </row>
    <row r="35" spans="1:11" x14ac:dyDescent="0.25">
      <c r="A35" s="10">
        <v>45141</v>
      </c>
      <c r="B35" s="8">
        <v>53.8</v>
      </c>
      <c r="C35" s="8">
        <v>9.6</v>
      </c>
      <c r="D35" s="8">
        <v>17.3</v>
      </c>
      <c r="E35" s="8">
        <v>16.100000000000001</v>
      </c>
      <c r="F35" s="8">
        <v>5.2</v>
      </c>
      <c r="G35" s="7">
        <f t="shared" si="2"/>
        <v>20.400000000000002</v>
      </c>
      <c r="H35" s="7">
        <f t="shared" si="3"/>
        <v>14.954977580418499</v>
      </c>
      <c r="I35" s="7">
        <v>83.3</v>
      </c>
    </row>
    <row r="36" spans="1:11" x14ac:dyDescent="0.25">
      <c r="A36" s="10">
        <v>45442</v>
      </c>
      <c r="B36" s="8">
        <v>12</v>
      </c>
      <c r="C36" s="8">
        <v>7.5</v>
      </c>
      <c r="D36" s="8">
        <v>7.5</v>
      </c>
      <c r="E36" s="8">
        <v>2</v>
      </c>
      <c r="F36" s="8">
        <v>5.2</v>
      </c>
      <c r="G36" s="7">
        <f t="shared" si="2"/>
        <v>6.8400000000000007</v>
      </c>
      <c r="H36" s="7">
        <f t="shared" si="3"/>
        <v>5.8785121807249805</v>
      </c>
      <c r="I36" s="7">
        <v>68.8</v>
      </c>
      <c r="J36" s="7" t="s">
        <v>56</v>
      </c>
    </row>
    <row r="37" spans="1:11" x14ac:dyDescent="0.25">
      <c r="A37" s="10">
        <v>45470</v>
      </c>
      <c r="B37" s="8">
        <v>2</v>
      </c>
      <c r="C37" s="11" t="s">
        <v>34</v>
      </c>
      <c r="D37" s="8">
        <v>1</v>
      </c>
      <c r="E37" s="11" t="s">
        <v>34</v>
      </c>
      <c r="F37" s="8">
        <v>1</v>
      </c>
      <c r="G37" s="8">
        <f t="shared" si="2"/>
        <v>1.3333333333333333</v>
      </c>
      <c r="H37" s="7">
        <f t="shared" si="3"/>
        <v>1.2599210498948732</v>
      </c>
      <c r="I37" s="7">
        <v>76.099999999999994</v>
      </c>
    </row>
    <row r="38" spans="1:11" x14ac:dyDescent="0.25">
      <c r="A38" s="10">
        <v>45498</v>
      </c>
      <c r="B38" s="8">
        <v>59.4</v>
      </c>
      <c r="C38" s="8">
        <v>22.1</v>
      </c>
      <c r="D38" s="8">
        <v>5.2</v>
      </c>
      <c r="E38" s="8">
        <v>4.0999999999999996</v>
      </c>
      <c r="F38" s="8">
        <v>5.0999999999999996</v>
      </c>
      <c r="G38" s="8">
        <f>AVERAGE(B38:F38)</f>
        <v>19.18</v>
      </c>
      <c r="H38" s="7">
        <f>GEOMEAN(B38:F38)</f>
        <v>10.737599939463648</v>
      </c>
      <c r="I38" s="7">
        <v>77.5</v>
      </c>
      <c r="J38" s="7" t="s">
        <v>64</v>
      </c>
    </row>
    <row r="39" spans="1:11" x14ac:dyDescent="0.25">
      <c r="A39" s="10">
        <v>45526</v>
      </c>
      <c r="B39" s="8">
        <v>96</v>
      </c>
      <c r="C39" s="8">
        <v>88.2</v>
      </c>
      <c r="D39" s="25">
        <v>238</v>
      </c>
      <c r="E39" s="25">
        <v>276</v>
      </c>
      <c r="F39" s="8">
        <v>185</v>
      </c>
      <c r="G39" s="8">
        <f>AVERAGE(B39:F39)</f>
        <v>176.64000000000001</v>
      </c>
      <c r="H39" s="33">
        <f>GEOMEAN(B39:F39)</f>
        <v>159.39677017960497</v>
      </c>
      <c r="I39" s="7">
        <v>74</v>
      </c>
      <c r="J39" s="7" t="s">
        <v>66</v>
      </c>
      <c r="K39" t="s">
        <v>69</v>
      </c>
    </row>
    <row r="40" spans="1:11" x14ac:dyDescent="0.25">
      <c r="A40" s="10">
        <v>45530</v>
      </c>
      <c r="B40" s="8">
        <v>39.5</v>
      </c>
      <c r="C40" s="8">
        <v>126</v>
      </c>
      <c r="D40" s="25">
        <v>326</v>
      </c>
      <c r="E40" s="25">
        <v>387</v>
      </c>
      <c r="F40" s="25">
        <v>249</v>
      </c>
      <c r="G40" s="7">
        <f>AVERAGE(B40:F40)</f>
        <v>225.5</v>
      </c>
      <c r="H40" s="33">
        <f>GEOMEAN(B40:F40)</f>
        <v>173.3081995754128</v>
      </c>
      <c r="J40" s="7" t="s">
        <v>66</v>
      </c>
    </row>
    <row r="41" spans="1:11" x14ac:dyDescent="0.25">
      <c r="A41" s="10">
        <v>45533</v>
      </c>
      <c r="B41" s="25">
        <v>225</v>
      </c>
      <c r="C41" s="25">
        <v>291</v>
      </c>
      <c r="D41" s="25">
        <v>326</v>
      </c>
      <c r="E41" s="34">
        <v>33.6</v>
      </c>
      <c r="F41" s="25">
        <v>299</v>
      </c>
      <c r="G41" s="7">
        <f>AVERAGE(B41:F41)</f>
        <v>234.92</v>
      </c>
      <c r="H41" s="33">
        <f>GEOMEAN(B41:F41)</f>
        <v>184.61233467368456</v>
      </c>
      <c r="J41" s="7" t="s">
        <v>67</v>
      </c>
      <c r="K41" t="s">
        <v>68</v>
      </c>
    </row>
    <row r="42" spans="1:11" x14ac:dyDescent="0.25">
      <c r="A42" s="10">
        <v>45561</v>
      </c>
      <c r="B42" s="8">
        <v>31.5</v>
      </c>
      <c r="C42" s="8">
        <v>59.4</v>
      </c>
      <c r="D42" s="8">
        <v>67.7</v>
      </c>
      <c r="E42" s="8">
        <v>95.9</v>
      </c>
      <c r="F42" s="8">
        <v>48.1</v>
      </c>
      <c r="G42" s="7">
        <f>AVERAGE(B42:F42)</f>
        <v>60.52</v>
      </c>
      <c r="H42" s="7">
        <f>GEOMEAN(B42:F42)</f>
        <v>56.666954185095399</v>
      </c>
      <c r="I42" s="7">
        <v>68.7</v>
      </c>
      <c r="J42" s="7" t="s">
        <v>70</v>
      </c>
      <c r="K42" t="s">
        <v>71</v>
      </c>
    </row>
  </sheetData>
  <mergeCells count="2">
    <mergeCell ref="L7:O7"/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20" zoomScaleNormal="120" workbookViewId="0">
      <selection activeCell="I34" sqref="I34"/>
    </sheetView>
  </sheetViews>
  <sheetFormatPr defaultRowHeight="15" x14ac:dyDescent="0.25"/>
  <cols>
    <col min="1" max="1" width="13.140625" style="7" customWidth="1"/>
    <col min="7" max="7" width="21.5703125" style="7" customWidth="1"/>
    <col min="8" max="8" width="22.42578125" style="30" customWidth="1"/>
    <col min="9" max="9" width="19.7109375" style="23" customWidth="1"/>
    <col min="10" max="10" width="32.7109375" customWidth="1"/>
    <col min="12" max="14" width="9.140625" customWidth="1"/>
    <col min="15" max="15" width="11" customWidth="1"/>
  </cols>
  <sheetData>
    <row r="1" spans="1:15" ht="23.25" x14ac:dyDescent="0.35">
      <c r="A1" s="38" t="s">
        <v>1</v>
      </c>
      <c r="B1" s="39"/>
      <c r="C1" s="39"/>
      <c r="D1" s="39"/>
      <c r="E1" s="39"/>
      <c r="F1" s="39"/>
      <c r="G1" s="39"/>
      <c r="H1" s="39"/>
      <c r="I1" s="39"/>
      <c r="J1" s="39"/>
    </row>
    <row r="2" spans="1:15" ht="33.75" customHeight="1" x14ac:dyDescent="0.25">
      <c r="A2" s="2" t="s">
        <v>2</v>
      </c>
      <c r="B2" s="2" t="s">
        <v>13</v>
      </c>
      <c r="C2" s="2" t="s">
        <v>14</v>
      </c>
      <c r="D2" s="2" t="s">
        <v>16</v>
      </c>
      <c r="E2" s="2" t="s">
        <v>15</v>
      </c>
      <c r="F2" s="2" t="s">
        <v>12</v>
      </c>
      <c r="G2" s="31" t="s">
        <v>3</v>
      </c>
      <c r="H2" s="26" t="s">
        <v>4</v>
      </c>
      <c r="I2" s="32" t="s">
        <v>5</v>
      </c>
      <c r="J2" s="4" t="s">
        <v>6</v>
      </c>
    </row>
    <row r="3" spans="1:15" x14ac:dyDescent="0.25">
      <c r="A3" s="10">
        <v>41121</v>
      </c>
      <c r="B3" s="6">
        <v>100</v>
      </c>
      <c r="C3" s="6">
        <v>10</v>
      </c>
      <c r="D3" s="6">
        <v>2</v>
      </c>
      <c r="E3" s="6">
        <v>6</v>
      </c>
      <c r="F3" s="6">
        <v>40</v>
      </c>
      <c r="G3" s="6">
        <f>AVERAGE(B3:F3)</f>
        <v>31.6</v>
      </c>
      <c r="H3" s="27">
        <f>GEOMEAN(B3:F3)</f>
        <v>13.685108578372635</v>
      </c>
      <c r="I3" s="8">
        <v>78</v>
      </c>
      <c r="J3" s="7"/>
    </row>
    <row r="4" spans="1:15" x14ac:dyDescent="0.25">
      <c r="A4" s="10">
        <v>41794</v>
      </c>
      <c r="B4" s="6">
        <v>1</v>
      </c>
      <c r="C4" s="6">
        <v>1</v>
      </c>
      <c r="D4" s="6">
        <v>3</v>
      </c>
      <c r="E4" s="6">
        <v>2</v>
      </c>
      <c r="F4" s="6">
        <v>4</v>
      </c>
      <c r="G4" s="6">
        <f>AVERAGE(B4:F4)</f>
        <v>2.2000000000000002</v>
      </c>
      <c r="H4" s="27">
        <f>GEOMEAN(B4:F4)</f>
        <v>1.8881750225898042</v>
      </c>
      <c r="I4" s="8">
        <v>73.5</v>
      </c>
      <c r="J4" s="7"/>
    </row>
    <row r="5" spans="1:15" x14ac:dyDescent="0.25">
      <c r="A5" s="10">
        <v>41806</v>
      </c>
      <c r="B5" s="6">
        <v>14</v>
      </c>
      <c r="C5" s="6">
        <v>11</v>
      </c>
      <c r="D5" s="6">
        <v>29</v>
      </c>
      <c r="E5" s="6">
        <v>23</v>
      </c>
      <c r="F5" s="6">
        <v>13</v>
      </c>
      <c r="G5" s="6">
        <f>AVERAGE(B5:F5)</f>
        <v>18</v>
      </c>
      <c r="H5" s="27">
        <f>GEOMEAN(B5:F5)</f>
        <v>16.792601477371946</v>
      </c>
      <c r="I5" s="8">
        <v>72</v>
      </c>
      <c r="J5" s="7"/>
    </row>
    <row r="6" spans="1:15" x14ac:dyDescent="0.25">
      <c r="A6" s="10">
        <v>41822</v>
      </c>
      <c r="B6" s="6">
        <v>8</v>
      </c>
      <c r="C6" s="6">
        <v>8</v>
      </c>
      <c r="D6" s="6">
        <v>9</v>
      </c>
      <c r="E6" s="6">
        <v>6</v>
      </c>
      <c r="F6" s="6">
        <v>2</v>
      </c>
      <c r="G6" s="6">
        <f>AVERAGE(B6:F6)</f>
        <v>6.6</v>
      </c>
      <c r="H6" s="27">
        <f>GEOMEAN(B6:F6)</f>
        <v>5.8603121031670433</v>
      </c>
      <c r="I6" s="8">
        <v>73</v>
      </c>
      <c r="J6" s="7"/>
    </row>
    <row r="7" spans="1:15" x14ac:dyDescent="0.25">
      <c r="A7" s="10">
        <v>41850</v>
      </c>
      <c r="B7" s="8">
        <v>2</v>
      </c>
      <c r="C7" s="8">
        <v>4.2</v>
      </c>
      <c r="D7" s="8">
        <v>1</v>
      </c>
      <c r="E7" s="8">
        <v>5.3</v>
      </c>
      <c r="F7" s="8">
        <v>5.3</v>
      </c>
      <c r="G7" s="6">
        <f t="shared" ref="G7:G22" si="0">AVERAGE(B7:F7)</f>
        <v>3.56</v>
      </c>
      <c r="H7" s="27">
        <f>GEOMEAN(B7:F7)</f>
        <v>2.9824021589122713</v>
      </c>
      <c r="I7" s="8">
        <v>76</v>
      </c>
      <c r="J7" s="7"/>
    </row>
    <row r="8" spans="1:15" x14ac:dyDescent="0.25">
      <c r="A8" s="10">
        <v>42186</v>
      </c>
      <c r="B8" s="8">
        <v>16</v>
      </c>
      <c r="C8" s="8">
        <v>9.8000000000000007</v>
      </c>
      <c r="D8" s="8">
        <v>7.4</v>
      </c>
      <c r="E8" s="8">
        <v>9.6999999999999993</v>
      </c>
      <c r="F8" s="8">
        <v>12.2</v>
      </c>
      <c r="G8" s="6">
        <f t="shared" si="0"/>
        <v>11.020000000000001</v>
      </c>
      <c r="H8" s="27">
        <f t="shared" ref="H8" si="1">GEOMEAN(B8:F8)</f>
        <v>10.654715765943845</v>
      </c>
      <c r="I8" s="8">
        <v>75.599999999999994</v>
      </c>
      <c r="J8" s="7"/>
    </row>
    <row r="9" spans="1:15" x14ac:dyDescent="0.25">
      <c r="A9" s="10">
        <v>42200</v>
      </c>
      <c r="B9" s="8">
        <v>7.4</v>
      </c>
      <c r="C9" s="8">
        <v>2</v>
      </c>
      <c r="D9" s="8">
        <v>16</v>
      </c>
      <c r="E9" s="8">
        <v>5.2</v>
      </c>
      <c r="F9" s="8">
        <v>6.3</v>
      </c>
      <c r="G9" s="6">
        <f t="shared" si="0"/>
        <v>7.38</v>
      </c>
      <c r="H9" s="27">
        <f>GEOMEAN(B9:F9)</f>
        <v>5.9971528547587782</v>
      </c>
      <c r="I9" s="8">
        <v>78.8</v>
      </c>
      <c r="J9" s="7"/>
      <c r="L9" s="35" t="s">
        <v>7</v>
      </c>
      <c r="M9" s="36"/>
      <c r="N9" s="36"/>
      <c r="O9" s="37"/>
    </row>
    <row r="10" spans="1:15" x14ac:dyDescent="0.25">
      <c r="A10" s="13">
        <v>2016</v>
      </c>
      <c r="B10" s="14"/>
      <c r="C10" s="14"/>
      <c r="D10" s="14"/>
      <c r="E10" s="14"/>
      <c r="F10" s="14"/>
      <c r="G10" s="15"/>
      <c r="H10" s="28"/>
      <c r="I10" s="14"/>
      <c r="J10" s="13" t="s">
        <v>21</v>
      </c>
      <c r="L10" s="5" t="s">
        <v>37</v>
      </c>
      <c r="M10" s="5"/>
      <c r="N10" s="5"/>
      <c r="O10" s="5"/>
    </row>
    <row r="11" spans="1:15" x14ac:dyDescent="0.25">
      <c r="A11" s="10">
        <v>42899</v>
      </c>
      <c r="B11" s="8">
        <v>18</v>
      </c>
      <c r="C11" s="8">
        <v>15</v>
      </c>
      <c r="D11" s="8">
        <v>34</v>
      </c>
      <c r="E11" s="8">
        <v>19</v>
      </c>
      <c r="F11" s="8">
        <v>10</v>
      </c>
      <c r="G11" s="6">
        <f t="shared" si="0"/>
        <v>19.2</v>
      </c>
      <c r="H11" s="27">
        <f t="shared" ref="H11:H22" si="2">GEOMEAN(B11:F11)</f>
        <v>17.714106705340885</v>
      </c>
      <c r="I11" s="8">
        <v>76.7</v>
      </c>
      <c r="J11" s="7" t="s">
        <v>24</v>
      </c>
      <c r="L11" s="5" t="s">
        <v>38</v>
      </c>
      <c r="M11" s="5"/>
      <c r="N11" s="5"/>
      <c r="O11" s="5"/>
    </row>
    <row r="12" spans="1:15" x14ac:dyDescent="0.25">
      <c r="A12" s="10">
        <v>42927</v>
      </c>
      <c r="B12" s="8">
        <v>2</v>
      </c>
      <c r="C12" s="8">
        <v>2</v>
      </c>
      <c r="D12" s="8">
        <v>1</v>
      </c>
      <c r="E12" s="8">
        <v>4.0999999999999996</v>
      </c>
      <c r="F12" s="8">
        <v>3.1</v>
      </c>
      <c r="G12" s="6">
        <f t="shared" si="0"/>
        <v>2.44</v>
      </c>
      <c r="H12" s="27">
        <f t="shared" si="2"/>
        <v>2.1940226584572007</v>
      </c>
      <c r="I12" s="8">
        <v>81</v>
      </c>
      <c r="J12" s="7" t="s">
        <v>25</v>
      </c>
    </row>
    <row r="13" spans="1:15" x14ac:dyDescent="0.25">
      <c r="A13" s="10">
        <v>42955</v>
      </c>
      <c r="B13" s="8">
        <v>2</v>
      </c>
      <c r="C13" s="8">
        <v>2</v>
      </c>
      <c r="D13" s="8">
        <v>2</v>
      </c>
      <c r="E13" s="8">
        <v>2</v>
      </c>
      <c r="F13" s="8">
        <v>2</v>
      </c>
      <c r="G13" s="6">
        <f t="shared" si="0"/>
        <v>2</v>
      </c>
      <c r="H13" s="27">
        <f t="shared" si="2"/>
        <v>2</v>
      </c>
      <c r="I13" s="8">
        <v>73.599999999999994</v>
      </c>
      <c r="J13" s="7" t="s">
        <v>27</v>
      </c>
    </row>
    <row r="14" spans="1:15" x14ac:dyDescent="0.25">
      <c r="A14" s="10">
        <v>43264</v>
      </c>
      <c r="B14" s="8">
        <v>26.2</v>
      </c>
      <c r="C14" s="8">
        <v>28.8</v>
      </c>
      <c r="D14" s="8">
        <v>24.3</v>
      </c>
      <c r="E14" s="8">
        <v>19.899999999999999</v>
      </c>
      <c r="F14" s="8">
        <v>48</v>
      </c>
      <c r="G14" s="6">
        <f t="shared" si="0"/>
        <v>29.439999999999998</v>
      </c>
      <c r="H14" s="27">
        <f>GEOMEAN(B14:F14)</f>
        <v>28.098224187792162</v>
      </c>
      <c r="I14" s="8">
        <v>71.400000000000006</v>
      </c>
      <c r="J14" s="7" t="s">
        <v>31</v>
      </c>
    </row>
    <row r="15" spans="1:15" x14ac:dyDescent="0.25">
      <c r="A15" s="10">
        <v>43292</v>
      </c>
      <c r="B15" s="8">
        <v>2</v>
      </c>
      <c r="C15" s="8">
        <v>2</v>
      </c>
      <c r="D15" s="8">
        <v>1</v>
      </c>
      <c r="E15" s="8">
        <v>3</v>
      </c>
      <c r="F15" s="8" t="s">
        <v>34</v>
      </c>
      <c r="G15" s="6">
        <f t="shared" si="0"/>
        <v>2</v>
      </c>
      <c r="H15" s="27">
        <f t="shared" si="2"/>
        <v>1.8612097182041991</v>
      </c>
      <c r="I15" s="8">
        <v>80.400000000000006</v>
      </c>
      <c r="J15" s="7"/>
      <c r="K15" t="s">
        <v>33</v>
      </c>
    </row>
    <row r="16" spans="1:15" x14ac:dyDescent="0.25">
      <c r="A16" s="10">
        <v>43321</v>
      </c>
      <c r="B16" s="8" t="s">
        <v>34</v>
      </c>
      <c r="C16" s="8" t="s">
        <v>34</v>
      </c>
      <c r="D16" s="8" t="s">
        <v>34</v>
      </c>
      <c r="E16" s="8" t="s">
        <v>34</v>
      </c>
      <c r="F16" s="8" t="s">
        <v>34</v>
      </c>
      <c r="G16" s="6" t="s">
        <v>34</v>
      </c>
      <c r="H16" s="27" t="s">
        <v>34</v>
      </c>
      <c r="I16" s="8">
        <v>78.599999999999994</v>
      </c>
      <c r="J16" s="7" t="s">
        <v>35</v>
      </c>
    </row>
    <row r="17" spans="1:11" x14ac:dyDescent="0.25">
      <c r="A17" s="10">
        <v>43663</v>
      </c>
      <c r="B17" s="8">
        <v>5.2</v>
      </c>
      <c r="C17" s="8">
        <v>3.1</v>
      </c>
      <c r="D17" s="8">
        <v>6.3</v>
      </c>
      <c r="E17" s="8">
        <v>5.2</v>
      </c>
      <c r="F17" s="8">
        <v>5.2</v>
      </c>
      <c r="G17" s="6">
        <f t="shared" si="0"/>
        <v>5</v>
      </c>
      <c r="H17" s="27">
        <f t="shared" si="2"/>
        <v>4.8723946183712954</v>
      </c>
      <c r="I17" s="8">
        <v>78.599999999999994</v>
      </c>
      <c r="J17" s="7" t="s">
        <v>39</v>
      </c>
    </row>
    <row r="18" spans="1:11" x14ac:dyDescent="0.25">
      <c r="A18" s="10">
        <v>44032</v>
      </c>
      <c r="B18" s="8">
        <v>5.2</v>
      </c>
      <c r="C18" s="8">
        <v>5.2</v>
      </c>
      <c r="D18" s="8">
        <v>4.0999999999999996</v>
      </c>
      <c r="E18" s="8">
        <v>8.5</v>
      </c>
      <c r="F18" s="8">
        <v>6.3</v>
      </c>
      <c r="G18" s="6">
        <f t="shared" si="0"/>
        <v>5.86</v>
      </c>
      <c r="H18" s="27">
        <f t="shared" si="2"/>
        <v>5.6847321129281179</v>
      </c>
      <c r="I18" s="8">
        <v>80.599999999999994</v>
      </c>
      <c r="J18" s="7" t="s">
        <v>35</v>
      </c>
    </row>
    <row r="19" spans="1:11" x14ac:dyDescent="0.25">
      <c r="A19" s="10">
        <v>44056</v>
      </c>
      <c r="B19" s="8">
        <v>5.2</v>
      </c>
      <c r="C19" s="8">
        <v>4.0999999999999996</v>
      </c>
      <c r="D19" s="8">
        <v>7.5</v>
      </c>
      <c r="E19" s="8">
        <v>5.2</v>
      </c>
      <c r="F19" s="8">
        <v>4.0999999999999996</v>
      </c>
      <c r="G19" s="6">
        <f t="shared" si="0"/>
        <v>5.2200000000000006</v>
      </c>
      <c r="H19" s="27">
        <f t="shared" si="2"/>
        <v>5.0877660478927984</v>
      </c>
      <c r="I19" s="8">
        <v>77.5</v>
      </c>
      <c r="J19" s="7" t="s">
        <v>24</v>
      </c>
    </row>
    <row r="20" spans="1:11" x14ac:dyDescent="0.25">
      <c r="A20" s="10">
        <v>44362</v>
      </c>
      <c r="B20" s="8">
        <v>40.799999999999997</v>
      </c>
      <c r="C20" s="8">
        <v>18.7</v>
      </c>
      <c r="D20" s="8">
        <v>20.100000000000001</v>
      </c>
      <c r="E20" s="8">
        <v>9.6999999999999993</v>
      </c>
      <c r="F20" s="8">
        <v>11</v>
      </c>
      <c r="G20" s="6">
        <f t="shared" si="0"/>
        <v>20.059999999999999</v>
      </c>
      <c r="H20" s="27">
        <f t="shared" si="2"/>
        <v>17.489300880924105</v>
      </c>
      <c r="I20" s="8">
        <v>79</v>
      </c>
    </row>
    <row r="21" spans="1:11" x14ac:dyDescent="0.25">
      <c r="A21" s="10">
        <v>44397</v>
      </c>
      <c r="B21" s="8">
        <v>1</v>
      </c>
      <c r="C21" s="8">
        <v>2</v>
      </c>
      <c r="D21" s="8">
        <v>1</v>
      </c>
      <c r="E21" s="8">
        <v>2</v>
      </c>
      <c r="F21" s="8">
        <v>1</v>
      </c>
      <c r="G21" s="6">
        <f t="shared" si="0"/>
        <v>1.4</v>
      </c>
      <c r="H21" s="27">
        <f t="shared" si="2"/>
        <v>1.3195079107728942</v>
      </c>
      <c r="I21" s="8">
        <v>78.7</v>
      </c>
      <c r="J21" s="7" t="s">
        <v>49</v>
      </c>
    </row>
    <row r="22" spans="1:11" x14ac:dyDescent="0.25">
      <c r="A22" s="10">
        <v>44418</v>
      </c>
      <c r="B22" s="8">
        <v>6.3</v>
      </c>
      <c r="C22" s="8">
        <v>5.2</v>
      </c>
      <c r="D22" s="8">
        <v>2</v>
      </c>
      <c r="E22" s="8">
        <v>2</v>
      </c>
      <c r="F22" s="8">
        <v>2</v>
      </c>
      <c r="G22" s="6">
        <f t="shared" si="0"/>
        <v>3.5</v>
      </c>
      <c r="H22" s="27">
        <f t="shared" si="2"/>
        <v>3.0456975644555886</v>
      </c>
      <c r="I22" s="8">
        <v>76</v>
      </c>
    </row>
    <row r="23" spans="1:11" x14ac:dyDescent="0.25">
      <c r="A23" s="10">
        <v>44720</v>
      </c>
      <c r="B23" s="8">
        <v>8.6</v>
      </c>
      <c r="C23" s="8" t="s">
        <v>34</v>
      </c>
      <c r="D23" s="8" t="s">
        <v>34</v>
      </c>
      <c r="E23" s="8" t="s">
        <v>34</v>
      </c>
      <c r="F23" s="8">
        <v>1</v>
      </c>
      <c r="G23" s="8">
        <f>AVERAGE(B23:F23)</f>
        <v>4.8</v>
      </c>
      <c r="H23" s="27">
        <f>GEOMEAN(B23:F23)</f>
        <v>2.9325756597230361</v>
      </c>
      <c r="I23" s="8">
        <v>69.900000000000006</v>
      </c>
    </row>
    <row r="24" spans="1:11" x14ac:dyDescent="0.25">
      <c r="A24" s="10">
        <v>44755</v>
      </c>
      <c r="B24" s="25">
        <v>579</v>
      </c>
      <c r="C24" s="25">
        <v>727</v>
      </c>
      <c r="D24" s="25">
        <v>816</v>
      </c>
      <c r="E24" s="25">
        <v>921</v>
      </c>
      <c r="F24" s="25">
        <v>770</v>
      </c>
      <c r="G24" s="25">
        <v>763</v>
      </c>
      <c r="H24" s="29">
        <v>754</v>
      </c>
      <c r="I24" s="8">
        <v>78.2</v>
      </c>
      <c r="J24" t="s">
        <v>57</v>
      </c>
      <c r="K24" t="s">
        <v>58</v>
      </c>
    </row>
    <row r="25" spans="1:11" x14ac:dyDescent="0.25">
      <c r="A25" s="10">
        <v>44761</v>
      </c>
      <c r="B25" s="8">
        <v>3.1</v>
      </c>
      <c r="C25" s="8">
        <v>12.2</v>
      </c>
      <c r="D25" s="8">
        <v>5.2</v>
      </c>
      <c r="E25" s="8">
        <v>7.3</v>
      </c>
      <c r="F25" s="8">
        <v>16</v>
      </c>
      <c r="G25" s="8">
        <f t="shared" ref="G25:G30" si="3">AVERAGE(B25:F25)</f>
        <v>8.76</v>
      </c>
      <c r="H25" s="27">
        <f t="shared" ref="H25:H30" si="4">GEOMEAN(B25:F25)</f>
        <v>7.4513256178322758</v>
      </c>
      <c r="I25" s="8">
        <v>81</v>
      </c>
      <c r="J25" t="s">
        <v>60</v>
      </c>
      <c r="K25" t="s">
        <v>59</v>
      </c>
    </row>
    <row r="26" spans="1:11" x14ac:dyDescent="0.25">
      <c r="A26" s="10">
        <v>44783</v>
      </c>
      <c r="B26" s="8">
        <v>3.1</v>
      </c>
      <c r="C26" s="8">
        <v>11</v>
      </c>
      <c r="D26" s="8">
        <v>4.0999999999999996</v>
      </c>
      <c r="E26" s="8">
        <v>4.0999999999999996</v>
      </c>
      <c r="F26" s="8">
        <v>4.0999999999999996</v>
      </c>
      <c r="G26" s="8">
        <f t="shared" si="3"/>
        <v>5.2799999999999994</v>
      </c>
      <c r="H26" s="27">
        <f t="shared" si="4"/>
        <v>4.7230352817450276</v>
      </c>
      <c r="I26" s="8">
        <v>76.900000000000006</v>
      </c>
    </row>
    <row r="27" spans="1:11" x14ac:dyDescent="0.25">
      <c r="A27" s="10">
        <v>45086</v>
      </c>
      <c r="B27" s="8">
        <v>4.0999999999999996</v>
      </c>
      <c r="C27" s="8">
        <v>4.0999999999999996</v>
      </c>
      <c r="D27" s="8">
        <v>6.3</v>
      </c>
      <c r="E27" s="8">
        <v>17.5</v>
      </c>
      <c r="F27" s="8">
        <v>16</v>
      </c>
      <c r="G27" s="8">
        <f t="shared" si="3"/>
        <v>9.6</v>
      </c>
      <c r="H27" s="27">
        <f t="shared" si="4"/>
        <v>7.84175480744923</v>
      </c>
      <c r="I27" s="8">
        <v>77.5</v>
      </c>
    </row>
    <row r="28" spans="1:11" x14ac:dyDescent="0.25">
      <c r="A28" s="10">
        <v>45113</v>
      </c>
      <c r="B28" s="8">
        <v>2</v>
      </c>
      <c r="C28" s="8">
        <v>6.3</v>
      </c>
      <c r="D28" s="8">
        <v>2</v>
      </c>
      <c r="E28" s="8">
        <v>4.0999999999999996</v>
      </c>
      <c r="F28" s="8">
        <v>2</v>
      </c>
      <c r="G28" s="8">
        <f t="shared" si="3"/>
        <v>3.28</v>
      </c>
      <c r="H28" s="27">
        <f t="shared" si="4"/>
        <v>2.9043093877162618</v>
      </c>
      <c r="I28" s="8">
        <v>76.099999999999994</v>
      </c>
    </row>
    <row r="29" spans="1:11" x14ac:dyDescent="0.25">
      <c r="A29" s="10">
        <v>45141</v>
      </c>
      <c r="B29" s="8">
        <v>8.5</v>
      </c>
      <c r="C29" s="8">
        <v>9.6999999999999993</v>
      </c>
      <c r="D29" s="8">
        <v>3.1</v>
      </c>
      <c r="E29" s="8">
        <v>3</v>
      </c>
      <c r="F29" s="8">
        <v>3</v>
      </c>
      <c r="G29" s="8">
        <f t="shared" si="3"/>
        <v>5.46</v>
      </c>
      <c r="H29" s="27">
        <f t="shared" si="4"/>
        <v>4.7028266722651324</v>
      </c>
      <c r="I29" s="8">
        <v>82.6</v>
      </c>
    </row>
    <row r="30" spans="1:11" x14ac:dyDescent="0.25">
      <c r="A30" s="10">
        <v>45442</v>
      </c>
      <c r="B30" s="8">
        <v>8.5</v>
      </c>
      <c r="C30" s="8">
        <v>10.8</v>
      </c>
      <c r="D30" s="8">
        <v>14.5</v>
      </c>
      <c r="E30" s="8">
        <v>6.2</v>
      </c>
      <c r="F30" s="8">
        <v>9.8000000000000007</v>
      </c>
      <c r="G30" s="8">
        <f t="shared" si="3"/>
        <v>9.9599999999999991</v>
      </c>
      <c r="H30" s="27">
        <f t="shared" si="4"/>
        <v>9.5844167557205715</v>
      </c>
      <c r="I30" s="8">
        <v>67</v>
      </c>
      <c r="J30" s="7" t="s">
        <v>56</v>
      </c>
    </row>
    <row r="31" spans="1:11" x14ac:dyDescent="0.25">
      <c r="A31" s="10">
        <v>45470</v>
      </c>
      <c r="B31" s="8" t="s">
        <v>34</v>
      </c>
      <c r="C31" s="8" t="s">
        <v>34</v>
      </c>
      <c r="D31" s="8" t="s">
        <v>34</v>
      </c>
      <c r="E31" s="8" t="s">
        <v>34</v>
      </c>
      <c r="F31" s="8" t="s">
        <v>34</v>
      </c>
      <c r="G31" s="6" t="s">
        <v>34</v>
      </c>
      <c r="H31" s="6" t="s">
        <v>34</v>
      </c>
      <c r="I31" s="8">
        <v>76.3</v>
      </c>
      <c r="J31" s="8" t="s">
        <v>63</v>
      </c>
    </row>
    <row r="32" spans="1:11" x14ac:dyDescent="0.25">
      <c r="A32" s="10">
        <v>45498</v>
      </c>
      <c r="B32" s="8">
        <v>23.3</v>
      </c>
      <c r="C32" s="8">
        <v>23.3</v>
      </c>
      <c r="D32" s="8">
        <v>23.3</v>
      </c>
      <c r="E32" s="8">
        <v>19.899999999999999</v>
      </c>
      <c r="F32" s="8">
        <v>29.2</v>
      </c>
      <c r="G32" s="8">
        <f>AVERAGE(B32:F32)</f>
        <v>23.800000000000004</v>
      </c>
      <c r="H32" s="27">
        <f>GEOMEAN(B32:F32)</f>
        <v>23.618958233933078</v>
      </c>
      <c r="I32" s="8">
        <v>76.5</v>
      </c>
      <c r="J32" t="s">
        <v>65</v>
      </c>
    </row>
    <row r="33" spans="1:9" x14ac:dyDescent="0.25">
      <c r="A33" s="10">
        <v>45526</v>
      </c>
      <c r="B33" s="8">
        <v>9.8000000000000007</v>
      </c>
      <c r="C33" s="8">
        <v>3.1</v>
      </c>
      <c r="D33" s="8">
        <v>7.5</v>
      </c>
      <c r="E33" s="8">
        <v>2</v>
      </c>
      <c r="F33" s="8">
        <v>2</v>
      </c>
      <c r="G33" s="7">
        <f>AVERAGE(B33:F33)</f>
        <v>4.88</v>
      </c>
      <c r="H33" s="30">
        <f>GEOMEAN(B33:F33)</f>
        <v>3.9078852689999906</v>
      </c>
      <c r="I33" s="23">
        <v>74.3</v>
      </c>
    </row>
  </sheetData>
  <mergeCells count="2">
    <mergeCell ref="A1:J1"/>
    <mergeCell ref="L9:O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Shady Oak Beach</vt:lpstr>
      <vt:lpstr>Libbs Lake Beach</vt:lpstr>
    </vt:vector>
  </TitlesOfParts>
  <Company>City of Minnetonka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Greene</dc:creator>
  <cp:lastModifiedBy>Josie Schmit</cp:lastModifiedBy>
  <dcterms:created xsi:type="dcterms:W3CDTF">2018-06-14T13:25:18Z</dcterms:created>
  <dcterms:modified xsi:type="dcterms:W3CDTF">2024-10-25T17:00:20Z</dcterms:modified>
</cp:coreProperties>
</file>