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ncipal" sheetId="1" state="visible" r:id="rId3"/>
    <sheet name="ChatGPT" sheetId="2" state="visible" r:id="rId4"/>
    <sheet name="Total_de_acoes" sheetId="3" state="visible" r:id="rId5"/>
    <sheet name="Ticker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<sst xmlns="http://schemas.openxmlformats.org/spreadsheetml/2006/main" count="1524" uniqueCount="1077">
  <si>
    <t xml:space="preserve">Ativo</t>
  </si>
  <si>
    <t xml:space="preserve">Data</t>
  </si>
  <si>
    <t xml:space="preserve">Último (R$)</t>
  </si>
  <si>
    <t xml:space="preserve">Var. Dia (%)</t>
  </si>
  <si>
    <t xml:space="preserve">Var. Sem. (%)</t>
  </si>
  <si>
    <t xml:space="preserve">Var. Mês (%)</t>
  </si>
  <si>
    <t xml:space="preserve">Var. Ano (%)</t>
  </si>
  <si>
    <t xml:space="preserve">Var. 12M (%)</t>
  </si>
  <si>
    <t xml:space="preserve">Val. Mín</t>
  </si>
  <si>
    <t xml:space="preserve">Val. Máx</t>
  </si>
  <si>
    <t xml:space="preserve">Volume</t>
  </si>
  <si>
    <t xml:space="preserve">Variação dia (%)</t>
  </si>
  <si>
    <t xml:space="preserve">Valor Inicial dia (R$)</t>
  </si>
  <si>
    <t xml:space="preserve">Quantidade de ações</t>
  </si>
  <si>
    <t xml:space="preserve">Variação dia ($)</t>
  </si>
  <si>
    <t xml:space="preserve">Resultado</t>
  </si>
  <si>
    <t xml:space="preserve">Nome da empresa</t>
  </si>
  <si>
    <t xml:space="preserve">Idade(anos)</t>
  </si>
  <si>
    <t xml:space="preserve">Cat_Idade</t>
  </si>
  <si>
    <t xml:space="preserve">Segmento</t>
  </si>
  <si>
    <t xml:space="preserve">Variação Semanal (%)</t>
  </si>
  <si>
    <t xml:space="preserve">Valor Inicial Semanal (R$)</t>
  </si>
  <si>
    <t xml:space="preserve">Variação Semanal ($)</t>
  </si>
  <si>
    <t xml:space="preserve">Resultado semanal</t>
  </si>
  <si>
    <t xml:space="preserve">Variação Mensal (%)</t>
  </si>
  <si>
    <t xml:space="preserve">Valor Inicial Mensal (R$)</t>
  </si>
  <si>
    <t xml:space="preserve">Variação Mensal (R$)</t>
  </si>
  <si>
    <t xml:space="preserve">Resultado Mensal</t>
  </si>
  <si>
    <t xml:space="preserve">Variação Anual (%)</t>
  </si>
  <si>
    <t xml:space="preserve">Valor Inicial Anual (R$)</t>
  </si>
  <si>
    <t xml:space="preserve">Resultado Anual</t>
  </si>
  <si>
    <t xml:space="preserve">Variação 12M (%)</t>
  </si>
  <si>
    <t xml:space="preserve">Valor inicial 12M(R$)</t>
  </si>
  <si>
    <t xml:space="preserve">Variação 12M (R$)</t>
  </si>
  <si>
    <t xml:space="preserve">Resultado 12M</t>
  </si>
  <si>
    <t xml:space="preserve">USIM5</t>
  </si>
  <si>
    <t xml:space="preserve">319,16 M</t>
  </si>
  <si>
    <t xml:space="preserve">CMIN3</t>
  </si>
  <si>
    <t xml:space="preserve">32,65 M</t>
  </si>
  <si>
    <t xml:space="preserve">PETR3</t>
  </si>
  <si>
    <t xml:space="preserve">436,69 M</t>
  </si>
  <si>
    <t xml:space="preserve">SUZB3</t>
  </si>
  <si>
    <t xml:space="preserve">162,55 M</t>
  </si>
  <si>
    <t xml:space="preserve">CPFE3</t>
  </si>
  <si>
    <t xml:space="preserve">73,42 M</t>
  </si>
  <si>
    <t xml:space="preserve">PRIO3</t>
  </si>
  <si>
    <t xml:space="preserve">319,92 M</t>
  </si>
  <si>
    <t xml:space="preserve">PETR4</t>
  </si>
  <si>
    <t xml:space="preserve">1,64 B</t>
  </si>
  <si>
    <t xml:space="preserve">VALE3</t>
  </si>
  <si>
    <t xml:space="preserve">1,89 B</t>
  </si>
  <si>
    <t xml:space="preserve">MULT3</t>
  </si>
  <si>
    <t xml:space="preserve">104,16 M</t>
  </si>
  <si>
    <t xml:space="preserve">ITUB4</t>
  </si>
  <si>
    <t xml:space="preserve">473,2 M</t>
  </si>
  <si>
    <t xml:space="preserve">RDOR3</t>
  </si>
  <si>
    <t xml:space="preserve">71,62 M</t>
  </si>
  <si>
    <t xml:space="preserve">BRKM5</t>
  </si>
  <si>
    <t xml:space="preserve">43,31 M</t>
  </si>
  <si>
    <t xml:space="preserve">AZUL4</t>
  </si>
  <si>
    <t xml:space="preserve">270,24 M</t>
  </si>
  <si>
    <t xml:space="preserve">RRRP3</t>
  </si>
  <si>
    <t xml:space="preserve">78,44 M</t>
  </si>
  <si>
    <t xml:space="preserve">EQTL3</t>
  </si>
  <si>
    <t xml:space="preserve">412,31 M</t>
  </si>
  <si>
    <t xml:space="preserve">CSNA3</t>
  </si>
  <si>
    <t xml:space="preserve">109,86 M</t>
  </si>
  <si>
    <t xml:space="preserve">YDUQ3</t>
  </si>
  <si>
    <t xml:space="preserve">63,48 M</t>
  </si>
  <si>
    <t xml:space="preserve">UGPA3</t>
  </si>
  <si>
    <t xml:space="preserve">104,52 M</t>
  </si>
  <si>
    <t xml:space="preserve">MRVE3</t>
  </si>
  <si>
    <t xml:space="preserve">109,48 M</t>
  </si>
  <si>
    <t xml:space="preserve">ARZZ3</t>
  </si>
  <si>
    <t xml:space="preserve">202,83 M</t>
  </si>
  <si>
    <t xml:space="preserve">BBDC4</t>
  </si>
  <si>
    <t xml:space="preserve">354,3 M</t>
  </si>
  <si>
    <t xml:space="preserve">BEEF3</t>
  </si>
  <si>
    <t xml:space="preserve">42,44 M</t>
  </si>
  <si>
    <t xml:space="preserve">PCAR3</t>
  </si>
  <si>
    <t xml:space="preserve">21,18 M</t>
  </si>
  <si>
    <t xml:space="preserve">BRFS3</t>
  </si>
  <si>
    <t xml:space="preserve">101,38 M</t>
  </si>
  <si>
    <t xml:space="preserve">VIVT3</t>
  </si>
  <si>
    <t xml:space="preserve">64,92 M</t>
  </si>
  <si>
    <t xml:space="preserve">RAIL3</t>
  </si>
  <si>
    <t xml:space="preserve">178,44 M</t>
  </si>
  <si>
    <t xml:space="preserve">CIEL3</t>
  </si>
  <si>
    <t xml:space="preserve">144,47 M</t>
  </si>
  <si>
    <t xml:space="preserve">DXCO3</t>
  </si>
  <si>
    <t xml:space="preserve">21,5 M</t>
  </si>
  <si>
    <t xml:space="preserve">TIMS3</t>
  </si>
  <si>
    <t xml:space="preserve">62,54 M</t>
  </si>
  <si>
    <t xml:space="preserve">BRAP4</t>
  </si>
  <si>
    <t xml:space="preserve">69,45 M</t>
  </si>
  <si>
    <t xml:space="preserve">LWSA3</t>
  </si>
  <si>
    <t xml:space="preserve">56,4 M</t>
  </si>
  <si>
    <t xml:space="preserve">RECV3</t>
  </si>
  <si>
    <t xml:space="preserve">58,9 M</t>
  </si>
  <si>
    <t xml:space="preserve">ITSA4</t>
  </si>
  <si>
    <t xml:space="preserve">168,56 M</t>
  </si>
  <si>
    <t xml:space="preserve">BBAS3</t>
  </si>
  <si>
    <t xml:space="preserve">465,62 M</t>
  </si>
  <si>
    <t xml:space="preserve">RADL3</t>
  </si>
  <si>
    <t xml:space="preserve">100,44 M</t>
  </si>
  <si>
    <t xml:space="preserve">GOAU4</t>
  </si>
  <si>
    <t xml:space="preserve">37,01 M</t>
  </si>
  <si>
    <t xml:space="preserve">CSAN3</t>
  </si>
  <si>
    <t xml:space="preserve">43,43 M</t>
  </si>
  <si>
    <t xml:space="preserve">JBSS3</t>
  </si>
  <si>
    <t xml:space="preserve">40,71 M</t>
  </si>
  <si>
    <t xml:space="preserve">MGLU3</t>
  </si>
  <si>
    <t xml:space="preserve">277,34 M</t>
  </si>
  <si>
    <t xml:space="preserve">BBDC3</t>
  </si>
  <si>
    <t xml:space="preserve">45,86 M</t>
  </si>
  <si>
    <t xml:space="preserve">GGBR4</t>
  </si>
  <si>
    <t xml:space="preserve">109,02 M</t>
  </si>
  <si>
    <t xml:space="preserve">RAIZ4</t>
  </si>
  <si>
    <t xml:space="preserve">19,84 M</t>
  </si>
  <si>
    <t xml:space="preserve">CPLE6</t>
  </si>
  <si>
    <t xml:space="preserve">97,05 M</t>
  </si>
  <si>
    <t xml:space="preserve">VAMO3</t>
  </si>
  <si>
    <t xml:space="preserve">41,64 M</t>
  </si>
  <si>
    <t xml:space="preserve">MRFG3</t>
  </si>
  <si>
    <t xml:space="preserve">39,65 M</t>
  </si>
  <si>
    <t xml:space="preserve">ABEV3</t>
  </si>
  <si>
    <t xml:space="preserve">86,92 M</t>
  </si>
  <si>
    <t xml:space="preserve">BBSE3</t>
  </si>
  <si>
    <t xml:space="preserve">99,61 M</t>
  </si>
  <si>
    <t xml:space="preserve">SBSP3</t>
  </si>
  <si>
    <t xml:space="preserve">128,66 M</t>
  </si>
  <si>
    <t xml:space="preserve">TOTS3</t>
  </si>
  <si>
    <t xml:space="preserve">42,83 M</t>
  </si>
  <si>
    <t xml:space="preserve">CMIG4</t>
  </si>
  <si>
    <t xml:space="preserve">63,32 M</t>
  </si>
  <si>
    <t xml:space="preserve">ELET6</t>
  </si>
  <si>
    <t xml:space="preserve">19,04 M</t>
  </si>
  <si>
    <t xml:space="preserve">ENEV3</t>
  </si>
  <si>
    <t xml:space="preserve">32,03 M</t>
  </si>
  <si>
    <t xml:space="preserve">WEGE3</t>
  </si>
  <si>
    <t xml:space="preserve">127,36 M</t>
  </si>
  <si>
    <t xml:space="preserve">SLCE3</t>
  </si>
  <si>
    <t xml:space="preserve">29,74 M</t>
  </si>
  <si>
    <t xml:space="preserve">ALOS3</t>
  </si>
  <si>
    <t xml:space="preserve">34,33 M</t>
  </si>
  <si>
    <t xml:space="preserve">CCRO3</t>
  </si>
  <si>
    <t xml:space="preserve">32,04 M</t>
  </si>
  <si>
    <t xml:space="preserve">COGN3</t>
  </si>
  <si>
    <t xml:space="preserve">56,12 M</t>
  </si>
  <si>
    <t xml:space="preserve">TRPL4</t>
  </si>
  <si>
    <t xml:space="preserve">27,59 M</t>
  </si>
  <si>
    <t xml:space="preserve">EGIE3</t>
  </si>
  <si>
    <t xml:space="preserve">43,45 M</t>
  </si>
  <si>
    <t xml:space="preserve">VBBR3</t>
  </si>
  <si>
    <t xml:space="preserve">58,22 M</t>
  </si>
  <si>
    <t xml:space="preserve">IRBR3</t>
  </si>
  <si>
    <t xml:space="preserve">74,33 M</t>
  </si>
  <si>
    <t xml:space="preserve">ELET3</t>
  </si>
  <si>
    <t xml:space="preserve">109,87 M</t>
  </si>
  <si>
    <t xml:space="preserve">PETZ3</t>
  </si>
  <si>
    <t xml:space="preserve">49,03 M</t>
  </si>
  <si>
    <t xml:space="preserve">EZTC3</t>
  </si>
  <si>
    <t xml:space="preserve">22,15 M</t>
  </si>
  <si>
    <t xml:space="preserve">FLRY3</t>
  </si>
  <si>
    <t xml:space="preserve">SOMA3</t>
  </si>
  <si>
    <t xml:space="preserve">60,82 M</t>
  </si>
  <si>
    <t xml:space="preserve">ALPA4</t>
  </si>
  <si>
    <t xml:space="preserve">14 M</t>
  </si>
  <si>
    <t xml:space="preserve">CYRE3</t>
  </si>
  <si>
    <t xml:space="preserve">104,26 M</t>
  </si>
  <si>
    <t xml:space="preserve">EMBR3</t>
  </si>
  <si>
    <t xml:space="preserve">60,86 M</t>
  </si>
  <si>
    <t xml:space="preserve">NTCO3</t>
  </si>
  <si>
    <t xml:space="preserve">213,23 M</t>
  </si>
  <si>
    <t xml:space="preserve">ASAI3</t>
  </si>
  <si>
    <t xml:space="preserve">79,67 M</t>
  </si>
  <si>
    <t xml:space="preserve">B3SA3</t>
  </si>
  <si>
    <t xml:space="preserve">487,27 M</t>
  </si>
  <si>
    <t xml:space="preserve">HYPE3</t>
  </si>
  <si>
    <t xml:space="preserve">107,71 M</t>
  </si>
  <si>
    <t xml:space="preserve">SMTO3</t>
  </si>
  <si>
    <t xml:space="preserve">73,55 M</t>
  </si>
  <si>
    <t xml:space="preserve">HAPV3</t>
  </si>
  <si>
    <t xml:space="preserve">277,57 M</t>
  </si>
  <si>
    <t xml:space="preserve">LREN3</t>
  </si>
  <si>
    <t xml:space="preserve">194,2 M</t>
  </si>
  <si>
    <t xml:space="preserve">CRFB3</t>
  </si>
  <si>
    <t xml:space="preserve">38,19 M</t>
  </si>
  <si>
    <t xml:space="preserve">BHIA3</t>
  </si>
  <si>
    <t xml:space="preserve">27,54 M</t>
  </si>
  <si>
    <t xml:space="preserve">RENT3</t>
  </si>
  <si>
    <t xml:space="preserve">624,74 M</t>
  </si>
  <si>
    <t xml:space="preserve">CVCB3</t>
  </si>
  <si>
    <t xml:space="preserve">101,46 M</t>
  </si>
  <si>
    <t xml:space="preserve">GOLL4</t>
  </si>
  <si>
    <t xml:space="preserve">154,36 M</t>
  </si>
  <si>
    <t xml:space="preserve">Nome da Empresa</t>
  </si>
  <si>
    <t xml:space="preserve">Idade (em anos)</t>
  </si>
  <si>
    <t xml:space="preserve">Usiminas</t>
  </si>
  <si>
    <t xml:space="preserve">Siderurgia</t>
  </si>
  <si>
    <t xml:space="preserve">CSN Mineração</t>
  </si>
  <si>
    <t xml:space="preserve">Mineração</t>
  </si>
  <si>
    <t xml:space="preserve">Petrobras</t>
  </si>
  <si>
    <t xml:space="preserve">Petróleo</t>
  </si>
  <si>
    <t xml:space="preserve">Suzano</t>
  </si>
  <si>
    <t xml:space="preserve">Papel e Celulose</t>
  </si>
  <si>
    <t xml:space="preserve">CPFL Energia</t>
  </si>
  <si>
    <t xml:space="preserve">Energia</t>
  </si>
  <si>
    <t xml:space="preserve">PetroRio</t>
  </si>
  <si>
    <t xml:space="preserve">Vale</t>
  </si>
  <si>
    <t xml:space="preserve">Multiplan</t>
  </si>
  <si>
    <t xml:space="preserve">Shopping Centers</t>
  </si>
  <si>
    <t xml:space="preserve">Itaú Unibanco</t>
  </si>
  <si>
    <t xml:space="preserve">Instituição Financeira</t>
  </si>
  <si>
    <t xml:space="preserve">Rede D'Or</t>
  </si>
  <si>
    <t xml:space="preserve">Saúde</t>
  </si>
  <si>
    <t xml:space="preserve">Braskem</t>
  </si>
  <si>
    <t xml:space="preserve">Petroquímica</t>
  </si>
  <si>
    <t xml:space="preserve">Azul</t>
  </si>
  <si>
    <t xml:space="preserve">Transporte Aéreo</t>
  </si>
  <si>
    <t xml:space="preserve">3R Petroleum</t>
  </si>
  <si>
    <t xml:space="preserve">Equatorial Energia</t>
  </si>
  <si>
    <t xml:space="preserve">Siderúrgica Nacional</t>
  </si>
  <si>
    <t xml:space="preserve">YDUQS</t>
  </si>
  <si>
    <t xml:space="preserve">Educação</t>
  </si>
  <si>
    <t xml:space="preserve">Ultrapar</t>
  </si>
  <si>
    <t xml:space="preserve">Combustíveis</t>
  </si>
  <si>
    <t xml:space="preserve">MRV</t>
  </si>
  <si>
    <t xml:space="preserve">Construção Civil</t>
  </si>
  <si>
    <t xml:space="preserve">Arezzo</t>
  </si>
  <si>
    <t xml:space="preserve">Varejo Calçados</t>
  </si>
  <si>
    <t xml:space="preserve">Banco Bradesco</t>
  </si>
  <si>
    <t xml:space="preserve">Minerva</t>
  </si>
  <si>
    <t xml:space="preserve">Alimentos</t>
  </si>
  <si>
    <t xml:space="preserve">Grupo Pão de Açúcar</t>
  </si>
  <si>
    <t xml:space="preserve">Varejo Alimentício</t>
  </si>
  <si>
    <t xml:space="preserve">BRF</t>
  </si>
  <si>
    <t xml:space="preserve">Vivo</t>
  </si>
  <si>
    <t xml:space="preserve">Telecomunicações</t>
  </si>
  <si>
    <t xml:space="preserve">Rumo</t>
  </si>
  <si>
    <t xml:space="preserve">Transporte Ferroviário</t>
  </si>
  <si>
    <t xml:space="preserve">Cielo</t>
  </si>
  <si>
    <t xml:space="preserve">Serviços Financeiros</t>
  </si>
  <si>
    <t xml:space="preserve">Dexco</t>
  </si>
  <si>
    <t xml:space="preserve">Serviços de TI</t>
  </si>
  <si>
    <t xml:space="preserve">TIM</t>
  </si>
  <si>
    <t xml:space="preserve">Bradespar</t>
  </si>
  <si>
    <t xml:space="preserve">Holding</t>
  </si>
  <si>
    <t xml:space="preserve">Locaweb</t>
  </si>
  <si>
    <t xml:space="preserve">Tecnologia</t>
  </si>
  <si>
    <t xml:space="preserve">PetroRecôncavo</t>
  </si>
  <si>
    <t xml:space="preserve">Itaúsa</t>
  </si>
  <si>
    <t xml:space="preserve">Banco do Brasil</t>
  </si>
  <si>
    <t xml:space="preserve">RaiaDrogasil</t>
  </si>
  <si>
    <t xml:space="preserve">Varejo Farmacêutico</t>
  </si>
  <si>
    <t xml:space="preserve">Metalúrgica Gerdau</t>
  </si>
  <si>
    <t xml:space="preserve">Cosan</t>
  </si>
  <si>
    <t xml:space="preserve">JBS</t>
  </si>
  <si>
    <t xml:space="preserve">Magazine Luiza</t>
  </si>
  <si>
    <t xml:space="preserve">Varejo</t>
  </si>
  <si>
    <t xml:space="preserve">Gerdau</t>
  </si>
  <si>
    <t xml:space="preserve">Raízen</t>
  </si>
  <si>
    <t xml:space="preserve">Copel</t>
  </si>
  <si>
    <t xml:space="preserve">Grupo Vamos</t>
  </si>
  <si>
    <t xml:space="preserve">Logística</t>
  </si>
  <si>
    <t xml:space="preserve">Marfrig</t>
  </si>
  <si>
    <t xml:space="preserve">Ambev</t>
  </si>
  <si>
    <t xml:space="preserve">Bebidas</t>
  </si>
  <si>
    <t xml:space="preserve">BB Seguridade</t>
  </si>
  <si>
    <t xml:space="preserve">Seguros</t>
  </si>
  <si>
    <t xml:space="preserve">Sabesp</t>
  </si>
  <si>
    <t xml:space="preserve">Saneamento</t>
  </si>
  <si>
    <t xml:space="preserve">Totvs</t>
  </si>
  <si>
    <t xml:space="preserve">CEMIG</t>
  </si>
  <si>
    <t xml:space="preserve">Eletrobras</t>
  </si>
  <si>
    <t xml:space="preserve">Eneva</t>
  </si>
  <si>
    <t xml:space="preserve">WEG</t>
  </si>
  <si>
    <t xml:space="preserve">Equipamentos Elétricos</t>
  </si>
  <si>
    <t xml:space="preserve">SLC Agrícola</t>
  </si>
  <si>
    <t xml:space="preserve">Agricultura</t>
  </si>
  <si>
    <t xml:space="preserve">Grupo CCR</t>
  </si>
  <si>
    <t xml:space="preserve">Infraestrutura</t>
  </si>
  <si>
    <t xml:space="preserve">Cogna</t>
  </si>
  <si>
    <t xml:space="preserve">Transmissão Paulista</t>
  </si>
  <si>
    <t xml:space="preserve">Engie</t>
  </si>
  <si>
    <t xml:space="preserve">Vibra Energia</t>
  </si>
  <si>
    <t xml:space="preserve">IRB Brasil RE</t>
  </si>
  <si>
    <t xml:space="preserve">Petz</t>
  </si>
  <si>
    <t xml:space="preserve">EZTEC</t>
  </si>
  <si>
    <t xml:space="preserve">Fleury</t>
  </si>
  <si>
    <t xml:space="preserve">Grupo Soma</t>
  </si>
  <si>
    <t xml:space="preserve">Moda</t>
  </si>
  <si>
    <t xml:space="preserve">Alpargatas</t>
  </si>
  <si>
    <t xml:space="preserve">Calçados</t>
  </si>
  <si>
    <t xml:space="preserve">Cyrela</t>
  </si>
  <si>
    <t xml:space="preserve">Embraer</t>
  </si>
  <si>
    <t xml:space="preserve">Aeroespacial e Defesa</t>
  </si>
  <si>
    <t xml:space="preserve">Natura</t>
  </si>
  <si>
    <t xml:space="preserve">Cosméticos</t>
  </si>
  <si>
    <t xml:space="preserve">Assaí</t>
  </si>
  <si>
    <t xml:space="preserve">B3</t>
  </si>
  <si>
    <t xml:space="preserve">Bolsa de Valores</t>
  </si>
  <si>
    <t xml:space="preserve">Hypera</t>
  </si>
  <si>
    <t xml:space="preserve">Farmacêutico</t>
  </si>
  <si>
    <t xml:space="preserve">São Martinho</t>
  </si>
  <si>
    <t xml:space="preserve">Açúcar e Álcool</t>
  </si>
  <si>
    <t xml:space="preserve">Hapvida</t>
  </si>
  <si>
    <t xml:space="preserve">Lojas Renner</t>
  </si>
  <si>
    <t xml:space="preserve">Carrefour Brasil</t>
  </si>
  <si>
    <t xml:space="preserve">Casas Bahia</t>
  </si>
  <si>
    <t xml:space="preserve">Localiza</t>
  </si>
  <si>
    <t xml:space="preserve">Aluguel de Carros</t>
  </si>
  <si>
    <t xml:space="preserve">CVC</t>
  </si>
  <si>
    <t xml:space="preserve">Turismo</t>
  </si>
  <si>
    <t xml:space="preserve">GOL</t>
  </si>
  <si>
    <t xml:space="preserve">Código</t>
  </si>
  <si>
    <t xml:space="preserve">Qtde. Teórica</t>
  </si>
  <si>
    <t xml:space="preserve">BPAC11</t>
  </si>
  <si>
    <t xml:space="preserve">ENGI11</t>
  </si>
  <si>
    <t xml:space="preserve">IGTI11</t>
  </si>
  <si>
    <t xml:space="preserve">KLBN11</t>
  </si>
  <si>
    <t xml:space="preserve">SANB11</t>
  </si>
  <si>
    <t xml:space="preserve">TAEE11</t>
  </si>
  <si>
    <t xml:space="preserve">Quantidade Teórica Total</t>
  </si>
  <si>
    <t xml:space="preserve">Redutor</t>
  </si>
  <si>
    <t xml:space="preserve">Ticker</t>
  </si>
  <si>
    <t xml:space="preserve">Nome</t>
  </si>
  <si>
    <t xml:space="preserve">OIBR3</t>
  </si>
  <si>
    <t xml:space="preserve">Oi</t>
  </si>
  <si>
    <t xml:space="preserve">AMER3</t>
  </si>
  <si>
    <t xml:space="preserve">Americanas</t>
  </si>
  <si>
    <t xml:space="preserve">CXSE3</t>
  </si>
  <si>
    <t xml:space="preserve">Caixa Seguridade</t>
  </si>
  <si>
    <t xml:space="preserve">SEQL3</t>
  </si>
  <si>
    <t xml:space="preserve">Sequoia Logística</t>
  </si>
  <si>
    <t xml:space="preserve">CPLE3</t>
  </si>
  <si>
    <t xml:space="preserve">QUAL3</t>
  </si>
  <si>
    <t xml:space="preserve">Qualicorp</t>
  </si>
  <si>
    <t xml:space="preserve">RCSL4</t>
  </si>
  <si>
    <t xml:space="preserve">Recrusul</t>
  </si>
  <si>
    <t xml:space="preserve">MLAS3</t>
  </si>
  <si>
    <t xml:space="preserve">Multilaser</t>
  </si>
  <si>
    <t xml:space="preserve">IFCM3</t>
  </si>
  <si>
    <t xml:space="preserve">Infracommerce</t>
  </si>
  <si>
    <t xml:space="preserve">POMO4</t>
  </si>
  <si>
    <t xml:space="preserve">Marcopolo</t>
  </si>
  <si>
    <t xml:space="preserve">MTRE3</t>
  </si>
  <si>
    <t xml:space="preserve">Mitre Realty</t>
  </si>
  <si>
    <t xml:space="preserve">ANIM3</t>
  </si>
  <si>
    <t xml:space="preserve">Ânima Educação</t>
  </si>
  <si>
    <t xml:space="preserve">GMAT3</t>
  </si>
  <si>
    <t xml:space="preserve">Grupo Mateus</t>
  </si>
  <si>
    <t xml:space="preserve">RCSL3</t>
  </si>
  <si>
    <t xml:space="preserve">GFSA3</t>
  </si>
  <si>
    <t xml:space="preserve">Gafisa</t>
  </si>
  <si>
    <t xml:space="preserve">MOVI3</t>
  </si>
  <si>
    <t xml:space="preserve">Movida</t>
  </si>
  <si>
    <t xml:space="preserve">TEND3</t>
  </si>
  <si>
    <t xml:space="preserve">Construtora Tenda</t>
  </si>
  <si>
    <t xml:space="preserve">VITT3</t>
  </si>
  <si>
    <t xml:space="preserve">Vittia</t>
  </si>
  <si>
    <t xml:space="preserve">AERI3</t>
  </si>
  <si>
    <t xml:space="preserve">Aeris Energy</t>
  </si>
  <si>
    <t xml:space="preserve">SBFG3</t>
  </si>
  <si>
    <t xml:space="preserve">Grupo SBF</t>
  </si>
  <si>
    <t xml:space="preserve">PGMN3</t>
  </si>
  <si>
    <t xml:space="preserve">Pague Menos</t>
  </si>
  <si>
    <t xml:space="preserve">HBSA3</t>
  </si>
  <si>
    <t xml:space="preserve">Hidrovias do Brasil</t>
  </si>
  <si>
    <t xml:space="preserve">CBAV3</t>
  </si>
  <si>
    <t xml:space="preserve">CBA</t>
  </si>
  <si>
    <t xml:space="preserve">AURE3</t>
  </si>
  <si>
    <t xml:space="preserve">VTRM ENERGIA PARTICIPAÃiES S.A.</t>
  </si>
  <si>
    <t xml:space="preserve">CASH3</t>
  </si>
  <si>
    <t xml:space="preserve">Méliuz</t>
  </si>
  <si>
    <t xml:space="preserve">CEAB3</t>
  </si>
  <si>
    <t xml:space="preserve">C&amp;A</t>
  </si>
  <si>
    <t xml:space="preserve">JHSF3</t>
  </si>
  <si>
    <t xml:space="preserve">JHSF</t>
  </si>
  <si>
    <t xml:space="preserve">SIMH3</t>
  </si>
  <si>
    <t xml:space="preserve">Simpar</t>
  </si>
  <si>
    <t xml:space="preserve">VULC3</t>
  </si>
  <si>
    <t xml:space="preserve">Vulcabras</t>
  </si>
  <si>
    <t xml:space="preserve">ECOR3</t>
  </si>
  <si>
    <t xml:space="preserve">EcoRodovias</t>
  </si>
  <si>
    <t xml:space="preserve">STBP3</t>
  </si>
  <si>
    <t xml:space="preserve">Santos Brasil</t>
  </si>
  <si>
    <t xml:space="preserve">LJQQ3</t>
  </si>
  <si>
    <t xml:space="preserve">Lojas Quero-Quero</t>
  </si>
  <si>
    <t xml:space="preserve">GUAR3</t>
  </si>
  <si>
    <t xml:space="preserve">Guararapes</t>
  </si>
  <si>
    <t xml:space="preserve">USIM3</t>
  </si>
  <si>
    <t xml:space="preserve">PDGR3</t>
  </si>
  <si>
    <t xml:space="preserve">PDG Realty</t>
  </si>
  <si>
    <t xml:space="preserve">PSSA3</t>
  </si>
  <si>
    <t xml:space="preserve">Porto Seguro</t>
  </si>
  <si>
    <t xml:space="preserve">SAPR4</t>
  </si>
  <si>
    <t xml:space="preserve">Sanepar</t>
  </si>
  <si>
    <t xml:space="preserve">CSMG3</t>
  </si>
  <si>
    <t xml:space="preserve">COPASA</t>
  </si>
  <si>
    <t xml:space="preserve">RAPT4</t>
  </si>
  <si>
    <t xml:space="preserve">Randon</t>
  </si>
  <si>
    <t xml:space="preserve">MBLY3</t>
  </si>
  <si>
    <t xml:space="preserve">Mobly</t>
  </si>
  <si>
    <t xml:space="preserve">CURY3</t>
  </si>
  <si>
    <t xml:space="preserve">Cury</t>
  </si>
  <si>
    <t xml:space="preserve">POSI3</t>
  </si>
  <si>
    <t xml:space="preserve">Positivo</t>
  </si>
  <si>
    <t xml:space="preserve">AESB3</t>
  </si>
  <si>
    <t xml:space="preserve">AES Brasil</t>
  </si>
  <si>
    <t xml:space="preserve">ONCO3</t>
  </si>
  <si>
    <t xml:space="preserve">Oncoclínicas</t>
  </si>
  <si>
    <t xml:space="preserve">ODPV3</t>
  </si>
  <si>
    <t xml:space="preserve">Odontoprev</t>
  </si>
  <si>
    <t xml:space="preserve">KLBN4</t>
  </si>
  <si>
    <t xml:space="preserve">Klabin</t>
  </si>
  <si>
    <t xml:space="preserve">MYPK3</t>
  </si>
  <si>
    <t xml:space="preserve">Iochpe-Maxion</t>
  </si>
  <si>
    <t xml:space="preserve">SMFT3</t>
  </si>
  <si>
    <t xml:space="preserve">Smart Fit</t>
  </si>
  <si>
    <t xml:space="preserve">KEPL3</t>
  </si>
  <si>
    <t xml:space="preserve">Kepler Weber</t>
  </si>
  <si>
    <t xml:space="preserve">ESPA3</t>
  </si>
  <si>
    <t xml:space="preserve">Espaçolaser</t>
  </si>
  <si>
    <t xml:space="preserve">INTB3</t>
  </si>
  <si>
    <t xml:space="preserve">Intelbras</t>
  </si>
  <si>
    <t xml:space="preserve">SEER3</t>
  </si>
  <si>
    <t xml:space="preserve">Ser Educacional</t>
  </si>
  <si>
    <t xml:space="preserve">VIVA3</t>
  </si>
  <si>
    <t xml:space="preserve">Vivara</t>
  </si>
  <si>
    <t xml:space="preserve">GGPS3</t>
  </si>
  <si>
    <t xml:space="preserve">GPS</t>
  </si>
  <si>
    <t xml:space="preserve">BRSR6</t>
  </si>
  <si>
    <t xml:space="preserve">Banrisul</t>
  </si>
  <si>
    <t xml:space="preserve">CLSA3</t>
  </si>
  <si>
    <t xml:space="preserve">ClearSale</t>
  </si>
  <si>
    <t xml:space="preserve">MILS3</t>
  </si>
  <si>
    <t xml:space="preserve">Mills</t>
  </si>
  <si>
    <t xml:space="preserve">TTEN3</t>
  </si>
  <si>
    <t xml:space="preserve">3tentos</t>
  </si>
  <si>
    <t xml:space="preserve">DIRR3</t>
  </si>
  <si>
    <t xml:space="preserve">Direcional</t>
  </si>
  <si>
    <t xml:space="preserve">GRND3</t>
  </si>
  <si>
    <t xml:space="preserve">Grendene</t>
  </si>
  <si>
    <t xml:space="preserve">HBRE3</t>
  </si>
  <si>
    <t xml:space="preserve">HBR Realty</t>
  </si>
  <si>
    <t xml:space="preserve">AZEV4</t>
  </si>
  <si>
    <t xml:space="preserve">Azevedo &amp; Travassos</t>
  </si>
  <si>
    <t xml:space="preserve">ENAT3</t>
  </si>
  <si>
    <t xml:space="preserve">Enauta</t>
  </si>
  <si>
    <t xml:space="preserve">SRNA3</t>
  </si>
  <si>
    <t xml:space="preserve">BPAN4</t>
  </si>
  <si>
    <t xml:space="preserve">Banco Pan</t>
  </si>
  <si>
    <t xml:space="preserve">MEAL3</t>
  </si>
  <si>
    <t xml:space="preserve">IMC Alimentação</t>
  </si>
  <si>
    <t xml:space="preserve">SOJA3</t>
  </si>
  <si>
    <t xml:space="preserve">Boa Safra Sementes</t>
  </si>
  <si>
    <t xml:space="preserve">ITUB3</t>
  </si>
  <si>
    <t xml:space="preserve">CAML3</t>
  </si>
  <si>
    <t xml:space="preserve">Camil Alimentos</t>
  </si>
  <si>
    <t xml:space="preserve">BMGB4</t>
  </si>
  <si>
    <t xml:space="preserve">Banco BMG</t>
  </si>
  <si>
    <t xml:space="preserve">PINE4</t>
  </si>
  <si>
    <t xml:space="preserve">PINE</t>
  </si>
  <si>
    <t xml:space="preserve">ZAMP3</t>
  </si>
  <si>
    <t xml:space="preserve">Zamp</t>
  </si>
  <si>
    <t xml:space="preserve">PTBL3</t>
  </si>
  <si>
    <t xml:space="preserve">Portobello</t>
  </si>
  <si>
    <t xml:space="preserve">JALL3</t>
  </si>
  <si>
    <t xml:space="preserve">Jalles Machado</t>
  </si>
  <si>
    <t xml:space="preserve">RANI3</t>
  </si>
  <si>
    <t xml:space="preserve">Irani</t>
  </si>
  <si>
    <t xml:space="preserve">ENJU3</t>
  </si>
  <si>
    <t xml:space="preserve">Enjoei</t>
  </si>
  <si>
    <t xml:space="preserve">OPCT3</t>
  </si>
  <si>
    <t xml:space="preserve">OceanPact</t>
  </si>
  <si>
    <t xml:space="preserve">BRIT3</t>
  </si>
  <si>
    <t xml:space="preserve">Brisanet</t>
  </si>
  <si>
    <t xml:space="preserve">FESA4</t>
  </si>
  <si>
    <t xml:space="preserve">Ferbasa</t>
  </si>
  <si>
    <t xml:space="preserve">LUPA3</t>
  </si>
  <si>
    <t xml:space="preserve">Lupatech</t>
  </si>
  <si>
    <t xml:space="preserve">MDNE3</t>
  </si>
  <si>
    <t xml:space="preserve">Moura Dubeux</t>
  </si>
  <si>
    <t xml:space="preserve">AMBP3</t>
  </si>
  <si>
    <t xml:space="preserve">Ambipar</t>
  </si>
  <si>
    <t xml:space="preserve">CSED3</t>
  </si>
  <si>
    <t xml:space="preserve">Cruzeiro do Sul Educacional</t>
  </si>
  <si>
    <t xml:space="preserve">MATD3</t>
  </si>
  <si>
    <t xml:space="preserve">Mater Dei</t>
  </si>
  <si>
    <t xml:space="preserve">DESK3</t>
  </si>
  <si>
    <t xml:space="preserve">Desktop</t>
  </si>
  <si>
    <t xml:space="preserve">TRIS3</t>
  </si>
  <si>
    <t xml:space="preserve">Trisul</t>
  </si>
  <si>
    <t xml:space="preserve">NEOE3</t>
  </si>
  <si>
    <t xml:space="preserve">Neoenergia</t>
  </si>
  <si>
    <t xml:space="preserve">EVEN3</t>
  </si>
  <si>
    <t xml:space="preserve">Even</t>
  </si>
  <si>
    <t xml:space="preserve">AMAR3</t>
  </si>
  <si>
    <t xml:space="preserve">Lojas Marisa</t>
  </si>
  <si>
    <t xml:space="preserve">VLID3</t>
  </si>
  <si>
    <t xml:space="preserve">Valid</t>
  </si>
  <si>
    <t xml:space="preserve">CMIG3</t>
  </si>
  <si>
    <t xml:space="preserve">LEVE3</t>
  </si>
  <si>
    <t xml:space="preserve">Mahle Metal Leve</t>
  </si>
  <si>
    <t xml:space="preserve">ABCB4</t>
  </si>
  <si>
    <t xml:space="preserve">Banco ABC Brasil</t>
  </si>
  <si>
    <t xml:space="preserve">PLPL3</t>
  </si>
  <si>
    <t xml:space="preserve">Plano&amp;Plano</t>
  </si>
  <si>
    <t xml:space="preserve">ARML3</t>
  </si>
  <si>
    <t xml:space="preserve">Armac</t>
  </si>
  <si>
    <t xml:space="preserve">HBOR3</t>
  </si>
  <si>
    <t xml:space="preserve">Helbor</t>
  </si>
  <si>
    <t xml:space="preserve">FRAS3</t>
  </si>
  <si>
    <t xml:space="preserve">Fras-le</t>
  </si>
  <si>
    <t xml:space="preserve">SAPR3</t>
  </si>
  <si>
    <t xml:space="preserve">ETER3</t>
  </si>
  <si>
    <t xml:space="preserve">Eternit</t>
  </si>
  <si>
    <t xml:space="preserve">NGRD3</t>
  </si>
  <si>
    <t xml:space="preserve">Neogrid</t>
  </si>
  <si>
    <t xml:space="preserve">MDIA3</t>
  </si>
  <si>
    <t xml:space="preserve">M. Dias Branco</t>
  </si>
  <si>
    <t xml:space="preserve">TUPY3</t>
  </si>
  <si>
    <t xml:space="preserve">Tupy</t>
  </si>
  <si>
    <t xml:space="preserve">SHOW3</t>
  </si>
  <si>
    <t xml:space="preserve">Time For Fun</t>
  </si>
  <si>
    <t xml:space="preserve">BLAU3</t>
  </si>
  <si>
    <t xml:space="preserve">Blau Farmacêutica</t>
  </si>
  <si>
    <t xml:space="preserve">PNVL3</t>
  </si>
  <si>
    <t xml:space="preserve">Dimed</t>
  </si>
  <si>
    <t xml:space="preserve">SHUL4</t>
  </si>
  <si>
    <t xml:space="preserve">Schulz</t>
  </si>
  <si>
    <t xml:space="preserve">SGPS3</t>
  </si>
  <si>
    <t xml:space="preserve">Springs</t>
  </si>
  <si>
    <t xml:space="preserve">VVEO3</t>
  </si>
  <si>
    <t xml:space="preserve">Viveo</t>
  </si>
  <si>
    <t xml:space="preserve">KLBN3</t>
  </si>
  <si>
    <t xml:space="preserve">AZEV3</t>
  </si>
  <si>
    <t xml:space="preserve">PFRM3</t>
  </si>
  <si>
    <t xml:space="preserve">Profarma</t>
  </si>
  <si>
    <t xml:space="preserve">LIGT3</t>
  </si>
  <si>
    <t xml:space="preserve">Light</t>
  </si>
  <si>
    <t xml:space="preserve">WIZC3</t>
  </si>
  <si>
    <t xml:space="preserve">Wiz Soluções</t>
  </si>
  <si>
    <t xml:space="preserve">KRSA3</t>
  </si>
  <si>
    <t xml:space="preserve">Kora Saúde</t>
  </si>
  <si>
    <t xml:space="preserve">ORVR3</t>
  </si>
  <si>
    <t xml:space="preserve">Orizon</t>
  </si>
  <si>
    <t xml:space="preserve">RNEW4</t>
  </si>
  <si>
    <t xml:space="preserve">Renova Energia</t>
  </si>
  <si>
    <t xml:space="preserve">DASA3</t>
  </si>
  <si>
    <t xml:space="preserve">Dasa</t>
  </si>
  <si>
    <t xml:space="preserve">NINJ3</t>
  </si>
  <si>
    <t xml:space="preserve">GetNinjas</t>
  </si>
  <si>
    <t xml:space="preserve">TASA4</t>
  </si>
  <si>
    <t xml:space="preserve">Taurus</t>
  </si>
  <si>
    <t xml:space="preserve">PORT3</t>
  </si>
  <si>
    <t xml:space="preserve">Wilson Sons</t>
  </si>
  <si>
    <t xml:space="preserve">VIVR3</t>
  </si>
  <si>
    <t xml:space="preserve">Viver</t>
  </si>
  <si>
    <t xml:space="preserve">TRAD3</t>
  </si>
  <si>
    <t xml:space="preserve">Traders Club</t>
  </si>
  <si>
    <t xml:space="preserve">LAVV3</t>
  </si>
  <si>
    <t xml:space="preserve">Lavvi Incorporadora</t>
  </si>
  <si>
    <t xml:space="preserve">ROMI3</t>
  </si>
  <si>
    <t xml:space="preserve">Indústrias ROMI</t>
  </si>
  <si>
    <t xml:space="preserve">BMOB3</t>
  </si>
  <si>
    <t xml:space="preserve">Bemobi</t>
  </si>
  <si>
    <t xml:space="preserve">OIBR4</t>
  </si>
  <si>
    <t xml:space="preserve">SYNE3</t>
  </si>
  <si>
    <t xml:space="preserve">SYN</t>
  </si>
  <si>
    <t xml:space="preserve">AGRO3</t>
  </si>
  <si>
    <t xml:space="preserve">BrasilAgro</t>
  </si>
  <si>
    <t xml:space="preserve">UNIP6</t>
  </si>
  <si>
    <t xml:space="preserve">Unipar</t>
  </si>
  <si>
    <t xml:space="preserve">FIQE3</t>
  </si>
  <si>
    <t xml:space="preserve">Unifique</t>
  </si>
  <si>
    <t xml:space="preserve">TAEE4</t>
  </si>
  <si>
    <t xml:space="preserve">Taesa</t>
  </si>
  <si>
    <t xml:space="preserve">PRNR3</t>
  </si>
  <si>
    <t xml:space="preserve">Priner</t>
  </si>
  <si>
    <t xml:space="preserve">POMO3</t>
  </si>
  <si>
    <t xml:space="preserve">OSXB3</t>
  </si>
  <si>
    <t xml:space="preserve">OSX Brasil</t>
  </si>
  <si>
    <t xml:space="preserve">TCSA3</t>
  </si>
  <si>
    <t xml:space="preserve">Tecnisa</t>
  </si>
  <si>
    <t xml:space="preserve">CTNM4</t>
  </si>
  <si>
    <t xml:space="preserve">Coteminas</t>
  </si>
  <si>
    <t xml:space="preserve">ITSA3</t>
  </si>
  <si>
    <t xml:space="preserve">TGMA3</t>
  </si>
  <si>
    <t xml:space="preserve">Tegma</t>
  </si>
  <si>
    <t xml:space="preserve">IGTI3</t>
  </si>
  <si>
    <t xml:space="preserve">Iguatemi</t>
  </si>
  <si>
    <t xml:space="preserve">Jereissati Participações</t>
  </si>
  <si>
    <t xml:space="preserve">INEP3</t>
  </si>
  <si>
    <t xml:space="preserve">Inepar</t>
  </si>
  <si>
    <t xml:space="preserve">ALPK3</t>
  </si>
  <si>
    <t xml:space="preserve">Estapar</t>
  </si>
  <si>
    <t xml:space="preserve">UCAS3</t>
  </si>
  <si>
    <t xml:space="preserve">Unicasa</t>
  </si>
  <si>
    <t xml:space="preserve">LOGG3</t>
  </si>
  <si>
    <t xml:space="preserve">LOG CP</t>
  </si>
  <si>
    <t xml:space="preserve">JSLG3</t>
  </si>
  <si>
    <t xml:space="preserve">JSL</t>
  </si>
  <si>
    <t xml:space="preserve">SANB4</t>
  </si>
  <si>
    <t xml:space="preserve">Banco Santander</t>
  </si>
  <si>
    <t xml:space="preserve">AGXY3</t>
  </si>
  <si>
    <t xml:space="preserve">AgroGalaxy</t>
  </si>
  <si>
    <t xml:space="preserve">SANB3</t>
  </si>
  <si>
    <t xml:space="preserve">PDTC3</t>
  </si>
  <si>
    <t xml:space="preserve">Padtec</t>
  </si>
  <si>
    <t xml:space="preserve">RSID3</t>
  </si>
  <si>
    <t xml:space="preserve">Rossi Residencial</t>
  </si>
  <si>
    <t xml:space="preserve">DEXP3</t>
  </si>
  <si>
    <t xml:space="preserve">Dexxos</t>
  </si>
  <si>
    <t xml:space="preserve">MELK3</t>
  </si>
  <si>
    <t xml:space="preserve">Melnick</t>
  </si>
  <si>
    <t xml:space="preserve">TAEE3</t>
  </si>
  <si>
    <t xml:space="preserve">LPSB3</t>
  </si>
  <si>
    <t xml:space="preserve">Lopes</t>
  </si>
  <si>
    <t xml:space="preserve">WEST3</t>
  </si>
  <si>
    <t xml:space="preserve">Westwing</t>
  </si>
  <si>
    <t xml:space="preserve">GGBR3</t>
  </si>
  <si>
    <t xml:space="preserve">TFCO4</t>
  </si>
  <si>
    <t xml:space="preserve">Track &amp; Field</t>
  </si>
  <si>
    <t xml:space="preserve">INEP4</t>
  </si>
  <si>
    <t xml:space="preserve">LVTC3</t>
  </si>
  <si>
    <t xml:space="preserve">WDC Networks</t>
  </si>
  <si>
    <t xml:space="preserve">CSUD3</t>
  </si>
  <si>
    <t xml:space="preserve">CSU Cardsystem</t>
  </si>
  <si>
    <t xml:space="preserve">TECN3</t>
  </si>
  <si>
    <t xml:space="preserve">Technos</t>
  </si>
  <si>
    <t xml:space="preserve">GOAU3</t>
  </si>
  <si>
    <t xml:space="preserve">LAND3</t>
  </si>
  <si>
    <t xml:space="preserve">Terra Santa</t>
  </si>
  <si>
    <t xml:space="preserve">RNEW3</t>
  </si>
  <si>
    <t xml:space="preserve">EUCA4</t>
  </si>
  <si>
    <t xml:space="preserve">Eucatex</t>
  </si>
  <si>
    <t xml:space="preserve">DMVF3</t>
  </si>
  <si>
    <t xml:space="preserve">D1000 Varejo Farma</t>
  </si>
  <si>
    <t xml:space="preserve">CTSA4</t>
  </si>
  <si>
    <t xml:space="preserve">Santanense</t>
  </si>
  <si>
    <t xml:space="preserve">ELMD3</t>
  </si>
  <si>
    <t xml:space="preserve">Eletromidia</t>
  </si>
  <si>
    <t xml:space="preserve">PMAM3</t>
  </si>
  <si>
    <t xml:space="preserve">Paranapanema</t>
  </si>
  <si>
    <t xml:space="preserve">RAPT3</t>
  </si>
  <si>
    <t xml:space="preserve">ALLD3</t>
  </si>
  <si>
    <t xml:space="preserve">Allied</t>
  </si>
  <si>
    <t xml:space="preserve">SNSY3</t>
  </si>
  <si>
    <t xml:space="preserve">Sansuy</t>
  </si>
  <si>
    <t xml:space="preserve">AALR3</t>
  </si>
  <si>
    <t xml:space="preserve">Alliança</t>
  </si>
  <si>
    <t xml:space="preserve">BRAP3</t>
  </si>
  <si>
    <t xml:space="preserve">BRKM3</t>
  </si>
  <si>
    <t xml:space="preserve">BMIN4</t>
  </si>
  <si>
    <t xml:space="preserve">Banco Mercantil de Investimentos</t>
  </si>
  <si>
    <t xml:space="preserve">TPIS3</t>
  </si>
  <si>
    <t xml:space="preserve">Triunfo</t>
  </si>
  <si>
    <t xml:space="preserve">SNSY5</t>
  </si>
  <si>
    <t xml:space="preserve">BOBR4</t>
  </si>
  <si>
    <t xml:space="preserve">Bombril</t>
  </si>
  <si>
    <t xml:space="preserve">ATMP3</t>
  </si>
  <si>
    <t xml:space="preserve">Atma</t>
  </si>
  <si>
    <t xml:space="preserve">ENGI4</t>
  </si>
  <si>
    <t xml:space="preserve">Energisa</t>
  </si>
  <si>
    <t xml:space="preserve">CAMB3</t>
  </si>
  <si>
    <t xml:space="preserve">Cambuci</t>
  </si>
  <si>
    <t xml:space="preserve">FRTA3</t>
  </si>
  <si>
    <t xml:space="preserve">Pomi Frutas</t>
  </si>
  <si>
    <t xml:space="preserve">DOTZ3</t>
  </si>
  <si>
    <t xml:space="preserve">Dotz</t>
  </si>
  <si>
    <t xml:space="preserve">LOGN3</t>
  </si>
  <si>
    <t xml:space="preserve">Log-In</t>
  </si>
  <si>
    <t xml:space="preserve">UNIP3</t>
  </si>
  <si>
    <t xml:space="preserve">ALUP3</t>
  </si>
  <si>
    <t xml:space="preserve">Alupar</t>
  </si>
  <si>
    <t xml:space="preserve">ALUP4</t>
  </si>
  <si>
    <t xml:space="preserve">ATOM3</t>
  </si>
  <si>
    <t xml:space="preserve">ATOM</t>
  </si>
  <si>
    <t xml:space="preserve">BMEB4</t>
  </si>
  <si>
    <t xml:space="preserve">Banco Mercantil do Brasil</t>
  </si>
  <si>
    <t xml:space="preserve">CGRA4</t>
  </si>
  <si>
    <t xml:space="preserve">Grazziotin</t>
  </si>
  <si>
    <t xml:space="preserve">BRIV3</t>
  </si>
  <si>
    <t xml:space="preserve">Alfa Investimento</t>
  </si>
  <si>
    <t xml:space="preserve">HOOT4</t>
  </si>
  <si>
    <t xml:space="preserve">Hotéis Othon</t>
  </si>
  <si>
    <t xml:space="preserve">NUTR3</t>
  </si>
  <si>
    <t xml:space="preserve">Nutriplant</t>
  </si>
  <si>
    <t xml:space="preserve">CEBR6</t>
  </si>
  <si>
    <t xml:space="preserve">CEB</t>
  </si>
  <si>
    <t xml:space="preserve">SCAR3</t>
  </si>
  <si>
    <t xml:space="preserve">São Carlos</t>
  </si>
  <si>
    <t xml:space="preserve">CEBR3</t>
  </si>
  <si>
    <t xml:space="preserve">TASA3</t>
  </si>
  <si>
    <t xml:space="preserve">OFSA3</t>
  </si>
  <si>
    <t xml:space="preserve">Ourofino Saúde Animal</t>
  </si>
  <si>
    <t xml:space="preserve">CEBR5</t>
  </si>
  <si>
    <t xml:space="preserve">BEES3</t>
  </si>
  <si>
    <t xml:space="preserve">Banestes</t>
  </si>
  <si>
    <t xml:space="preserve">BRSR3</t>
  </si>
  <si>
    <t xml:space="preserve">MERC4</t>
  </si>
  <si>
    <t xml:space="preserve">Mercantil do Brasil Financeira</t>
  </si>
  <si>
    <t xml:space="preserve">ENGI3</t>
  </si>
  <si>
    <t xml:space="preserve">CTSA3</t>
  </si>
  <si>
    <t xml:space="preserve">BPAC5</t>
  </si>
  <si>
    <t xml:space="preserve">Banco BTG Pactual</t>
  </si>
  <si>
    <t xml:space="preserve">CRPG5</t>
  </si>
  <si>
    <t xml:space="preserve">Tronox Pigmentos</t>
  </si>
  <si>
    <t xml:space="preserve">REDE3</t>
  </si>
  <si>
    <t xml:space="preserve">Rede Energia</t>
  </si>
  <si>
    <t xml:space="preserve">HAGA4</t>
  </si>
  <si>
    <t xml:space="preserve">Haga</t>
  </si>
  <si>
    <t xml:space="preserve">VSTE3</t>
  </si>
  <si>
    <t xml:space="preserve">LE LIS BLANC</t>
  </si>
  <si>
    <t xml:space="preserve">COCE5</t>
  </si>
  <si>
    <t xml:space="preserve">Coelce</t>
  </si>
  <si>
    <t xml:space="preserve">BIOM3</t>
  </si>
  <si>
    <t xml:space="preserve">Biomm</t>
  </si>
  <si>
    <t xml:space="preserve">WHRL3</t>
  </si>
  <si>
    <t xml:space="preserve">Whirlpool</t>
  </si>
  <si>
    <t xml:space="preserve">EQPA3</t>
  </si>
  <si>
    <t xml:space="preserve">Equatorial Energia Pará</t>
  </si>
  <si>
    <t xml:space="preserve">RPAD5</t>
  </si>
  <si>
    <t xml:space="preserve">Alfa Holdings</t>
  </si>
  <si>
    <t xml:space="preserve">NORD3</t>
  </si>
  <si>
    <t xml:space="preserve">Nordon</t>
  </si>
  <si>
    <t xml:space="preserve">FHER3</t>
  </si>
  <si>
    <t xml:space="preserve">Fertilizantes Heringer</t>
  </si>
  <si>
    <t xml:space="preserve">EPAR3</t>
  </si>
  <si>
    <t xml:space="preserve">Embpar Participações</t>
  </si>
  <si>
    <t xml:space="preserve">RSUL4</t>
  </si>
  <si>
    <t xml:space="preserve">Metalúrgica Riosulense</t>
  </si>
  <si>
    <t xml:space="preserve">MAPT4</t>
  </si>
  <si>
    <t xml:space="preserve">Cemepe</t>
  </si>
  <si>
    <t xml:space="preserve">TRPL3</t>
  </si>
  <si>
    <t xml:space="preserve">JFEN3</t>
  </si>
  <si>
    <t xml:space="preserve">João Fortes</t>
  </si>
  <si>
    <t xml:space="preserve">PTNT3</t>
  </si>
  <si>
    <t xml:space="preserve">Pettenati</t>
  </si>
  <si>
    <t xml:space="preserve">CLSC4</t>
  </si>
  <si>
    <t xml:space="preserve">Celesc</t>
  </si>
  <si>
    <t xml:space="preserve">RPMG3</t>
  </si>
  <si>
    <t xml:space="preserve">Refinaria de Manguinhos</t>
  </si>
  <si>
    <t xml:space="preserve">DOHL4</t>
  </si>
  <si>
    <t xml:space="preserve">Döhler</t>
  </si>
  <si>
    <t xml:space="preserve">PINE3</t>
  </si>
  <si>
    <t xml:space="preserve">BGIP4</t>
  </si>
  <si>
    <t xml:space="preserve">Banese</t>
  </si>
  <si>
    <t xml:space="preserve">BPAC3</t>
  </si>
  <si>
    <t xml:space="preserve">NEXP3</t>
  </si>
  <si>
    <t xml:space="preserve">Brasil Brokers</t>
  </si>
  <si>
    <t xml:space="preserve">HAGA3</t>
  </si>
  <si>
    <t xml:space="preserve">BMIN3</t>
  </si>
  <si>
    <t xml:space="preserve">EALT4</t>
  </si>
  <si>
    <t xml:space="preserve">Electro Aço Altona</t>
  </si>
  <si>
    <t xml:space="preserve">EMAE4</t>
  </si>
  <si>
    <t xml:space="preserve">EMAE</t>
  </si>
  <si>
    <t xml:space="preserve">MTSA4</t>
  </si>
  <si>
    <t xml:space="preserve">METISA</t>
  </si>
  <si>
    <t xml:space="preserve">AFLT3</t>
  </si>
  <si>
    <t xml:space="preserve">Afluente T</t>
  </si>
  <si>
    <t xml:space="preserve">BAZA3</t>
  </si>
  <si>
    <t xml:space="preserve">Banco da Amazônia</t>
  </si>
  <si>
    <t xml:space="preserve">APER3</t>
  </si>
  <si>
    <t xml:space="preserve">Alper</t>
  </si>
  <si>
    <t xml:space="preserve">BEES4</t>
  </si>
  <si>
    <t xml:space="preserve">PEAB4</t>
  </si>
  <si>
    <t xml:space="preserve">Participações Aliança da Bahia</t>
  </si>
  <si>
    <t xml:space="preserve">HBTS5</t>
  </si>
  <si>
    <t xml:space="preserve">Habitasul</t>
  </si>
  <si>
    <t xml:space="preserve">CEDO4</t>
  </si>
  <si>
    <t xml:space="preserve">Cedro Têxtil</t>
  </si>
  <si>
    <t xml:space="preserve">TELB4</t>
  </si>
  <si>
    <t xml:space="preserve">Telebras</t>
  </si>
  <si>
    <t xml:space="preserve">WHRL4</t>
  </si>
  <si>
    <t xml:space="preserve">FESA3</t>
  </si>
  <si>
    <t xml:space="preserve">CGAS5</t>
  </si>
  <si>
    <t xml:space="preserve">Comgás</t>
  </si>
  <si>
    <t xml:space="preserve">BMEB3</t>
  </si>
  <si>
    <t xml:space="preserve">BSLI4</t>
  </si>
  <si>
    <t xml:space="preserve">Banco de Brasília</t>
  </si>
  <si>
    <t xml:space="preserve">RDNI3</t>
  </si>
  <si>
    <t xml:space="preserve">RNI</t>
  </si>
  <si>
    <t xml:space="preserve">WLMM4</t>
  </si>
  <si>
    <t xml:space="preserve">WLM</t>
  </si>
  <si>
    <t xml:space="preserve">MWET4</t>
  </si>
  <si>
    <t xml:space="preserve">Wetzel</t>
  </si>
  <si>
    <t xml:space="preserve">CEEB3</t>
  </si>
  <si>
    <t xml:space="preserve">COELBA</t>
  </si>
  <si>
    <t xml:space="preserve">CGRA3</t>
  </si>
  <si>
    <t xml:space="preserve">FRIO3</t>
  </si>
  <si>
    <t xml:space="preserve">Metalfrio</t>
  </si>
  <si>
    <t xml:space="preserve">CRPG6</t>
  </si>
  <si>
    <t xml:space="preserve">CRIV3</t>
  </si>
  <si>
    <t xml:space="preserve">Alfa Financeira</t>
  </si>
  <si>
    <t xml:space="preserve">AVLL3</t>
  </si>
  <si>
    <t xml:space="preserve">Alphaville</t>
  </si>
  <si>
    <t xml:space="preserve">DTCY3</t>
  </si>
  <si>
    <t xml:space="preserve">Dtcom</t>
  </si>
  <si>
    <t xml:space="preserve">PEAB3</t>
  </si>
  <si>
    <t xml:space="preserve">EUCA3</t>
  </si>
  <si>
    <t xml:space="preserve">PTNT4</t>
  </si>
  <si>
    <t xml:space="preserve">CRIV4</t>
  </si>
  <si>
    <t xml:space="preserve">CTKA4</t>
  </si>
  <si>
    <t xml:space="preserve">Karsten</t>
  </si>
  <si>
    <t xml:space="preserve">MGEL4</t>
  </si>
  <si>
    <t xml:space="preserve">Mangels</t>
  </si>
  <si>
    <t xml:space="preserve">BRGE3</t>
  </si>
  <si>
    <t xml:space="preserve">Consórcio Alfa</t>
  </si>
  <si>
    <t xml:space="preserve">BRIV4</t>
  </si>
  <si>
    <t xml:space="preserve">EALT3</t>
  </si>
  <si>
    <t xml:space="preserve">CEEB5</t>
  </si>
  <si>
    <t xml:space="preserve">TEKA4</t>
  </si>
  <si>
    <t xml:space="preserve">Teka</t>
  </si>
  <si>
    <t xml:space="preserve">PATI3</t>
  </si>
  <si>
    <t xml:space="preserve">Panatlântica</t>
  </si>
  <si>
    <t xml:space="preserve">CPLE5</t>
  </si>
  <si>
    <t xml:space="preserve">BSLI3</t>
  </si>
  <si>
    <t xml:space="preserve">DEXP4</t>
  </si>
  <si>
    <t xml:space="preserve">CTNM3</t>
  </si>
  <si>
    <t xml:space="preserve">ALPA3</t>
  </si>
  <si>
    <t xml:space="preserve">PLAS3</t>
  </si>
  <si>
    <t xml:space="preserve">Plascar</t>
  </si>
  <si>
    <t xml:space="preserve">HETA4</t>
  </si>
  <si>
    <t xml:space="preserve">Hercules</t>
  </si>
  <si>
    <t xml:space="preserve">BMKS3</t>
  </si>
  <si>
    <t xml:space="preserve">Monark</t>
  </si>
  <si>
    <t xml:space="preserve">BAHI3</t>
  </si>
  <si>
    <t xml:space="preserve">Bahema</t>
  </si>
  <si>
    <t xml:space="preserve">TELB3</t>
  </si>
  <si>
    <t xml:space="preserve">CLSC3</t>
  </si>
  <si>
    <t xml:space="preserve">RPAD3</t>
  </si>
  <si>
    <t xml:space="preserve">BNBR3</t>
  </si>
  <si>
    <t xml:space="preserve">Banco do Nordeste</t>
  </si>
  <si>
    <t xml:space="preserve">BRGE12</t>
  </si>
  <si>
    <t xml:space="preserve">GEPA3</t>
  </si>
  <si>
    <t xml:space="preserve">Rio Paranapanema Energia</t>
  </si>
  <si>
    <t xml:space="preserve">TKNO4</t>
  </si>
  <si>
    <t xml:space="preserve">Tekno</t>
  </si>
  <si>
    <t xml:space="preserve">EQMA3B</t>
  </si>
  <si>
    <t xml:space="preserve">Equatorial Maranhão</t>
  </si>
  <si>
    <t xml:space="preserve">CSRN5</t>
  </si>
  <si>
    <t xml:space="preserve">COSERN</t>
  </si>
  <si>
    <t xml:space="preserve">GEPA4</t>
  </si>
  <si>
    <t xml:space="preserve">JOPA3</t>
  </si>
  <si>
    <t xml:space="preserve">Josapar</t>
  </si>
  <si>
    <t xml:space="preserve">DOHL3</t>
  </si>
  <si>
    <t xml:space="preserve">MNPR3</t>
  </si>
  <si>
    <t xml:space="preserve">Minupar</t>
  </si>
  <si>
    <t xml:space="preserve">BALM3</t>
  </si>
  <si>
    <t xml:space="preserve">Baumer</t>
  </si>
  <si>
    <t xml:space="preserve">BDLL4</t>
  </si>
  <si>
    <t xml:space="preserve">Bardella</t>
  </si>
  <si>
    <t xml:space="preserve">BALM4</t>
  </si>
  <si>
    <t xml:space="preserve">BAUH4</t>
  </si>
  <si>
    <t xml:space="preserve">Excelsior</t>
  </si>
  <si>
    <t xml:space="preserve">UNIP5</t>
  </si>
  <si>
    <t xml:space="preserve">BGIP3</t>
  </si>
  <si>
    <t xml:space="preserve">MOAR3</t>
  </si>
  <si>
    <t xml:space="preserve">Monteiro Aranha</t>
  </si>
  <si>
    <t xml:space="preserve">MNDL3</t>
  </si>
  <si>
    <t xml:space="preserve">Mundial</t>
  </si>
  <si>
    <t xml:space="preserve">BRGE6</t>
  </si>
  <si>
    <t xml:space="preserve">IGTI4</t>
  </si>
  <si>
    <t xml:space="preserve">ESTR4</t>
  </si>
  <si>
    <t xml:space="preserve">Estrela</t>
  </si>
  <si>
    <t xml:space="preserve">PATI4</t>
  </si>
  <si>
    <t xml:space="preserve">RPAD6</t>
  </si>
  <si>
    <t xml:space="preserve">AHEB5</t>
  </si>
  <si>
    <t xml:space="preserve">São Paulo Turismo</t>
  </si>
  <si>
    <t xml:space="preserve">CEED4</t>
  </si>
  <si>
    <t xml:space="preserve">CEEE D</t>
  </si>
  <si>
    <t xml:space="preserve">EQPA6</t>
  </si>
  <si>
    <t xml:space="preserve">CSRN3</t>
  </si>
  <si>
    <t xml:space="preserve">EQPA5</t>
  </si>
  <si>
    <t xml:space="preserve">LUXM4</t>
  </si>
  <si>
    <t xml:space="preserve">Trevisa</t>
  </si>
  <si>
    <t xml:space="preserve">CTKA3</t>
  </si>
  <si>
    <t xml:space="preserve">CBEE3</t>
  </si>
  <si>
    <t xml:space="preserve">Ampla Energia</t>
  </si>
  <si>
    <t xml:space="preserve">EKTR4</t>
  </si>
  <si>
    <t xml:space="preserve">Elektro</t>
  </si>
  <si>
    <t xml:space="preserve">CSRN6</t>
  </si>
  <si>
    <t xml:space="preserve">CEED3</t>
  </si>
  <si>
    <t xml:space="preserve">EQPA7</t>
  </si>
  <si>
    <t xml:space="preserve">BDLL3</t>
  </si>
  <si>
    <t xml:space="preserve">CALI3</t>
  </si>
  <si>
    <t xml:space="preserve">Adolpho Lindenberg</t>
  </si>
  <si>
    <t xml:space="preserve">CGAS3</t>
  </si>
  <si>
    <t xml:space="preserve">ESTR3</t>
  </si>
  <si>
    <t xml:space="preserve">MRSA3B</t>
  </si>
  <si>
    <t xml:space="preserve">MRS Logística</t>
  </si>
  <si>
    <t xml:space="preserve">ENMT3</t>
  </si>
  <si>
    <t xml:space="preserve">Energisa MT</t>
  </si>
  <si>
    <t xml:space="preserve">ELET5</t>
  </si>
  <si>
    <t xml:space="preserve">BRGE8</t>
  </si>
  <si>
    <t xml:space="preserve">MRSA6B</t>
  </si>
  <si>
    <t xml:space="preserve">MRSA5B</t>
  </si>
  <si>
    <t xml:space="preserve">BRKM6</t>
  </si>
  <si>
    <t xml:space="preserve">USIM6</t>
  </si>
  <si>
    <t xml:space="preserve">FIEI3</t>
  </si>
  <si>
    <t xml:space="preserve">Fica</t>
  </si>
  <si>
    <t xml:space="preserve">SOND5</t>
  </si>
  <si>
    <t xml:space="preserve">Sondotécnica</t>
  </si>
  <si>
    <t xml:space="preserve">CEDO3</t>
  </si>
  <si>
    <t xml:space="preserve">MAPT3</t>
  </si>
  <si>
    <t xml:space="preserve">WLMM3</t>
  </si>
  <si>
    <t xml:space="preserve">SOND6</t>
  </si>
  <si>
    <t xml:space="preserve">GSHP3</t>
  </si>
  <si>
    <t xml:space="preserve">General Shopping &amp; Outlets</t>
  </si>
  <si>
    <t xml:space="preserve">BRSR5</t>
  </si>
  <si>
    <t xml:space="preserve">ENMT4</t>
  </si>
  <si>
    <t xml:space="preserve">BRGE11</t>
  </si>
  <si>
    <t xml:space="preserve">LIPR3</t>
  </si>
  <si>
    <t xml:space="preserve">Eletropar</t>
  </si>
  <si>
    <t xml:space="preserve">CSAB3</t>
  </si>
  <si>
    <t xml:space="preserve">Cia. de Seg. Aliança da Bahia</t>
  </si>
  <si>
    <t xml:space="preserve">CSAB4</t>
  </si>
  <si>
    <t xml:space="preserve">AHEB3</t>
  </si>
  <si>
    <t xml:space="preserve">CRPG3</t>
  </si>
  <si>
    <t xml:space="preserve">MEGA3</t>
  </si>
  <si>
    <t xml:space="preserve">OMEGA ENERGIA S.A.</t>
  </si>
  <si>
    <t xml:space="preserve">DMFN3</t>
  </si>
  <si>
    <t xml:space="preserve">DM Financeira</t>
  </si>
  <si>
    <t xml:space="preserve">BRGE5</t>
  </si>
  <si>
    <t xml:space="preserve">GPAR3</t>
  </si>
  <si>
    <t xml:space="preserve">CELGPAR</t>
  </si>
  <si>
    <t xml:space="preserve">SQIA3</t>
  </si>
  <si>
    <t xml:space="preserve">Sinqia</t>
  </si>
  <si>
    <t xml:space="preserve">BRGE7</t>
  </si>
  <si>
    <t xml:space="preserve">ALSO3</t>
  </si>
  <si>
    <t xml:space="preserve">Aliansce Sonae</t>
  </si>
  <si>
    <t xml:space="preserve">BRPR3</t>
  </si>
  <si>
    <t xml:space="preserve">BR Properties</t>
  </si>
  <si>
    <t xml:space="preserve">MTSA3</t>
  </si>
  <si>
    <t xml:space="preserve">SLED4</t>
  </si>
  <si>
    <t xml:space="preserve">Saraiva</t>
  </si>
  <si>
    <t xml:space="preserve">SLED3</t>
  </si>
  <si>
    <t xml:space="preserve">AHEB6</t>
  </si>
  <si>
    <t xml:space="preserve">VIIA3</t>
  </si>
  <si>
    <t xml:space="preserve">EKTR3</t>
  </si>
  <si>
    <t xml:space="preserve">MWET3</t>
  </si>
  <si>
    <t xml:space="preserve">ENBR3</t>
  </si>
  <si>
    <t xml:space="preserve">EDP Brasil</t>
  </si>
  <si>
    <t xml:space="preserve">BOAS3</t>
  </si>
  <si>
    <t xml:space="preserve">Boa Vista</t>
  </si>
  <si>
    <t xml:space="preserve">COCE3</t>
  </si>
  <si>
    <t xml:space="preserve">JOPA4</t>
  </si>
  <si>
    <t xml:space="preserve">MODL3</t>
  </si>
  <si>
    <t xml:space="preserve">Banco Modal</t>
  </si>
  <si>
    <t xml:space="preserve">MERC3</t>
  </si>
  <si>
    <t xml:space="preserve">CEGR3</t>
  </si>
  <si>
    <t xml:space="preserve">Naturgy (CEG)</t>
  </si>
  <si>
    <t xml:space="preserve">CRDE3</t>
  </si>
  <si>
    <t xml:space="preserve">IGBR3</t>
  </si>
  <si>
    <t xml:space="preserve">IGB Eletrônica</t>
  </si>
  <si>
    <t xml:space="preserve">MSPA4</t>
  </si>
  <si>
    <t xml:space="preserve">Melhoramentos</t>
  </si>
  <si>
    <t xml:space="preserve">ODER4</t>
  </si>
  <si>
    <t xml:space="preserve">Conservas Oderich</t>
  </si>
  <si>
    <t xml:space="preserve">PARD3</t>
  </si>
  <si>
    <t xml:space="preserve">Hermes Pardini</t>
  </si>
  <si>
    <t xml:space="preserve">CASN3</t>
  </si>
  <si>
    <t xml:space="preserve">CASAN</t>
  </si>
  <si>
    <t xml:space="preserve">WIZS3</t>
  </si>
  <si>
    <t xml:space="preserve">LLIS3</t>
  </si>
  <si>
    <t xml:space="preserve">MSPA3</t>
  </si>
  <si>
    <t xml:space="preserve">BRML3</t>
  </si>
  <si>
    <t xml:space="preserve">BRMalls</t>
  </si>
  <si>
    <t xml:space="preserve">DMMO3</t>
  </si>
  <si>
    <t xml:space="preserve">Dommo Energia</t>
  </si>
  <si>
    <t xml:space="preserve">GETT3</t>
  </si>
  <si>
    <t xml:space="preserve">Getnet</t>
  </si>
  <si>
    <t xml:space="preserve">GETT4</t>
  </si>
  <si>
    <t xml:space="preserve">SULA4</t>
  </si>
  <si>
    <t xml:space="preserve">SulAmérica</t>
  </si>
  <si>
    <t xml:space="preserve">SULA3</t>
  </si>
  <si>
    <t xml:space="preserve">CEPE5</t>
  </si>
  <si>
    <t xml:space="preserve">CELPE</t>
  </si>
  <si>
    <t xml:space="preserve">TCNO4</t>
  </si>
  <si>
    <t xml:space="preserve">Tecnosolo</t>
  </si>
  <si>
    <t xml:space="preserve">TCNO3</t>
  </si>
  <si>
    <t xml:space="preserve">CEPE6</t>
  </si>
  <si>
    <t xml:space="preserve">BKBR3</t>
  </si>
  <si>
    <t xml:space="preserve">MTIG4</t>
  </si>
  <si>
    <t xml:space="preserve">Metalgráfica Iguaçu</t>
  </si>
  <si>
    <t xml:space="preserve">BLUT4</t>
  </si>
  <si>
    <t xml:space="preserve">Blue Tech Solutions</t>
  </si>
  <si>
    <t xml:space="preserve">BLUT3</t>
  </si>
  <si>
    <t xml:space="preserve">MODL4</t>
  </si>
  <si>
    <t xml:space="preserve">CARD3</t>
  </si>
  <si>
    <t xml:space="preserve">SHUL3</t>
  </si>
  <si>
    <t xml:space="preserve">FIGE3</t>
  </si>
  <si>
    <t xml:space="preserve">Investimentos Bemge</t>
  </si>
  <si>
    <t xml:space="preserve">FNCN3</t>
  </si>
  <si>
    <t xml:space="preserve">TEKA3</t>
  </si>
  <si>
    <t xml:space="preserve">HETA3</t>
  </si>
  <si>
    <t xml:space="preserve">LCAM3</t>
  </si>
  <si>
    <t xml:space="preserve">Locamerica</t>
  </si>
  <si>
    <t xml:space="preserve">BIDI4</t>
  </si>
  <si>
    <t xml:space="preserve">Banco Inter</t>
  </si>
  <si>
    <t xml:space="preserve">BIDI3</t>
  </si>
  <si>
    <t xml:space="preserve">EEEL4</t>
  </si>
  <si>
    <t xml:space="preserve">CEEE GT</t>
  </si>
  <si>
    <t xml:space="preserve">EEEL3</t>
  </si>
  <si>
    <t xml:space="preserve">BBRK3</t>
  </si>
  <si>
    <t xml:space="preserve">SOND3</t>
  </si>
  <si>
    <t xml:space="preserve">CESP6</t>
  </si>
  <si>
    <t xml:space="preserve">CESP</t>
  </si>
  <si>
    <t xml:space="preserve">CESP3</t>
  </si>
  <si>
    <t xml:space="preserve">CESP5</t>
  </si>
  <si>
    <t xml:space="preserve">ECPR4</t>
  </si>
  <si>
    <t xml:space="preserve">Encorpar</t>
  </si>
  <si>
    <t xml:space="preserve">MOSI3</t>
  </si>
  <si>
    <t xml:space="preserve">Mosaico</t>
  </si>
  <si>
    <t xml:space="preserve">POWE3</t>
  </si>
  <si>
    <t xml:space="preserve">Focus Energia</t>
  </si>
  <si>
    <t xml:space="preserve">ECPR3</t>
  </si>
  <si>
    <t xml:space="preserve">GNDI3</t>
  </si>
  <si>
    <t xml:space="preserve">NotreDame Intermédica</t>
  </si>
  <si>
    <t xml:space="preserve">LAME4</t>
  </si>
  <si>
    <t xml:space="preserve">Lojas Americanas</t>
  </si>
  <si>
    <t xml:space="preserve">LAME3</t>
  </si>
  <si>
    <t xml:space="preserve">OMGE3</t>
  </si>
  <si>
    <t xml:space="preserve">Omega Geração</t>
  </si>
  <si>
    <t xml:space="preserve">IGTA3</t>
  </si>
  <si>
    <t xml:space="preserve">JPSA3</t>
  </si>
  <si>
    <t xml:space="preserve">BRDT3</t>
  </si>
  <si>
    <t xml:space="preserve">JBDU4</t>
  </si>
  <si>
    <t xml:space="preserve">JBDU3</t>
  </si>
  <si>
    <t xml:space="preserve">HGTX3</t>
  </si>
  <si>
    <t xml:space="preserve">Hering</t>
  </si>
  <si>
    <t xml:space="preserve">CCPR3</t>
  </si>
  <si>
    <t xml:space="preserve">DTEX3</t>
  </si>
  <si>
    <t xml:space="preserve">VVAR3</t>
  </si>
  <si>
    <t xml:space="preserve">PNVL4</t>
  </si>
  <si>
    <t xml:space="preserve">TESA3</t>
  </si>
  <si>
    <t xml:space="preserve">BTOW3</t>
  </si>
  <si>
    <t xml:space="preserve">LINX3</t>
  </si>
  <si>
    <t xml:space="preserve">Linx</t>
  </si>
  <si>
    <t xml:space="preserve">BTTL3</t>
  </si>
  <si>
    <t xml:space="preserve">GPCP3</t>
  </si>
  <si>
    <t xml:space="preserve">GPCP4</t>
  </si>
  <si>
    <t xml:space="preserve">SMLS3</t>
  </si>
  <si>
    <t xml:space="preserve">Smiles</t>
  </si>
  <si>
    <t xml:space="preserve">MMXM3</t>
  </si>
  <si>
    <t xml:space="preserve">MMX Mineração</t>
  </si>
  <si>
    <t xml:space="preserve">BSEV3</t>
  </si>
  <si>
    <t xml:space="preserve">Biosev</t>
  </si>
  <si>
    <t xml:space="preserve">CNTO3</t>
  </si>
  <si>
    <t xml:space="preserve">TIET4</t>
  </si>
  <si>
    <t xml:space="preserve">AES Tietê Energia</t>
  </si>
  <si>
    <t xml:space="preserve">TIET3</t>
  </si>
  <si>
    <t xml:space="preserve">CORR4</t>
  </si>
  <si>
    <t xml:space="preserve">Corrêa Ribeiro</t>
  </si>
  <si>
    <t xml:space="preserve">CEPE3</t>
  </si>
  <si>
    <t xml:space="preserve">CALI4</t>
  </si>
  <si>
    <t xml:space="preserve">SNSY6</t>
  </si>
  <si>
    <t xml:space="preserve">CASN4</t>
  </si>
  <si>
    <t xml:space="preserve">EMAE3</t>
  </si>
  <si>
    <t xml:space="preserve">BPAR3</t>
  </si>
  <si>
    <t xml:space="preserve">Banpará</t>
  </si>
  <si>
    <t xml:space="preserve">APTI4</t>
  </si>
  <si>
    <t xml:space="preserve">Aliperti</t>
  </si>
  <si>
    <t xml:space="preserve">VSPT3</t>
  </si>
  <si>
    <t xml:space="preserve">FCA</t>
  </si>
  <si>
    <t xml:space="preserve">MTIG3</t>
  </si>
  <si>
    <t xml:space="preserve">FIGE4</t>
  </si>
  <si>
    <t xml:space="preserve">LUXM3</t>
  </si>
  <si>
    <t xml:space="preserve">TKNO3</t>
  </si>
  <si>
    <t xml:space="preserve">COCE6</t>
  </si>
  <si>
    <t xml:space="preserve">MGEL3</t>
  </si>
  <si>
    <t xml:space="preserve">CTSA8</t>
  </si>
  <si>
    <t xml:space="preserve">MMAQ4</t>
  </si>
  <si>
    <t xml:space="preserve">Minasmáquinas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</si>
</sst>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[$R$ -416]#,##0.00"/>
    <numFmt numFmtId="167" formatCode="d/m/yyyy"/>
    <numFmt numFmtId="168" formatCode="General"/>
    <numFmt numFmtId="169" formatCode="#,##0.00"/>
    <numFmt numFmtId="170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9"/>
      <color rgb="FF000000"/>
      <name val="&quot;Google Sans Mono&quot;"/>
      <family val="0"/>
      <charset val="1"/>
    </font>
    <font>
      <sz val="11"/>
      <color theme="1"/>
      <name val="&quot;aptos narrow&quot;"/>
      <family val="0"/>
      <charset val="1"/>
    </font>
    <font>
      <b val="true"/>
      <sz val="10"/>
      <color theme="1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4EA72E"/>
        <bgColor rgb="FF45818E"/>
      </patternFill>
    </fill>
    <fill>
      <patternFill patternType="solid">
        <fgColor rgb="FF45818E"/>
        <bgColor rgb="FF808080"/>
      </patternFill>
    </fill>
    <fill>
      <patternFill patternType="solid">
        <fgColor rgb="FF0B5394"/>
        <bgColor rgb="FF003366"/>
      </patternFill>
    </fill>
    <fill>
      <patternFill patternType="solid">
        <fgColor rgb="FF674EA7"/>
        <bgColor rgb="FF333399"/>
      </patternFill>
    </fill>
    <fill>
      <patternFill patternType="solid">
        <fgColor rgb="FFA64D79"/>
        <bgColor rgb="FF993366"/>
      </patternFill>
    </fill>
    <fill>
      <patternFill patternType="solid">
        <fgColor rgb="FFD9F2D0"/>
        <bgColor rgb="FFCCFFFF"/>
      </patternFill>
    </fill>
    <fill>
      <patternFill patternType="solid">
        <fgColor rgb="FFB6D7A8"/>
        <bgColor rgb="FFC1E4F5"/>
      </patternFill>
    </fill>
    <fill>
      <patternFill patternType="solid">
        <fgColor rgb="FF76A5AF"/>
        <bgColor rgb="FF6FA8DC"/>
      </patternFill>
    </fill>
    <fill>
      <patternFill patternType="solid">
        <fgColor rgb="FF6FA8DC"/>
        <bgColor rgb="FF76A5AF"/>
      </patternFill>
    </fill>
    <fill>
      <patternFill patternType="solid">
        <fgColor rgb="FFB4A7D6"/>
        <bgColor rgb="FFD5A6BD"/>
      </patternFill>
    </fill>
    <fill>
      <patternFill patternType="solid">
        <fgColor rgb="FFD5A6BD"/>
        <bgColor rgb="FFB4A7D6"/>
      </patternFill>
    </fill>
    <fill>
      <patternFill patternType="solid">
        <fgColor rgb="FFC1E4F5"/>
        <bgColor rgb="FFD9F2D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EA72E"/>
      <rgbColor rgb="FF800080"/>
      <rgbColor rgb="FF008080"/>
      <rgbColor rgb="FFB6D7A8"/>
      <rgbColor rgb="FF808080"/>
      <rgbColor rgb="FF6FA8DC"/>
      <rgbColor rgb="FFA64D79"/>
      <rgbColor rgb="FFFFFFCC"/>
      <rgbColor rgb="FFCCFFFF"/>
      <rgbColor rgb="FF660066"/>
      <rgbColor rgb="FFFF8080"/>
      <rgbColor rgb="FF0B5394"/>
      <rgbColor rgb="FFC1E4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D5A6BD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74EA7"/>
      <rgbColor rgb="FF76A5A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8.38"/>
    <col collapsed="false" customWidth="true" hidden="false" outlineLevel="0" max="3" min="3" style="0" width="10.75"/>
    <col collapsed="false" customWidth="true" hidden="false" outlineLevel="0" max="4" min="4" style="0" width="11"/>
    <col collapsed="false" customWidth="true" hidden="true" outlineLevel="0" max="5" min="5" style="0" width="12.5"/>
    <col collapsed="false" customWidth="true" hidden="true" outlineLevel="0" max="8" min="6" style="0" width="11.75"/>
    <col collapsed="false" customWidth="true" hidden="true" outlineLevel="0" max="9" min="9" style="0" width="8.75"/>
    <col collapsed="false" customWidth="true" hidden="true" outlineLevel="0" max="10" min="10" style="0" width="9.75"/>
    <col collapsed="false" customWidth="true" hidden="true" outlineLevel="0" max="11" min="11" style="0" width="9.63"/>
    <col collapsed="false" customWidth="true" hidden="false" outlineLevel="0" max="12" min="12" style="0" width="15"/>
    <col collapsed="false" customWidth="true" hidden="false" outlineLevel="0" max="13" min="13" style="0" width="18.38"/>
    <col collapsed="false" customWidth="true" hidden="false" outlineLevel="0" max="14" min="14" style="0" width="19.38"/>
    <col collapsed="false" customWidth="true" hidden="false" outlineLevel="0" max="15" min="15" style="0" width="17.13"/>
    <col collapsed="false" customWidth="true" hidden="false" outlineLevel="0" max="17" min="17" style="0" width="16.75"/>
    <col collapsed="false" customWidth="true" hidden="false" outlineLevel="0" max="19" min="19" style="0" width="19"/>
    <col collapsed="false" customWidth="true" hidden="false" outlineLevel="0" max="20" min="20" style="0" width="18.5"/>
    <col collapsed="false" customWidth="true" hidden="false" outlineLevel="0" max="21" min="21" style="0" width="20"/>
    <col collapsed="false" customWidth="true" hidden="false" outlineLevel="0" max="22" min="22" style="0" width="23.25"/>
    <col collapsed="false" customWidth="true" hidden="false" outlineLevel="0" max="23" min="23" style="0" width="19.38"/>
    <col collapsed="false" customWidth="true" hidden="false" outlineLevel="0" max="24" min="24" style="0" width="17.75"/>
    <col collapsed="false" customWidth="true" hidden="false" outlineLevel="0" max="25" min="25" style="0" width="18.63"/>
    <col collapsed="false" customWidth="true" hidden="false" outlineLevel="0" max="27" min="26" style="0" width="23.25"/>
    <col collapsed="false" customWidth="true" hidden="false" outlineLevel="0" max="28" min="28" style="0" width="17.75"/>
    <col collapsed="false" customWidth="true" hidden="false" outlineLevel="0" max="37" min="29" style="0" width="23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6" t="s">
        <v>23</v>
      </c>
      <c r="Y1" s="7" t="s">
        <v>24</v>
      </c>
      <c r="Z1" s="8" t="s">
        <v>25</v>
      </c>
      <c r="AA1" s="9" t="s">
        <v>26</v>
      </c>
      <c r="AB1" s="7" t="s">
        <v>27</v>
      </c>
      <c r="AC1" s="10" t="s">
        <v>28</v>
      </c>
      <c r="AD1" s="11" t="s">
        <v>29</v>
      </c>
      <c r="AE1" s="12" t="s">
        <v>26</v>
      </c>
      <c r="AF1" s="10" t="s">
        <v>30</v>
      </c>
      <c r="AG1" s="13" t="s">
        <v>31</v>
      </c>
      <c r="AH1" s="14" t="s">
        <v>32</v>
      </c>
      <c r="AI1" s="15" t="s">
        <v>33</v>
      </c>
      <c r="AJ1" s="13" t="s">
        <v>34</v>
      </c>
      <c r="AK1" s="13"/>
    </row>
    <row r="2" customFormat="false" ht="15.75" hidden="false" customHeight="false" outlineLevel="0" collapsed="false">
      <c r="A2" s="16" t="s">
        <v>35</v>
      </c>
      <c r="B2" s="17" t="n">
        <v>45317</v>
      </c>
      <c r="C2" s="18" t="n">
        <v>9.5</v>
      </c>
      <c r="D2" s="19" t="n">
        <v>5.2</v>
      </c>
      <c r="E2" s="19" t="n">
        <v>11.76</v>
      </c>
      <c r="F2" s="19" t="n">
        <v>2.26</v>
      </c>
      <c r="G2" s="19" t="n">
        <v>2.26</v>
      </c>
      <c r="H2" s="19" t="n">
        <v>15.97</v>
      </c>
      <c r="I2" s="19" t="n">
        <v>9.18</v>
      </c>
      <c r="J2" s="19" t="n">
        <v>9.56</v>
      </c>
      <c r="K2" s="16" t="s">
        <v>36</v>
      </c>
      <c r="L2" s="20" t="n">
        <f aca="false">D2/100</f>
        <v>0.052</v>
      </c>
      <c r="M2" s="21" t="n">
        <f aca="false">C2/(L2+1)</f>
        <v>9.03041825095057</v>
      </c>
      <c r="N2" s="22" t="n">
        <f aca="false">VLOOKUP(A2,Total_de_acoes!A:B,2,0)</f>
        <v>515117391</v>
      </c>
      <c r="O2" s="23" t="n">
        <f aca="false">(C2-M2)*N2</f>
        <v>241889725.431559</v>
      </c>
      <c r="P2" s="20" t="str">
        <f aca="false">IF(O2&gt;0,"SUBIU",IF(O2=0,"ESTÁVEL","DESCEU"))</f>
        <v>SUBIU</v>
      </c>
      <c r="Q2" s="24" t="str">
        <f aca="false">VLOOKUP(A2,Ticker!A:B,2,0)</f>
        <v>Usiminas</v>
      </c>
      <c r="R2" s="24" t="n">
        <f aca="false">VLOOKUP(Q2,ChatGPT!A:C,3,0)</f>
        <v>60</v>
      </c>
      <c r="S2" s="24" t="str">
        <f aca="false">IF(R2&gt;100,"MAIS DE CEM ANOS",IF(R2&lt;50,"MENOS DE 50 ANOS","ENTRE 50 E 100 ANOS"))</f>
        <v>ENTRE 50 E 100 ANOS</v>
      </c>
      <c r="T2" s="24" t="str">
        <f aca="false">VLOOKUP(Q2,ChatGPT!A:C,2,0)</f>
        <v>Siderurgia</v>
      </c>
      <c r="U2" s="25" t="n">
        <f aca="false">E2/100</f>
        <v>0.1176</v>
      </c>
      <c r="V2" s="26" t="n">
        <f aca="false">C2/(U2+1)</f>
        <v>8.50035790980673</v>
      </c>
      <c r="W2" s="27" t="n">
        <f aca="false">(C2-V2)*N2</f>
        <v>514933025.434145</v>
      </c>
      <c r="X2" s="28" t="str">
        <f aca="false">IF(W2&gt;0,"SUBIU",IF(W2=0,"ESTÁVEL","DESCEU"))</f>
        <v>SUBIU</v>
      </c>
      <c r="Y2" s="29" t="n">
        <f aca="false">F2/100</f>
        <v>0.0226</v>
      </c>
      <c r="Z2" s="30" t="n">
        <f aca="false">C2/(Y2+1)</f>
        <v>9.29004498337571</v>
      </c>
      <c r="AA2" s="31" t="n">
        <f aca="false">(C2-Z2)*N2</f>
        <v>108151480.390866</v>
      </c>
      <c r="AB2" s="29" t="str">
        <f aca="false">IF(AA2&gt;0,"SUBIU",IF(AA2=0,"ESTÁVEL","DESCEU"))</f>
        <v>SUBIU</v>
      </c>
      <c r="AC2" s="32" t="n">
        <f aca="false">G2/100</f>
        <v>0.0226</v>
      </c>
      <c r="AD2" s="33" t="n">
        <f aca="false">C2/(AC2+1)</f>
        <v>9.29004498337571</v>
      </c>
      <c r="AE2" s="34" t="n">
        <f aca="false">(C2-AD2)*N2</f>
        <v>108151480.390866</v>
      </c>
      <c r="AF2" s="32" t="str">
        <f aca="false">IF(AE2&gt;0,"SUBIU",IF(AE2=0,"ESTÁVEL","DESCEU"))</f>
        <v>SUBIU</v>
      </c>
      <c r="AG2" s="35" t="n">
        <f aca="false">H2/100</f>
        <v>0.1597</v>
      </c>
      <c r="AH2" s="36" t="n">
        <f aca="false">C2/(AG2+1)</f>
        <v>8.19177373458653</v>
      </c>
      <c r="AI2" s="37" t="n">
        <f aca="false">(C2-AH2)*N2</f>
        <v>673890100.677459</v>
      </c>
      <c r="AJ2" s="38" t="str">
        <f aca="false">IF(AI2&gt;0,"SUBIU",IF(AI2=0,"ESTÁVEL","DESCEU"))</f>
        <v>SUBIU</v>
      </c>
    </row>
    <row r="3" customFormat="false" ht="15.75" hidden="false" customHeight="false" outlineLevel="0" collapsed="false">
      <c r="A3" s="39" t="s">
        <v>37</v>
      </c>
      <c r="B3" s="40" t="n">
        <v>45317</v>
      </c>
      <c r="C3" s="41" t="n">
        <v>6.82</v>
      </c>
      <c r="D3" s="42" t="n">
        <v>2.4</v>
      </c>
      <c r="E3" s="42" t="n">
        <v>2.4</v>
      </c>
      <c r="F3" s="42" t="n">
        <v>-12.11</v>
      </c>
      <c r="G3" s="42" t="n">
        <v>-12.11</v>
      </c>
      <c r="H3" s="42" t="n">
        <v>50.56</v>
      </c>
      <c r="I3" s="42" t="n">
        <v>6.66</v>
      </c>
      <c r="J3" s="42" t="n">
        <v>6.86</v>
      </c>
      <c r="K3" s="39" t="s">
        <v>38</v>
      </c>
      <c r="L3" s="20" t="n">
        <f aca="false">D3/100</f>
        <v>0.024</v>
      </c>
      <c r="M3" s="21" t="n">
        <f aca="false">C3/(L3+1)</f>
        <v>6.66015625</v>
      </c>
      <c r="N3" s="22" t="n">
        <f aca="false">VLOOKUP(A3,Total_de_acoes!A:B,2,0)</f>
        <v>1110559345</v>
      </c>
      <c r="O3" s="23" t="n">
        <f aca="false">(C3-M3)*N3</f>
        <v>177515970.302344</v>
      </c>
      <c r="P3" s="20" t="str">
        <f aca="false">IF(O3&gt;0,"SUBIU",IF(O3=0,"ESTÁVEL","DESCEU"))</f>
        <v>SUBIU</v>
      </c>
      <c r="Q3" s="24" t="str">
        <f aca="false">VLOOKUP(A3,Ticker!A:B,2,0)</f>
        <v>CSN Mineração</v>
      </c>
      <c r="R3" s="24" t="n">
        <f aca="false">VLOOKUP(Q3,ChatGPT!A:C,3,0)</f>
        <v>30</v>
      </c>
      <c r="S3" s="24" t="str">
        <f aca="false">IF(R3&gt;100,"MAIS DE CEM ANOS",IF(R3&lt;50,"MENOS DE 50 ANOS","ENTRE 50 E 100 ANOS"))</f>
        <v>MENOS DE 50 ANOS</v>
      </c>
      <c r="T3" s="24" t="str">
        <f aca="false">VLOOKUP(Q3,ChatGPT!A:C,2,0)</f>
        <v>Mineração</v>
      </c>
      <c r="U3" s="25" t="n">
        <f aca="false">E3/100</f>
        <v>0.024</v>
      </c>
      <c r="V3" s="26" t="n">
        <f aca="false">C3/(U3+1)</f>
        <v>6.66015625</v>
      </c>
      <c r="W3" s="27" t="n">
        <f aca="false">(C3-V3)*N3</f>
        <v>177515970.302344</v>
      </c>
      <c r="X3" s="28" t="str">
        <f aca="false">IF(W3&gt;0,"SUBIU",IF(W3=0,"ESTÁVEL","DESCEU"))</f>
        <v>SUBIU</v>
      </c>
      <c r="Y3" s="29" t="n">
        <f aca="false">F3/100</f>
        <v>-0.1211</v>
      </c>
      <c r="Z3" s="30" t="n">
        <f aca="false">C3/(Y3+1)</f>
        <v>7.75969962453066</v>
      </c>
      <c r="AA3" s="31" t="n">
        <f aca="false">(C3-Z3)*N3</f>
        <v>-1043592199.51552</v>
      </c>
      <c r="AB3" s="29" t="str">
        <f aca="false">IF(AA3&gt;0,"SUBIU",IF(AA3=0,"ESTÁVEL","DESCEU"))</f>
        <v>DESCEU</v>
      </c>
      <c r="AC3" s="32" t="n">
        <f aca="false">G3/100</f>
        <v>-0.1211</v>
      </c>
      <c r="AD3" s="33" t="n">
        <f aca="false">C3/(AC3+1)</f>
        <v>7.75969962453066</v>
      </c>
      <c r="AE3" s="34" t="n">
        <f aca="false">(C3-AD3)*N3</f>
        <v>-1043592199.51552</v>
      </c>
      <c r="AF3" s="32" t="str">
        <f aca="false">IF(AE3&gt;0,"SUBIU",IF(AE3=0,"ESTÁVEL","DESCEU"))</f>
        <v>DESCEU</v>
      </c>
      <c r="AG3" s="35" t="n">
        <f aca="false">H3/100</f>
        <v>0.5056</v>
      </c>
      <c r="AH3" s="36" t="n">
        <f aca="false">C3/(AG3+1)</f>
        <v>4.5297555791711</v>
      </c>
      <c r="AI3" s="37" t="n">
        <f aca="false">(C3-AH3)*N3</f>
        <v>2543452343.88565</v>
      </c>
      <c r="AJ3" s="38" t="str">
        <f aca="false">IF(AI3&gt;0,"SUBIU",IF(AI3=0,"ESTÁVEL","DESCEU"))</f>
        <v>SUBIU</v>
      </c>
    </row>
    <row r="4" customFormat="false" ht="15.75" hidden="false" customHeight="false" outlineLevel="0" collapsed="false">
      <c r="A4" s="16" t="s">
        <v>39</v>
      </c>
      <c r="B4" s="17" t="n">
        <v>45317</v>
      </c>
      <c r="C4" s="18" t="n">
        <v>41.96</v>
      </c>
      <c r="D4" s="19" t="n">
        <v>2.19</v>
      </c>
      <c r="E4" s="19" t="n">
        <v>7.73</v>
      </c>
      <c r="F4" s="19" t="n">
        <v>7.64</v>
      </c>
      <c r="G4" s="19" t="n">
        <v>7.64</v>
      </c>
      <c r="H4" s="19" t="n">
        <v>77.55</v>
      </c>
      <c r="I4" s="19" t="n">
        <v>40.81</v>
      </c>
      <c r="J4" s="19" t="n">
        <v>42.34</v>
      </c>
      <c r="K4" s="16" t="s">
        <v>40</v>
      </c>
      <c r="L4" s="20" t="n">
        <f aca="false">D4/100</f>
        <v>0.0219</v>
      </c>
      <c r="M4" s="21" t="n">
        <f aca="false">C4/(L4+1)</f>
        <v>41.0607691554947</v>
      </c>
      <c r="N4" s="22" t="n">
        <f aca="false">VLOOKUP(A4,Total_de_acoes!A:B,2,0)</f>
        <v>2379877655</v>
      </c>
      <c r="O4" s="23" t="n">
        <f aca="false">(C4-M4)*N4</f>
        <v>2140059393.52502</v>
      </c>
      <c r="P4" s="20" t="str">
        <f aca="false">IF(O4&gt;0,"SUBIU",IF(O4=0,"ESTÁVEL","DESCEU"))</f>
        <v>SUBIU</v>
      </c>
      <c r="Q4" s="24" t="str">
        <f aca="false">VLOOKUP(A4,Ticker!A:B,2,0)</f>
        <v>Petrobras</v>
      </c>
      <c r="R4" s="24" t="n">
        <f aca="false">VLOOKUP(Q4,ChatGPT!A:C,3,0)</f>
        <v>68</v>
      </c>
      <c r="S4" s="24" t="str">
        <f aca="false">IF(R4&gt;100,"MAIS DE CEM ANOS",IF(R4&lt;50,"MENOS DE 50 ANOS","ENTRE 50 E 100 ANOS"))</f>
        <v>ENTRE 50 E 100 ANOS</v>
      </c>
      <c r="T4" s="24" t="str">
        <f aca="false">VLOOKUP(Q4,ChatGPT!A:C,2,0)</f>
        <v>Petróleo</v>
      </c>
      <c r="U4" s="25" t="n">
        <f aca="false">E4/100</f>
        <v>0.0773</v>
      </c>
      <c r="V4" s="26" t="n">
        <f aca="false">C4/(U4+1)</f>
        <v>38.9492249141372</v>
      </c>
      <c r="W4" s="27" t="n">
        <f aca="false">(C4-V4)*N4</f>
        <v>7165276351.07559</v>
      </c>
      <c r="X4" s="28" t="str">
        <f aca="false">IF(W4&gt;0,"SUBIU",IF(W4=0,"ESTÁVEL","DESCEU"))</f>
        <v>SUBIU</v>
      </c>
      <c r="Y4" s="29" t="n">
        <f aca="false">F4/100</f>
        <v>0.0764</v>
      </c>
      <c r="Z4" s="30" t="n">
        <f aca="false">C4/(Y4+1)</f>
        <v>38.9817911557042</v>
      </c>
      <c r="AA4" s="31" t="n">
        <f aca="false">(C4-Z4)*N4</f>
        <v>7087772680.46295</v>
      </c>
      <c r="AB4" s="29" t="str">
        <f aca="false">IF(AA4&gt;0,"SUBIU",IF(AA4=0,"ESTÁVEL","DESCEU"))</f>
        <v>SUBIU</v>
      </c>
      <c r="AC4" s="32" t="n">
        <f aca="false">G4/100</f>
        <v>0.0764</v>
      </c>
      <c r="AD4" s="33" t="n">
        <f aca="false">C4/(AC4+1)</f>
        <v>38.9817911557042</v>
      </c>
      <c r="AE4" s="34" t="n">
        <f aca="false">(C4-AD4)*N4</f>
        <v>7087772680.46295</v>
      </c>
      <c r="AF4" s="32" t="str">
        <f aca="false">IF(AE4&gt;0,"SUBIU",IF(AE4=0,"ESTÁVEL","DESCEU"))</f>
        <v>SUBIU</v>
      </c>
      <c r="AG4" s="35" t="n">
        <f aca="false">H4/100</f>
        <v>0.7755</v>
      </c>
      <c r="AH4" s="36" t="n">
        <f aca="false">C4/(AG4+1)</f>
        <v>23.6327794987328</v>
      </c>
      <c r="AI4" s="37" t="n">
        <f aca="false">(C4-AH4)*N4</f>
        <v>43616542549.2238</v>
      </c>
      <c r="AJ4" s="38" t="str">
        <f aca="false">IF(AI4&gt;0,"SUBIU",IF(AI4=0,"ESTÁVEL","DESCEU"))</f>
        <v>SUBIU</v>
      </c>
    </row>
    <row r="5" customFormat="false" ht="15.75" hidden="false" customHeight="false" outlineLevel="0" collapsed="false">
      <c r="A5" s="39" t="s">
        <v>41</v>
      </c>
      <c r="B5" s="40" t="n">
        <v>45317</v>
      </c>
      <c r="C5" s="41" t="n">
        <v>52.91</v>
      </c>
      <c r="D5" s="42" t="n">
        <v>2.04</v>
      </c>
      <c r="E5" s="42" t="n">
        <v>2.14</v>
      </c>
      <c r="F5" s="42" t="n">
        <v>-4.89</v>
      </c>
      <c r="G5" s="42" t="n">
        <v>-4.89</v>
      </c>
      <c r="H5" s="42" t="n">
        <v>18.85</v>
      </c>
      <c r="I5" s="42" t="n">
        <v>51.89</v>
      </c>
      <c r="J5" s="42" t="n">
        <v>53.17</v>
      </c>
      <c r="K5" s="39" t="s">
        <v>42</v>
      </c>
      <c r="L5" s="20" t="n">
        <f aca="false">D5/100</f>
        <v>0.0204</v>
      </c>
      <c r="M5" s="21" t="n">
        <f aca="false">C5/(L5+1)</f>
        <v>51.8522148177185</v>
      </c>
      <c r="N5" s="22" t="n">
        <f aca="false">VLOOKUP(A5,Total_de_acoes!A:B,2,0)</f>
        <v>683452836</v>
      </c>
      <c r="O5" s="23" t="n">
        <f aca="false">(C5-M5)*N5</f>
        <v>722946282.709039</v>
      </c>
      <c r="P5" s="20" t="str">
        <f aca="false">IF(O5&gt;0,"SUBIU",IF(O5=0,"ESTÁVEL","DESCEU"))</f>
        <v>SUBIU</v>
      </c>
      <c r="Q5" s="24" t="str">
        <f aca="false">VLOOKUP(A5,Ticker!A:B,2,0)</f>
        <v>Suzano</v>
      </c>
      <c r="R5" s="24" t="n">
        <f aca="false">VLOOKUP(Q5,ChatGPT!A:C,3,0)</f>
        <v>100</v>
      </c>
      <c r="S5" s="24" t="str">
        <f aca="false">IF(R5&gt;100,"MAIS DE CEM ANOS",IF(R5&lt;50,"MENOS DE 50 ANOS","ENTRE 50 E 100 ANOS"))</f>
        <v>ENTRE 50 E 100 ANOS</v>
      </c>
      <c r="T5" s="24" t="str">
        <f aca="false">VLOOKUP(Q5,ChatGPT!A:C,2,0)</f>
        <v>Papel e Celulose</v>
      </c>
      <c r="U5" s="25" t="n">
        <f aca="false">E5/100</f>
        <v>0.0214</v>
      </c>
      <c r="V5" s="26" t="n">
        <f aca="false">C5/(U5+1)</f>
        <v>51.8014489915802</v>
      </c>
      <c r="W5" s="27" t="n">
        <f aca="false">(C5-V5)*N5</f>
        <v>757642330.555188</v>
      </c>
      <c r="X5" s="28" t="str">
        <f aca="false">IF(W5&gt;0,"SUBIU",IF(W5=0,"ESTÁVEL","DESCEU"))</f>
        <v>SUBIU</v>
      </c>
      <c r="Y5" s="29" t="n">
        <f aca="false">F5/100</f>
        <v>-0.0489</v>
      </c>
      <c r="Z5" s="30" t="n">
        <f aca="false">C5/(Y5+1)</f>
        <v>55.6303227841447</v>
      </c>
      <c r="AA5" s="31" t="n">
        <f aca="false">(C5-Z5)*N5</f>
        <v>-1859212321.65909</v>
      </c>
      <c r="AB5" s="29" t="str">
        <f aca="false">IF(AA5&gt;0,"SUBIU",IF(AA5=0,"ESTÁVEL","DESCEU"))</f>
        <v>DESCEU</v>
      </c>
      <c r="AC5" s="32" t="n">
        <f aca="false">G5/100</f>
        <v>-0.0489</v>
      </c>
      <c r="AD5" s="33" t="n">
        <f aca="false">C5/(AC5+1)</f>
        <v>55.6303227841447</v>
      </c>
      <c r="AE5" s="34" t="n">
        <f aca="false">(C5-AD5)*N5</f>
        <v>-1859212321.65909</v>
      </c>
      <c r="AF5" s="32" t="str">
        <f aca="false">IF(AE5&gt;0,"SUBIU",IF(AE5=0,"ESTÁVEL","DESCEU"))</f>
        <v>DESCEU</v>
      </c>
      <c r="AG5" s="35" t="n">
        <f aca="false">H5/100</f>
        <v>0.1885</v>
      </c>
      <c r="AH5" s="36" t="n">
        <f aca="false">C5/(AG5+1)</f>
        <v>44.5183003786285</v>
      </c>
      <c r="AI5" s="37" t="n">
        <f aca="false">(C5-AH5)*N5</f>
        <v>5735330905.08646</v>
      </c>
      <c r="AJ5" s="38" t="str">
        <f aca="false">IF(AI5&gt;0,"SUBIU",IF(AI5=0,"ESTÁVEL","DESCEU"))</f>
        <v>SUBIU</v>
      </c>
    </row>
    <row r="6" customFormat="false" ht="15.75" hidden="false" customHeight="false" outlineLevel="0" collapsed="false">
      <c r="A6" s="16" t="s">
        <v>43</v>
      </c>
      <c r="B6" s="17" t="n">
        <v>45317</v>
      </c>
      <c r="C6" s="18" t="n">
        <v>37.1</v>
      </c>
      <c r="D6" s="19" t="n">
        <v>2.03</v>
      </c>
      <c r="E6" s="19" t="n">
        <v>2.49</v>
      </c>
      <c r="F6" s="19" t="n">
        <v>-3.66</v>
      </c>
      <c r="G6" s="19" t="n">
        <v>-3.66</v>
      </c>
      <c r="H6" s="19" t="n">
        <v>20.7</v>
      </c>
      <c r="I6" s="19" t="n">
        <v>36.37</v>
      </c>
      <c r="J6" s="19" t="n">
        <v>37.32</v>
      </c>
      <c r="K6" s="16" t="s">
        <v>44</v>
      </c>
      <c r="L6" s="20" t="n">
        <f aca="false">D6/100</f>
        <v>0.0203</v>
      </c>
      <c r="M6" s="21" t="n">
        <f aca="false">C6/(L6+1)</f>
        <v>36.3618543565618</v>
      </c>
      <c r="N6" s="22" t="n">
        <f aca="false">VLOOKUP(A6,Total_de_acoes!A:B,2,0)</f>
        <v>187732538</v>
      </c>
      <c r="O6" s="23" t="n">
        <f aca="false">(C6-M6)*N6</f>
        <v>138573955.056297</v>
      </c>
      <c r="P6" s="20" t="str">
        <f aca="false">IF(O6&gt;0,"SUBIU",IF(O6=0,"ESTÁVEL","DESCEU"))</f>
        <v>SUBIU</v>
      </c>
      <c r="Q6" s="24" t="str">
        <f aca="false">VLOOKUP(A6,Ticker!A:B,2,0)</f>
        <v>CPFL Energia</v>
      </c>
      <c r="R6" s="24" t="n">
        <f aca="false">VLOOKUP(Q6,ChatGPT!A:C,3,0)</f>
        <v>108</v>
      </c>
      <c r="S6" s="24" t="str">
        <f aca="false">IF(R6&gt;100,"MAIS DE CEM ANOS",IF(R6&lt;50,"MENOS DE 50 ANOS","ENTRE 50 E 100 ANOS"))</f>
        <v>MAIS DE CEM ANOS</v>
      </c>
      <c r="T6" s="24" t="str">
        <f aca="false">VLOOKUP(Q6,ChatGPT!A:C,2,0)</f>
        <v>Energia</v>
      </c>
      <c r="U6" s="25" t="n">
        <f aca="false">E6/100</f>
        <v>0.0249</v>
      </c>
      <c r="V6" s="26" t="n">
        <f aca="false">C6/(U6+1)</f>
        <v>36.1986535271734</v>
      </c>
      <c r="W6" s="27" t="n">
        <f aca="false">(C6-V6)*N6</f>
        <v>169212060.961089</v>
      </c>
      <c r="X6" s="28" t="str">
        <f aca="false">IF(W6&gt;0,"SUBIU",IF(W6=0,"ESTÁVEL","DESCEU"))</f>
        <v>SUBIU</v>
      </c>
      <c r="Y6" s="29" t="n">
        <f aca="false">F6/100</f>
        <v>-0.0366</v>
      </c>
      <c r="Z6" s="30" t="n">
        <f aca="false">C6/(Y6+1)</f>
        <v>38.5094457130994</v>
      </c>
      <c r="AA6" s="31" t="n">
        <f aca="false">(C6-Z6)*N6</f>
        <v>-264598820.893377</v>
      </c>
      <c r="AB6" s="29" t="str">
        <f aca="false">IF(AA6&gt;0,"SUBIU",IF(AA6=0,"ESTÁVEL","DESCEU"))</f>
        <v>DESCEU</v>
      </c>
      <c r="AC6" s="32" t="n">
        <f aca="false">G6/100</f>
        <v>-0.0366</v>
      </c>
      <c r="AD6" s="33" t="n">
        <f aca="false">C6/(AC6+1)</f>
        <v>38.5094457130994</v>
      </c>
      <c r="AE6" s="34" t="n">
        <f aca="false">(C6-AD6)*N6</f>
        <v>-264598820.893377</v>
      </c>
      <c r="AF6" s="32" t="str">
        <f aca="false">IF(AE6&gt;0,"SUBIU",IF(AE6=0,"ESTÁVEL","DESCEU"))</f>
        <v>DESCEU</v>
      </c>
      <c r="AG6" s="35" t="n">
        <f aca="false">H6/100</f>
        <v>0.207</v>
      </c>
      <c r="AH6" s="36" t="n">
        <f aca="false">C6/(AG6+1)</f>
        <v>30.7373653686827</v>
      </c>
      <c r="AI6" s="37" t="n">
        <f aca="false">(C6-AH6)*N6</f>
        <v>1194473547.70389</v>
      </c>
      <c r="AJ6" s="38" t="str">
        <f aca="false">IF(AI6&gt;0,"SUBIU",IF(AI6=0,"ESTÁVEL","DESCEU"))</f>
        <v>SUBIU</v>
      </c>
    </row>
    <row r="7" customFormat="false" ht="15.75" hidden="false" customHeight="false" outlineLevel="0" collapsed="false">
      <c r="A7" s="39" t="s">
        <v>45</v>
      </c>
      <c r="B7" s="40" t="n">
        <v>45317</v>
      </c>
      <c r="C7" s="41" t="n">
        <v>45.69</v>
      </c>
      <c r="D7" s="42" t="n">
        <v>1.98</v>
      </c>
      <c r="E7" s="42" t="n">
        <v>2.42</v>
      </c>
      <c r="F7" s="42" t="n">
        <v>-0.78</v>
      </c>
      <c r="G7" s="42" t="n">
        <v>-0.78</v>
      </c>
      <c r="H7" s="42" t="n">
        <v>8.08</v>
      </c>
      <c r="I7" s="42" t="n">
        <v>44.25</v>
      </c>
      <c r="J7" s="42" t="n">
        <v>45.69</v>
      </c>
      <c r="K7" s="39" t="s">
        <v>46</v>
      </c>
      <c r="L7" s="20" t="n">
        <f aca="false">D7/100</f>
        <v>0.0198</v>
      </c>
      <c r="M7" s="21" t="n">
        <f aca="false">C7/(L7+1)</f>
        <v>44.8029025299078</v>
      </c>
      <c r="N7" s="22" t="n">
        <f aca="false">VLOOKUP(A7,Total_de_acoes!A:B,2,0)</f>
        <v>800010734</v>
      </c>
      <c r="O7" s="23" t="n">
        <f aca="false">(C7-M7)*N7</f>
        <v>709687498.177987</v>
      </c>
      <c r="P7" s="20" t="str">
        <f aca="false">IF(O7&gt;0,"SUBIU",IF(O7=0,"ESTÁVEL","DESCEU"))</f>
        <v>SUBIU</v>
      </c>
      <c r="Q7" s="24" t="str">
        <f aca="false">VLOOKUP(A7,Ticker!A:B,2,0)</f>
        <v>PetroRio</v>
      </c>
      <c r="R7" s="24" t="n">
        <f aca="false">VLOOKUP(Q7,ChatGPT!A:C,3,0)</f>
        <v>12</v>
      </c>
      <c r="S7" s="24" t="str">
        <f aca="false">IF(R7&gt;100,"MAIS DE CEM ANOS",IF(R7&lt;50,"MENOS DE 50 ANOS","ENTRE 50 E 100 ANOS"))</f>
        <v>MENOS DE 50 ANOS</v>
      </c>
      <c r="T7" s="24" t="str">
        <f aca="false">VLOOKUP(Q7,ChatGPT!A:C,2,0)</f>
        <v>Petróleo</v>
      </c>
      <c r="U7" s="25" t="n">
        <f aca="false">E7/100</f>
        <v>0.0242</v>
      </c>
      <c r="V7" s="26" t="n">
        <f aca="false">C7/(U7+1)</f>
        <v>44.6104276508494</v>
      </c>
      <c r="W7" s="27" t="n">
        <f aca="false">(C7-V7)*N7</f>
        <v>863669467.450044</v>
      </c>
      <c r="X7" s="28" t="str">
        <f aca="false">IF(W7&gt;0,"SUBIU",IF(W7=0,"ESTÁVEL","DESCEU"))</f>
        <v>SUBIU</v>
      </c>
      <c r="Y7" s="29" t="n">
        <f aca="false">F7/100</f>
        <v>-0.0078</v>
      </c>
      <c r="Z7" s="30" t="n">
        <f aca="false">C7/(Y7+1)</f>
        <v>46.0491836323322</v>
      </c>
      <c r="AA7" s="31" t="n">
        <f aca="false">(C7-Z7)*N7</f>
        <v>-287350761.342861</v>
      </c>
      <c r="AB7" s="29" t="str">
        <f aca="false">IF(AA7&gt;0,"SUBIU",IF(AA7=0,"ESTÁVEL","DESCEU"))</f>
        <v>DESCEU</v>
      </c>
      <c r="AC7" s="32" t="n">
        <f aca="false">G7/100</f>
        <v>-0.0078</v>
      </c>
      <c r="AD7" s="33" t="n">
        <f aca="false">C7/(AC7+1)</f>
        <v>46.0491836323322</v>
      </c>
      <c r="AE7" s="34" t="n">
        <f aca="false">(C7-AD7)*N7</f>
        <v>-287350761.342861</v>
      </c>
      <c r="AF7" s="32" t="str">
        <f aca="false">IF(AE7&gt;0,"SUBIU",IF(AE7=0,"ESTÁVEL","DESCEU"))</f>
        <v>DESCEU</v>
      </c>
      <c r="AG7" s="35" t="n">
        <f aca="false">H7/100</f>
        <v>0.0808</v>
      </c>
      <c r="AH7" s="36" t="n">
        <f aca="false">C7/(AG7+1)</f>
        <v>42.2742413027387</v>
      </c>
      <c r="AI7" s="37" t="n">
        <f aca="false">(C7-AH7)*N7</f>
        <v>2732643622.56289</v>
      </c>
      <c r="AJ7" s="38" t="str">
        <f aca="false">IF(AI7&gt;0,"SUBIU",IF(AI7=0,"ESTÁVEL","DESCEU"))</f>
        <v>SUBIU</v>
      </c>
    </row>
    <row r="8" customFormat="false" ht="15.75" hidden="false" customHeight="false" outlineLevel="0" collapsed="false">
      <c r="A8" s="16" t="s">
        <v>47</v>
      </c>
      <c r="B8" s="17" t="n">
        <v>45317</v>
      </c>
      <c r="C8" s="18" t="n">
        <v>39.96</v>
      </c>
      <c r="D8" s="19" t="n">
        <v>1.73</v>
      </c>
      <c r="E8" s="19" t="n">
        <v>6.47</v>
      </c>
      <c r="F8" s="19" t="n">
        <v>7.3</v>
      </c>
      <c r="G8" s="19" t="n">
        <v>7.3</v>
      </c>
      <c r="H8" s="19" t="n">
        <v>95.01</v>
      </c>
      <c r="I8" s="19" t="n">
        <v>38.91</v>
      </c>
      <c r="J8" s="19" t="n">
        <v>40.09</v>
      </c>
      <c r="K8" s="16" t="s">
        <v>48</v>
      </c>
      <c r="L8" s="20" t="n">
        <f aca="false">D8/100</f>
        <v>0.0173</v>
      </c>
      <c r="M8" s="21" t="n">
        <f aca="false">C8/(L8+1)</f>
        <v>39.2804482453554</v>
      </c>
      <c r="N8" s="22" t="n">
        <f aca="false">VLOOKUP(A8,Total_de_acoes!A:B,2,0)</f>
        <v>4566445852</v>
      </c>
      <c r="O8" s="23" t="n">
        <f aca="false">(C8-M8)*N8</f>
        <v>3103136291.21638</v>
      </c>
      <c r="P8" s="20" t="str">
        <f aca="false">IF(O8&gt;0,"SUBIU",IF(O8=0,"ESTÁVEL","DESCEU"))</f>
        <v>SUBIU</v>
      </c>
      <c r="Q8" s="24" t="str">
        <f aca="false">VLOOKUP(A8,Ticker!A:B,2,0)</f>
        <v>Petrobras</v>
      </c>
      <c r="R8" s="24" t="n">
        <f aca="false">VLOOKUP(Q8,ChatGPT!A:C,3,0)</f>
        <v>68</v>
      </c>
      <c r="S8" s="24" t="str">
        <f aca="false">IF(R8&gt;100,"MAIS DE CEM ANOS",IF(R8&lt;50,"MENOS DE 50 ANOS","ENTRE 50 E 100 ANOS"))</f>
        <v>ENTRE 50 E 100 ANOS</v>
      </c>
      <c r="T8" s="24" t="str">
        <f aca="false">VLOOKUP(Q8,ChatGPT!A:C,2,0)</f>
        <v>Petróleo</v>
      </c>
      <c r="U8" s="25" t="n">
        <f aca="false">E8/100</f>
        <v>0.0647</v>
      </c>
      <c r="V8" s="26" t="n">
        <f aca="false">C8/(U8+1)</f>
        <v>37.5316990701606</v>
      </c>
      <c r="W8" s="27" t="n">
        <f aca="false">(C8-V8)*N8</f>
        <v>11088704708.4728</v>
      </c>
      <c r="X8" s="28" t="str">
        <f aca="false">IF(W8&gt;0,"SUBIU",IF(W8=0,"ESTÁVEL","DESCEU"))</f>
        <v>SUBIU</v>
      </c>
      <c r="Y8" s="29" t="n">
        <f aca="false">F8/100</f>
        <v>0.073</v>
      </c>
      <c r="Z8" s="30" t="n">
        <f aca="false">C8/(Y8+1)</f>
        <v>37.2413793103448</v>
      </c>
      <c r="AA8" s="31" t="n">
        <f aca="false">(C8-Z8)*N8</f>
        <v>12414434171.4372</v>
      </c>
      <c r="AB8" s="29" t="str">
        <f aca="false">IF(AA8&gt;0,"SUBIU",IF(AA8=0,"ESTÁVEL","DESCEU"))</f>
        <v>SUBIU</v>
      </c>
      <c r="AC8" s="32" t="n">
        <f aca="false">G8/100</f>
        <v>0.073</v>
      </c>
      <c r="AD8" s="33" t="n">
        <f aca="false">C8/(AC8+1)</f>
        <v>37.2413793103448</v>
      </c>
      <c r="AE8" s="34" t="n">
        <f aca="false">(C8-AD8)*N8</f>
        <v>12414434171.4372</v>
      </c>
      <c r="AF8" s="32" t="str">
        <f aca="false">IF(AE8&gt;0,"SUBIU",IF(AE8=0,"ESTÁVEL","DESCEU"))</f>
        <v>SUBIU</v>
      </c>
      <c r="AG8" s="35" t="n">
        <f aca="false">H8/100</f>
        <v>0.9501</v>
      </c>
      <c r="AH8" s="36" t="n">
        <f aca="false">C8/(AG8+1)</f>
        <v>20.4912568586226</v>
      </c>
      <c r="AI8" s="37" t="n">
        <f aca="false">(C8-AH8)*N8</f>
        <v>88902961361.5961</v>
      </c>
      <c r="AJ8" s="38" t="str">
        <f aca="false">IF(AI8&gt;0,"SUBIU",IF(AI8=0,"ESTÁVEL","DESCEU"))</f>
        <v>SUBIU</v>
      </c>
    </row>
    <row r="9" customFormat="false" ht="15.75" hidden="false" customHeight="false" outlineLevel="0" collapsed="false">
      <c r="A9" s="39" t="s">
        <v>49</v>
      </c>
      <c r="B9" s="40" t="n">
        <v>45317</v>
      </c>
      <c r="C9" s="41" t="n">
        <v>69.5</v>
      </c>
      <c r="D9" s="42" t="n">
        <v>1.66</v>
      </c>
      <c r="E9" s="42" t="n">
        <v>2.06</v>
      </c>
      <c r="F9" s="42" t="n">
        <v>-9.97</v>
      </c>
      <c r="G9" s="42" t="n">
        <v>-9.97</v>
      </c>
      <c r="H9" s="42" t="n">
        <v>-23.49</v>
      </c>
      <c r="I9" s="42" t="n">
        <v>67.5</v>
      </c>
      <c r="J9" s="42" t="n">
        <v>69.81</v>
      </c>
      <c r="K9" s="39" t="s">
        <v>50</v>
      </c>
      <c r="L9" s="20" t="n">
        <f aca="false">D9/100</f>
        <v>0.0166</v>
      </c>
      <c r="M9" s="21" t="n">
        <f aca="false">C9/(L9+1)</f>
        <v>68.3651386976195</v>
      </c>
      <c r="N9" s="22" t="n">
        <f aca="false">VLOOKUP(A9,Total_de_acoes!A:B,2,0)</f>
        <v>4196924316</v>
      </c>
      <c r="O9" s="23" t="n">
        <f aca="false">(C9-M9)*N9</f>
        <v>4762926995.24809</v>
      </c>
      <c r="P9" s="20" t="str">
        <f aca="false">IF(O9&gt;0,"SUBIU",IF(O9=0,"ESTÁVEL","DESCEU"))</f>
        <v>SUBIU</v>
      </c>
      <c r="Q9" s="24" t="str">
        <f aca="false">VLOOKUP(A9,Ticker!A:B,2,0)</f>
        <v>Vale</v>
      </c>
      <c r="R9" s="24" t="n">
        <f aca="false">VLOOKUP(Q9,ChatGPT!A:C,3,0)</f>
        <v>79</v>
      </c>
      <c r="S9" s="24" t="str">
        <f aca="false">IF(R9&gt;100,"MAIS DE CEM ANOS",IF(R9&lt;50,"MENOS DE 50 ANOS","ENTRE 50 E 100 ANOS"))</f>
        <v>ENTRE 50 E 100 ANOS</v>
      </c>
      <c r="T9" s="24" t="str">
        <f aca="false">VLOOKUP(Q9,ChatGPT!A:C,2,0)</f>
        <v>Mineração</v>
      </c>
      <c r="U9" s="25" t="n">
        <f aca="false">E9/100</f>
        <v>0.0206</v>
      </c>
      <c r="V9" s="26" t="n">
        <f aca="false">C9/(U9+1)</f>
        <v>68.0971977268274</v>
      </c>
      <c r="W9" s="27" t="n">
        <f aca="false">(C9-V9)*N9</f>
        <v>5887454970.81833</v>
      </c>
      <c r="X9" s="28" t="str">
        <f aca="false">IF(W9&gt;0,"SUBIU",IF(W9=0,"ESTÁVEL","DESCEU"))</f>
        <v>SUBIU</v>
      </c>
      <c r="Y9" s="29" t="n">
        <f aca="false">F9/100</f>
        <v>-0.0997</v>
      </c>
      <c r="Z9" s="30" t="n">
        <f aca="false">C9/(Y9+1)</f>
        <v>77.1964900588693</v>
      </c>
      <c r="AA9" s="31" t="n">
        <f aca="false">(C9-Z9)*N9</f>
        <v>-32301586275.9207</v>
      </c>
      <c r="AB9" s="29" t="str">
        <f aca="false">IF(AA9&gt;0,"SUBIU",IF(AA9=0,"ESTÁVEL","DESCEU"))</f>
        <v>DESCEU</v>
      </c>
      <c r="AC9" s="32" t="n">
        <f aca="false">G9/100</f>
        <v>-0.0997</v>
      </c>
      <c r="AD9" s="33" t="n">
        <f aca="false">C9/(AC9+1)</f>
        <v>77.1964900588693</v>
      </c>
      <c r="AE9" s="34" t="n">
        <f aca="false">(C9-AD9)*N9</f>
        <v>-32301586275.9207</v>
      </c>
      <c r="AF9" s="32" t="str">
        <f aca="false">IF(AE9&gt;0,"SUBIU",IF(AE9=0,"ESTÁVEL","DESCEU"))</f>
        <v>DESCEU</v>
      </c>
      <c r="AG9" s="35" t="n">
        <f aca="false">H9/100</f>
        <v>-0.2349</v>
      </c>
      <c r="AH9" s="36" t="n">
        <f aca="false">C9/(AG9+1)</f>
        <v>90.8377989805254</v>
      </c>
      <c r="AI9" s="37" t="n">
        <f aca="false">(C9-AH9)*N9</f>
        <v>-89553127391.2871</v>
      </c>
      <c r="AJ9" s="38" t="str">
        <f aca="false">IF(AI9&gt;0,"SUBIU",IF(AI9=0,"ESTÁVEL","DESCEU"))</f>
        <v>DESCEU</v>
      </c>
    </row>
    <row r="10" customFormat="false" ht="15.75" hidden="false" customHeight="false" outlineLevel="0" collapsed="false">
      <c r="A10" s="16" t="s">
        <v>51</v>
      </c>
      <c r="B10" s="17" t="n">
        <v>45317</v>
      </c>
      <c r="C10" s="18" t="n">
        <v>28.19</v>
      </c>
      <c r="D10" s="19" t="n">
        <v>1.58</v>
      </c>
      <c r="E10" s="19" t="n">
        <v>2.03</v>
      </c>
      <c r="F10" s="19" t="n">
        <v>-0.81</v>
      </c>
      <c r="G10" s="19" t="n">
        <v>-0.81</v>
      </c>
      <c r="H10" s="19" t="n">
        <v>24.02</v>
      </c>
      <c r="I10" s="19" t="n">
        <v>27.71</v>
      </c>
      <c r="J10" s="19" t="n">
        <v>28.36</v>
      </c>
      <c r="K10" s="16" t="s">
        <v>52</v>
      </c>
      <c r="L10" s="20" t="n">
        <f aca="false">D10/100</f>
        <v>0.0158</v>
      </c>
      <c r="M10" s="21" t="n">
        <f aca="false">C10/(L10+1)</f>
        <v>27.7515258909234</v>
      </c>
      <c r="N10" s="22" t="n">
        <f aca="false">VLOOKUP(A10,Total_de_acoes!A:B,2,0)</f>
        <v>268505432</v>
      </c>
      <c r="O10" s="23" t="n">
        <f aca="false">(C10-M10)*N10</f>
        <v>117732680.078425</v>
      </c>
      <c r="P10" s="20" t="str">
        <f aca="false">IF(O10&gt;0,"SUBIU",IF(O10=0,"ESTÁVEL","DESCEU"))</f>
        <v>SUBIU</v>
      </c>
      <c r="Q10" s="24" t="str">
        <f aca="false">VLOOKUP(A10,Ticker!A:B,2,0)</f>
        <v>Multiplan</v>
      </c>
      <c r="R10" s="24" t="n">
        <f aca="false">VLOOKUP(Q10,ChatGPT!A:C,3,0)</f>
        <v>50</v>
      </c>
      <c r="S10" s="24" t="str">
        <f aca="false">IF(R10&gt;100,"MAIS DE CEM ANOS",IF(R10&lt;50,"MENOS DE 50 ANOS","ENTRE 50 E 100 ANOS"))</f>
        <v>ENTRE 50 E 100 ANOS</v>
      </c>
      <c r="T10" s="24" t="str">
        <f aca="false">VLOOKUP(Q10,ChatGPT!A:C,2,0)</f>
        <v>Shopping Centers</v>
      </c>
      <c r="U10" s="25" t="n">
        <f aca="false">E10/100</f>
        <v>0.0203</v>
      </c>
      <c r="V10" s="26" t="n">
        <f aca="false">C10/(U10+1)</f>
        <v>27.6291286876409</v>
      </c>
      <c r="W10" s="27" t="n">
        <f aca="false">(C10-V10)*N10</f>
        <v>150596994.021389</v>
      </c>
      <c r="X10" s="28" t="str">
        <f aca="false">IF(W10&gt;0,"SUBIU",IF(W10=0,"ESTÁVEL","DESCEU"))</f>
        <v>SUBIU</v>
      </c>
      <c r="Y10" s="29" t="n">
        <f aca="false">F10/100</f>
        <v>-0.0081</v>
      </c>
      <c r="Z10" s="30" t="n">
        <f aca="false">C10/(Y10+1)</f>
        <v>28.4202036495614</v>
      </c>
      <c r="AA10" s="31" t="n">
        <f aca="false">(C10-Z10)*N10</f>
        <v>-61810930.3734726</v>
      </c>
      <c r="AB10" s="29" t="str">
        <f aca="false">IF(AA10&gt;0,"SUBIU",IF(AA10=0,"ESTÁVEL","DESCEU"))</f>
        <v>DESCEU</v>
      </c>
      <c r="AC10" s="32" t="n">
        <f aca="false">G10/100</f>
        <v>-0.0081</v>
      </c>
      <c r="AD10" s="33" t="n">
        <f aca="false">C10/(AC10+1)</f>
        <v>28.4202036495614</v>
      </c>
      <c r="AE10" s="34" t="n">
        <f aca="false">(C10-AD10)*N10</f>
        <v>-61810930.3734726</v>
      </c>
      <c r="AF10" s="32" t="str">
        <f aca="false">IF(AE10&gt;0,"SUBIU",IF(AE10=0,"ESTÁVEL","DESCEU"))</f>
        <v>DESCEU</v>
      </c>
      <c r="AG10" s="35" t="n">
        <f aca="false">H10/100</f>
        <v>0.2402</v>
      </c>
      <c r="AH10" s="36" t="n">
        <f aca="false">C10/(AG10+1)</f>
        <v>22.7302048056765</v>
      </c>
      <c r="AI10" s="37" t="n">
        <f aca="false">(C10-AH10)*N10</f>
        <v>1465984667.28335</v>
      </c>
      <c r="AJ10" s="38" t="str">
        <f aca="false">IF(AI10&gt;0,"SUBIU",IF(AI10=0,"ESTÁVEL","DESCEU"))</f>
        <v>SUBIU</v>
      </c>
    </row>
    <row r="11" customFormat="false" ht="15.75" hidden="false" customHeight="false" outlineLevel="0" collapsed="false">
      <c r="A11" s="39" t="s">
        <v>53</v>
      </c>
      <c r="B11" s="40" t="n">
        <v>45317</v>
      </c>
      <c r="C11" s="41" t="n">
        <v>32.81</v>
      </c>
      <c r="D11" s="42" t="n">
        <v>1.48</v>
      </c>
      <c r="E11" s="42" t="n">
        <v>-0.39</v>
      </c>
      <c r="F11" s="42" t="n">
        <v>-3.36</v>
      </c>
      <c r="G11" s="42" t="n">
        <v>-3.36</v>
      </c>
      <c r="H11" s="42" t="n">
        <v>34.25</v>
      </c>
      <c r="I11" s="42" t="n">
        <v>32.35</v>
      </c>
      <c r="J11" s="42" t="n">
        <v>32.91</v>
      </c>
      <c r="K11" s="39" t="s">
        <v>54</v>
      </c>
      <c r="L11" s="20" t="n">
        <f aca="false">D11/100</f>
        <v>0.0148</v>
      </c>
      <c r="M11" s="21" t="n">
        <f aca="false">C11/(L11+1)</f>
        <v>32.3314938904218</v>
      </c>
      <c r="N11" s="22" t="n">
        <f aca="false">VLOOKUP(A11,Total_de_acoes!A:B,2,0)</f>
        <v>4801593832</v>
      </c>
      <c r="O11" s="23" t="n">
        <f aca="false">(C11-M11)*N11</f>
        <v>2297591984.3252</v>
      </c>
      <c r="P11" s="20" t="str">
        <f aca="false">IF(O11&gt;0,"SUBIU",IF(O11=0,"ESTÁVEL","DESCEU"))</f>
        <v>SUBIU</v>
      </c>
      <c r="Q11" s="24" t="str">
        <f aca="false">VLOOKUP(A11,Ticker!A:B,2,0)</f>
        <v>Itaú Unibanco</v>
      </c>
      <c r="R11" s="24" t="n">
        <f aca="false">VLOOKUP(Q11,ChatGPT!A:C,3,0)</f>
        <v>12</v>
      </c>
      <c r="S11" s="24" t="str">
        <f aca="false">IF(R11&gt;100,"MAIS DE CEM ANOS",IF(R11&lt;50,"MENOS DE 50 ANOS","ENTRE 50 E 100 ANOS"))</f>
        <v>MENOS DE 50 ANOS</v>
      </c>
      <c r="T11" s="24" t="str">
        <f aca="false">VLOOKUP(Q11,ChatGPT!A:C,2,0)</f>
        <v>Instituição Financeira</v>
      </c>
      <c r="U11" s="25" t="n">
        <f aca="false">E11/100</f>
        <v>-0.0039</v>
      </c>
      <c r="V11" s="26" t="n">
        <f aca="false">C11/(U11+1)</f>
        <v>32.9384599939765</v>
      </c>
      <c r="W11" s="27" t="n">
        <f aca="false">(C11-V11)*N11</f>
        <v>-616812714.736348</v>
      </c>
      <c r="X11" s="28" t="str">
        <f aca="false">IF(W11&gt;0,"SUBIU",IF(W11=0,"ESTÁVEL","DESCEU"))</f>
        <v>DESCEU</v>
      </c>
      <c r="Y11" s="29" t="n">
        <f aca="false">F11/100</f>
        <v>-0.0336</v>
      </c>
      <c r="Z11" s="30" t="n">
        <f aca="false">C11/(Y11+1)</f>
        <v>33.9507450331126</v>
      </c>
      <c r="AA11" s="31" t="n">
        <f aca="false">(C11-Z11)*N11</f>
        <v>-5477394314.878</v>
      </c>
      <c r="AB11" s="29" t="str">
        <f aca="false">IF(AA11&gt;0,"SUBIU",IF(AA11=0,"ESTÁVEL","DESCEU"))</f>
        <v>DESCEU</v>
      </c>
      <c r="AC11" s="32" t="n">
        <f aca="false">G11/100</f>
        <v>-0.0336</v>
      </c>
      <c r="AD11" s="33" t="n">
        <f aca="false">C11/(AC11+1)</f>
        <v>33.9507450331126</v>
      </c>
      <c r="AE11" s="34" t="n">
        <f aca="false">(C11-AD11)*N11</f>
        <v>-5477394314.878</v>
      </c>
      <c r="AF11" s="32" t="str">
        <f aca="false">IF(AE11&gt;0,"SUBIU",IF(AE11=0,"ESTÁVEL","DESCEU"))</f>
        <v>DESCEU</v>
      </c>
      <c r="AG11" s="35" t="n">
        <f aca="false">H11/100</f>
        <v>0.3425</v>
      </c>
      <c r="AH11" s="36" t="n">
        <f aca="false">C11/(AG11+1)</f>
        <v>24.43947858473</v>
      </c>
      <c r="AI11" s="37" t="n">
        <f aca="false">(C11-AH11)*N11</f>
        <v>40191843998.1844</v>
      </c>
      <c r="AJ11" s="38" t="str">
        <f aca="false">IF(AI11&gt;0,"SUBIU",IF(AI11=0,"ESTÁVEL","DESCEU"))</f>
        <v>SUBIU</v>
      </c>
    </row>
    <row r="12" customFormat="false" ht="15.75" hidden="false" customHeight="false" outlineLevel="0" collapsed="false">
      <c r="A12" s="16" t="s">
        <v>55</v>
      </c>
      <c r="B12" s="17" t="n">
        <v>45317</v>
      </c>
      <c r="C12" s="18" t="n">
        <v>27.56</v>
      </c>
      <c r="D12" s="19" t="n">
        <v>1.43</v>
      </c>
      <c r="E12" s="19" t="n">
        <v>3.41</v>
      </c>
      <c r="F12" s="19" t="n">
        <v>-4.17</v>
      </c>
      <c r="G12" s="19" t="n">
        <v>-4.17</v>
      </c>
      <c r="H12" s="19" t="n">
        <v>-6.01</v>
      </c>
      <c r="I12" s="19" t="n">
        <v>26.9</v>
      </c>
      <c r="J12" s="19" t="n">
        <v>27.91</v>
      </c>
      <c r="K12" s="16" t="s">
        <v>56</v>
      </c>
      <c r="L12" s="20" t="n">
        <f aca="false">D12/100</f>
        <v>0.0143</v>
      </c>
      <c r="M12" s="21" t="n">
        <f aca="false">C12/(L12+1)</f>
        <v>27.1714482894607</v>
      </c>
      <c r="N12" s="22" t="n">
        <f aca="false">VLOOKUP(A12,Total_de_acoes!A:B,2,0)</f>
        <v>1168230366</v>
      </c>
      <c r="O12" s="23" t="n">
        <f aca="false">(C12-M12)*N12</f>
        <v>453917907.01324</v>
      </c>
      <c r="P12" s="20" t="str">
        <f aca="false">IF(O12&gt;0,"SUBIU",IF(O12=0,"ESTÁVEL","DESCEU"))</f>
        <v>SUBIU</v>
      </c>
      <c r="Q12" s="24" t="str">
        <f aca="false">VLOOKUP(A12,Ticker!A:B,2,0)</f>
        <v>Rede D'Or</v>
      </c>
      <c r="R12" s="24" t="n">
        <f aca="false">VLOOKUP(Q12,ChatGPT!A:C,3,0)</f>
        <v>46</v>
      </c>
      <c r="S12" s="24" t="str">
        <f aca="false">IF(R12&gt;100,"MAIS DE CEM ANOS",IF(R12&lt;50,"MENOS DE 50 ANOS","ENTRE 50 E 100 ANOS"))</f>
        <v>MENOS DE 50 ANOS</v>
      </c>
      <c r="T12" s="24" t="str">
        <f aca="false">VLOOKUP(Q12,ChatGPT!A:C,2,0)</f>
        <v>Saúde</v>
      </c>
      <c r="U12" s="25" t="n">
        <f aca="false">E12/100</f>
        <v>0.0341</v>
      </c>
      <c r="V12" s="26" t="n">
        <f aca="false">C12/(U12+1)</f>
        <v>26.6511942752152</v>
      </c>
      <c r="W12" s="27" t="n">
        <f aca="false">(C12-V12)*N12</f>
        <v>1061694444.48829</v>
      </c>
      <c r="X12" s="28" t="str">
        <f aca="false">IF(W12&gt;0,"SUBIU",IF(W12=0,"ESTÁVEL","DESCEU"))</f>
        <v>SUBIU</v>
      </c>
      <c r="Y12" s="29" t="n">
        <f aca="false">F12/100</f>
        <v>-0.0417</v>
      </c>
      <c r="Z12" s="30" t="n">
        <f aca="false">C12/(Y12+1)</f>
        <v>28.7592611916936</v>
      </c>
      <c r="AA12" s="31" t="n">
        <f aca="false">(C12-Z12)*N12</f>
        <v>-1401013340.90184</v>
      </c>
      <c r="AB12" s="29" t="str">
        <f aca="false">IF(AA12&gt;0,"SUBIU",IF(AA12=0,"ESTÁVEL","DESCEU"))</f>
        <v>DESCEU</v>
      </c>
      <c r="AC12" s="32" t="n">
        <f aca="false">G12/100</f>
        <v>-0.0417</v>
      </c>
      <c r="AD12" s="33" t="n">
        <f aca="false">C12/(AC12+1)</f>
        <v>28.7592611916936</v>
      </c>
      <c r="AE12" s="34" t="n">
        <f aca="false">(C12-AD12)*N12</f>
        <v>-1401013340.90184</v>
      </c>
      <c r="AF12" s="32" t="str">
        <f aca="false">IF(AE12&gt;0,"SUBIU",IF(AE12=0,"ESTÁVEL","DESCEU"))</f>
        <v>DESCEU</v>
      </c>
      <c r="AG12" s="35" t="n">
        <f aca="false">H12/100</f>
        <v>-0.0601</v>
      </c>
      <c r="AH12" s="36" t="n">
        <f aca="false">C12/(AG12+1)</f>
        <v>29.3222683264177</v>
      </c>
      <c r="AI12" s="37" t="n">
        <f aca="false">(C12-AH12)*N12</f>
        <v>-2058735371.96116</v>
      </c>
      <c r="AJ12" s="38" t="str">
        <f aca="false">IF(AI12&gt;0,"SUBIU",IF(AI12=0,"ESTÁVEL","DESCEU"))</f>
        <v>DESCEU</v>
      </c>
    </row>
    <row r="13" customFormat="false" ht="15.75" hidden="false" customHeight="false" outlineLevel="0" collapsed="false">
      <c r="A13" s="39" t="s">
        <v>57</v>
      </c>
      <c r="B13" s="40" t="n">
        <v>45317</v>
      </c>
      <c r="C13" s="41" t="n">
        <v>18.55</v>
      </c>
      <c r="D13" s="42" t="n">
        <v>1.42</v>
      </c>
      <c r="E13" s="42" t="n">
        <v>5.1</v>
      </c>
      <c r="F13" s="42" t="n">
        <v>-15.14</v>
      </c>
      <c r="G13" s="42" t="n">
        <v>-15.14</v>
      </c>
      <c r="H13" s="42" t="n">
        <v>-18.39</v>
      </c>
      <c r="I13" s="42" t="n">
        <v>18.29</v>
      </c>
      <c r="J13" s="42" t="n">
        <v>18.73</v>
      </c>
      <c r="K13" s="39" t="s">
        <v>58</v>
      </c>
      <c r="L13" s="20" t="n">
        <f aca="false">D13/100</f>
        <v>0.0142</v>
      </c>
      <c r="M13" s="21" t="n">
        <f aca="false">C13/(L13+1)</f>
        <v>18.2902780516663</v>
      </c>
      <c r="N13" s="22" t="n">
        <f aca="false">VLOOKUP(A13,Total_de_acoes!A:B,2,0)</f>
        <v>265877867</v>
      </c>
      <c r="O13" s="23" t="n">
        <f aca="false">(C13-M13)*N13</f>
        <v>69054317.6360385</v>
      </c>
      <c r="P13" s="20" t="str">
        <f aca="false">IF(O13&gt;0,"SUBIU",IF(O13=0,"ESTÁVEL","DESCEU"))</f>
        <v>SUBIU</v>
      </c>
      <c r="Q13" s="24" t="str">
        <f aca="false">VLOOKUP(A13,Ticker!A:B,2,0)</f>
        <v>Braskem</v>
      </c>
      <c r="R13" s="24" t="n">
        <f aca="false">VLOOKUP(Q13,ChatGPT!A:C,3,0)</f>
        <v>49</v>
      </c>
      <c r="S13" s="24" t="str">
        <f aca="false">IF(R13&gt;100,"MAIS DE CEM ANOS",IF(R13&lt;50,"MENOS DE 50 ANOS","ENTRE 50 E 100 ANOS"))</f>
        <v>MENOS DE 50 ANOS</v>
      </c>
      <c r="T13" s="24" t="str">
        <f aca="false">VLOOKUP(Q13,ChatGPT!A:C,2,0)</f>
        <v>Petroquímica</v>
      </c>
      <c r="U13" s="25" t="n">
        <f aca="false">E13/100</f>
        <v>0.051</v>
      </c>
      <c r="V13" s="26" t="n">
        <f aca="false">C13/(U13+1)</f>
        <v>17.6498572787821</v>
      </c>
      <c r="W13" s="27" t="n">
        <f aca="false">(C13-V13)*N13</f>
        <v>239328026.712987</v>
      </c>
      <c r="X13" s="28" t="str">
        <f aca="false">IF(W13&gt;0,"SUBIU",IF(W13=0,"ESTÁVEL","DESCEU"))</f>
        <v>SUBIU</v>
      </c>
      <c r="Y13" s="29" t="n">
        <f aca="false">F13/100</f>
        <v>-0.1514</v>
      </c>
      <c r="Z13" s="30" t="n">
        <f aca="false">C13/(Y13+1)</f>
        <v>21.8595333490455</v>
      </c>
      <c r="AA13" s="31" t="n">
        <f aca="false">(C13-Z13)*N13</f>
        <v>-879931667.609581</v>
      </c>
      <c r="AB13" s="29" t="str">
        <f aca="false">IF(AA13&gt;0,"SUBIU",IF(AA13=0,"ESTÁVEL","DESCEU"))</f>
        <v>DESCEU</v>
      </c>
      <c r="AC13" s="32" t="n">
        <f aca="false">G13/100</f>
        <v>-0.1514</v>
      </c>
      <c r="AD13" s="33" t="n">
        <f aca="false">C13/(AC13+1)</f>
        <v>21.8595333490455</v>
      </c>
      <c r="AE13" s="34" t="n">
        <f aca="false">(C13-AD13)*N13</f>
        <v>-879931667.609581</v>
      </c>
      <c r="AF13" s="32" t="str">
        <f aca="false">IF(AE13&gt;0,"SUBIU",IF(AE13=0,"ESTÁVEL","DESCEU"))</f>
        <v>DESCEU</v>
      </c>
      <c r="AG13" s="35" t="n">
        <f aca="false">H13/100</f>
        <v>-0.1839</v>
      </c>
      <c r="AH13" s="36" t="n">
        <f aca="false">C13/(AG13+1)</f>
        <v>22.7300575909815</v>
      </c>
      <c r="AI13" s="37" t="n">
        <f aca="false">(C13-AH13)*N13</f>
        <v>-1111384796.22732</v>
      </c>
      <c r="AJ13" s="38" t="str">
        <f aca="false">IF(AI13&gt;0,"SUBIU",IF(AI13=0,"ESTÁVEL","DESCEU"))</f>
        <v>DESCEU</v>
      </c>
    </row>
    <row r="14" customFormat="false" ht="15.75" hidden="false" customHeight="false" outlineLevel="0" collapsed="false">
      <c r="A14" s="16" t="s">
        <v>59</v>
      </c>
      <c r="B14" s="17" t="n">
        <v>45317</v>
      </c>
      <c r="C14" s="18" t="n">
        <v>14.27</v>
      </c>
      <c r="D14" s="19" t="n">
        <v>1.42</v>
      </c>
      <c r="E14" s="19" t="n">
        <v>8.85</v>
      </c>
      <c r="F14" s="19" t="n">
        <v>-10.87</v>
      </c>
      <c r="G14" s="19" t="n">
        <v>-10.87</v>
      </c>
      <c r="H14" s="19" t="n">
        <v>18.52</v>
      </c>
      <c r="I14" s="19" t="n">
        <v>13.8</v>
      </c>
      <c r="J14" s="19" t="n">
        <v>14.36</v>
      </c>
      <c r="K14" s="16" t="s">
        <v>60</v>
      </c>
      <c r="L14" s="20" t="n">
        <f aca="false">D14/100</f>
        <v>0.0142</v>
      </c>
      <c r="M14" s="21" t="n">
        <f aca="false">C14/(L14+1)</f>
        <v>14.0702031157563</v>
      </c>
      <c r="N14" s="22" t="n">
        <f aca="false">VLOOKUP(A14,Total_de_acoes!A:B,2,0)</f>
        <v>327593725</v>
      </c>
      <c r="O14" s="23" t="n">
        <f aca="false">(C14-M14)*N14</f>
        <v>65452205.5528002</v>
      </c>
      <c r="P14" s="20" t="str">
        <f aca="false">IF(O14&gt;0,"SUBIU",IF(O14=0,"ESTÁVEL","DESCEU"))</f>
        <v>SUBIU</v>
      </c>
      <c r="Q14" s="24" t="str">
        <f aca="false">VLOOKUP(A14,Ticker!A:B,2,0)</f>
        <v>Azul</v>
      </c>
      <c r="R14" s="24" t="n">
        <f aca="false">VLOOKUP(Q14,ChatGPT!A:C,3,0)</f>
        <v>14</v>
      </c>
      <c r="S14" s="24" t="str">
        <f aca="false">IF(R14&gt;100,"MAIS DE CEM ANOS",IF(R14&lt;50,"MENOS DE 50 ANOS","ENTRE 50 E 100 ANOS"))</f>
        <v>MENOS DE 50 ANOS</v>
      </c>
      <c r="T14" s="24" t="str">
        <f aca="false">VLOOKUP(Q14,ChatGPT!A:C,2,0)</f>
        <v>Transporte Aéreo</v>
      </c>
      <c r="U14" s="25" t="n">
        <f aca="false">E14/100</f>
        <v>0.0885</v>
      </c>
      <c r="V14" s="26" t="n">
        <f aca="false">C14/(U14+1)</f>
        <v>13.1097841065687</v>
      </c>
      <c r="W14" s="27" t="n">
        <f aca="false">(C14-V14)*N14</f>
        <v>380079446.333372</v>
      </c>
      <c r="X14" s="28" t="str">
        <f aca="false">IF(W14&gt;0,"SUBIU",IF(W14=0,"ESTÁVEL","DESCEU"))</f>
        <v>SUBIU</v>
      </c>
      <c r="Y14" s="29" t="n">
        <f aca="false">F14/100</f>
        <v>-0.1087</v>
      </c>
      <c r="Z14" s="30" t="n">
        <f aca="false">C14/(Y14+1)</f>
        <v>16.0103220015707</v>
      </c>
      <c r="AA14" s="31" t="n">
        <f aca="false">(C14-Z14)*N14</f>
        <v>-570118567.194014</v>
      </c>
      <c r="AB14" s="29" t="str">
        <f aca="false">IF(AA14&gt;0,"SUBIU",IF(AA14=0,"ESTÁVEL","DESCEU"))</f>
        <v>DESCEU</v>
      </c>
      <c r="AC14" s="32" t="n">
        <f aca="false">G14/100</f>
        <v>-0.1087</v>
      </c>
      <c r="AD14" s="33" t="n">
        <f aca="false">C14/(AC14+1)</f>
        <v>16.0103220015707</v>
      </c>
      <c r="AE14" s="34" t="n">
        <f aca="false">(C14-AD14)*N14</f>
        <v>-570118567.194014</v>
      </c>
      <c r="AF14" s="32" t="str">
        <f aca="false">IF(AE14&gt;0,"SUBIU",IF(AE14=0,"ESTÁVEL","DESCEU"))</f>
        <v>DESCEU</v>
      </c>
      <c r="AG14" s="35" t="n">
        <f aca="false">H14/100</f>
        <v>0.1852</v>
      </c>
      <c r="AH14" s="36" t="n">
        <f aca="false">C14/(AG14+1)</f>
        <v>12.040161997975</v>
      </c>
      <c r="AI14" s="37" t="n">
        <f aca="false">(C14-AH14)*N14</f>
        <v>730480937.229919</v>
      </c>
      <c r="AJ14" s="38" t="str">
        <f aca="false">IF(AI14&gt;0,"SUBIU",IF(AI14=0,"ESTÁVEL","DESCEU"))</f>
        <v>SUBIU</v>
      </c>
    </row>
    <row r="15" customFormat="false" ht="15.75" hidden="false" customHeight="false" outlineLevel="0" collapsed="false">
      <c r="A15" s="39" t="s">
        <v>61</v>
      </c>
      <c r="B15" s="40" t="n">
        <v>45317</v>
      </c>
      <c r="C15" s="41" t="n">
        <v>28.75</v>
      </c>
      <c r="D15" s="42" t="n">
        <v>1.41</v>
      </c>
      <c r="E15" s="42" t="n">
        <v>-2.71</v>
      </c>
      <c r="F15" s="42" t="n">
        <v>9.4</v>
      </c>
      <c r="G15" s="42" t="n">
        <v>9.4</v>
      </c>
      <c r="H15" s="42" t="n">
        <v>-37.7</v>
      </c>
      <c r="I15" s="42" t="n">
        <v>28</v>
      </c>
      <c r="J15" s="42" t="n">
        <v>28.75</v>
      </c>
      <c r="K15" s="39" t="s">
        <v>62</v>
      </c>
      <c r="L15" s="20" t="n">
        <f aca="false">D15/100</f>
        <v>0.0141</v>
      </c>
      <c r="M15" s="21" t="n">
        <f aca="false">C15/(L15+1)</f>
        <v>28.3502613154521</v>
      </c>
      <c r="N15" s="22" t="n">
        <f aca="false">VLOOKUP(A15,Total_de_acoes!A:B,2,0)</f>
        <v>235665566</v>
      </c>
      <c r="O15" s="23" t="n">
        <f aca="false">(C15-M15)*N15</f>
        <v>94204643.3460701</v>
      </c>
      <c r="P15" s="20" t="str">
        <f aca="false">IF(O15&gt;0,"SUBIU",IF(O15=0,"ESTÁVEL","DESCEU"))</f>
        <v>SUBIU</v>
      </c>
      <c r="Q15" s="24" t="str">
        <f aca="false">VLOOKUP(A15,Ticker!A:B,2,0)</f>
        <v>3R Petroleum</v>
      </c>
      <c r="R15" s="24" t="n">
        <f aca="false">VLOOKUP(Q15,ChatGPT!A:C,3,0)</f>
        <v>6</v>
      </c>
      <c r="S15" s="24" t="str">
        <f aca="false">IF(R15&gt;100,"MAIS DE CEM ANOS",IF(R15&lt;50,"MENOS DE 50 ANOS","ENTRE 50 E 100 ANOS"))</f>
        <v>MENOS DE 50 ANOS</v>
      </c>
      <c r="T15" s="24" t="str">
        <f aca="false">VLOOKUP(Q15,ChatGPT!A:C,2,0)</f>
        <v>Petróleo</v>
      </c>
      <c r="U15" s="25" t="n">
        <f aca="false">E15/100</f>
        <v>-0.0271</v>
      </c>
      <c r="V15" s="26" t="n">
        <f aca="false">C15/(U15+1)</f>
        <v>29.5508274231679</v>
      </c>
      <c r="W15" s="27" t="n">
        <f aca="false">(C15-V15)*N15</f>
        <v>-188727447.949173</v>
      </c>
      <c r="X15" s="28" t="str">
        <f aca="false">IF(W15&gt;0,"SUBIU",IF(W15=0,"ESTÁVEL","DESCEU"))</f>
        <v>DESCEU</v>
      </c>
      <c r="Y15" s="29" t="n">
        <f aca="false">F15/100</f>
        <v>0.094</v>
      </c>
      <c r="Z15" s="30" t="n">
        <f aca="false">C15/(Y15+1)</f>
        <v>26.2797074954296</v>
      </c>
      <c r="AA15" s="31" t="n">
        <f aca="false">(C15-Z15)*N15</f>
        <v>582162881.275137</v>
      </c>
      <c r="AB15" s="29" t="str">
        <f aca="false">IF(AA15&gt;0,"SUBIU",IF(AA15=0,"ESTÁVEL","DESCEU"))</f>
        <v>SUBIU</v>
      </c>
      <c r="AC15" s="32" t="n">
        <f aca="false">G15/100</f>
        <v>0.094</v>
      </c>
      <c r="AD15" s="33" t="n">
        <f aca="false">C15/(AC15+1)</f>
        <v>26.2797074954296</v>
      </c>
      <c r="AE15" s="34" t="n">
        <f aca="false">(C15-AD15)*N15</f>
        <v>582162881.275137</v>
      </c>
      <c r="AF15" s="32" t="str">
        <f aca="false">IF(AE15&gt;0,"SUBIU",IF(AE15=0,"ESTÁVEL","DESCEU"))</f>
        <v>SUBIU</v>
      </c>
      <c r="AG15" s="35" t="n">
        <f aca="false">H15/100</f>
        <v>-0.377</v>
      </c>
      <c r="AH15" s="36" t="n">
        <f aca="false">C15/(AG15+1)</f>
        <v>46.1476725521669</v>
      </c>
      <c r="AI15" s="37" t="n">
        <f aca="false">(C15-AH15)*N15</f>
        <v>-4100032349.08908</v>
      </c>
      <c r="AJ15" s="38" t="str">
        <f aca="false">IF(AI15&gt;0,"SUBIU",IF(AI15=0,"ESTÁVEL","DESCEU"))</f>
        <v>DESCEU</v>
      </c>
    </row>
    <row r="16" customFormat="false" ht="15.75" hidden="false" customHeight="false" outlineLevel="0" collapsed="false">
      <c r="A16" s="16" t="s">
        <v>63</v>
      </c>
      <c r="B16" s="17" t="n">
        <v>45317</v>
      </c>
      <c r="C16" s="18" t="n">
        <v>35.32</v>
      </c>
      <c r="D16" s="19" t="n">
        <v>1.34</v>
      </c>
      <c r="E16" s="19" t="n">
        <v>2.76</v>
      </c>
      <c r="F16" s="19" t="n">
        <v>-1.12</v>
      </c>
      <c r="G16" s="19" t="n">
        <v>-1.12</v>
      </c>
      <c r="H16" s="19" t="n">
        <v>28.01</v>
      </c>
      <c r="I16" s="19" t="n">
        <v>34.85</v>
      </c>
      <c r="J16" s="19" t="n">
        <v>35.76</v>
      </c>
      <c r="K16" s="16" t="s">
        <v>64</v>
      </c>
      <c r="L16" s="20" t="n">
        <f aca="false">D16/100</f>
        <v>0.0134</v>
      </c>
      <c r="M16" s="21" t="n">
        <f aca="false">C16/(L16+1)</f>
        <v>34.852970199329</v>
      </c>
      <c r="N16" s="22" t="n">
        <f aca="false">VLOOKUP(A16,Total_de_acoes!A:B,2,0)</f>
        <v>1095587251</v>
      </c>
      <c r="O16" s="23" t="n">
        <f aca="false">(C16-M16)*N16</f>
        <v>511671895.452234</v>
      </c>
      <c r="P16" s="20" t="str">
        <f aca="false">IF(O16&gt;0,"SUBIU",IF(O16=0,"ESTÁVEL","DESCEU"))</f>
        <v>SUBIU</v>
      </c>
      <c r="Q16" s="24" t="str">
        <f aca="false">VLOOKUP(A16,Ticker!A:B,2,0)</f>
        <v>Equatorial Energia</v>
      </c>
      <c r="R16" s="24" t="n">
        <f aca="false">VLOOKUP(Q16,ChatGPT!A:C,3,0)</f>
        <v>22</v>
      </c>
      <c r="S16" s="24" t="str">
        <f aca="false">IF(R16&gt;100,"MAIS DE CEM ANOS",IF(R16&lt;50,"MENOS DE 50 ANOS","ENTRE 50 E 100 ANOS"))</f>
        <v>MENOS DE 50 ANOS</v>
      </c>
      <c r="T16" s="24" t="str">
        <f aca="false">VLOOKUP(Q16,ChatGPT!A:C,2,0)</f>
        <v>Energia</v>
      </c>
      <c r="U16" s="25" t="n">
        <f aca="false">E16/100</f>
        <v>0.0276</v>
      </c>
      <c r="V16" s="26" t="n">
        <f aca="false">C16/(U16+1)</f>
        <v>34.3713507201246</v>
      </c>
      <c r="W16" s="27" t="n">
        <f aca="false">(C16-V16)*N16</f>
        <v>1039328056.70186</v>
      </c>
      <c r="X16" s="28" t="str">
        <f aca="false">IF(W16&gt;0,"SUBIU",IF(W16=0,"ESTÁVEL","DESCEU"))</f>
        <v>SUBIU</v>
      </c>
      <c r="Y16" s="29" t="n">
        <f aca="false">F16/100</f>
        <v>-0.0112</v>
      </c>
      <c r="Z16" s="30" t="n">
        <f aca="false">C16/(Y16+1)</f>
        <v>35.7200647249191</v>
      </c>
      <c r="AA16" s="31" t="n">
        <f aca="false">(C16-Z16)*N16</f>
        <v>-438305812.196178</v>
      </c>
      <c r="AB16" s="29" t="str">
        <f aca="false">IF(AA16&gt;0,"SUBIU",IF(AA16=0,"ESTÁVEL","DESCEU"))</f>
        <v>DESCEU</v>
      </c>
      <c r="AC16" s="32" t="n">
        <f aca="false">G16/100</f>
        <v>-0.0112</v>
      </c>
      <c r="AD16" s="33" t="n">
        <f aca="false">C16/(AC16+1)</f>
        <v>35.7200647249191</v>
      </c>
      <c r="AE16" s="34" t="n">
        <f aca="false">(C16-AD16)*N16</f>
        <v>-438305812.196178</v>
      </c>
      <c r="AF16" s="32" t="str">
        <f aca="false">IF(AE16&gt;0,"SUBIU",IF(AE16=0,"ESTÁVEL","DESCEU"))</f>
        <v>DESCEU</v>
      </c>
      <c r="AG16" s="35" t="n">
        <f aca="false">H16/100</f>
        <v>0.2801</v>
      </c>
      <c r="AH16" s="36" t="n">
        <f aca="false">C16/(AG16+1)</f>
        <v>27.591594406687</v>
      </c>
      <c r="AI16" s="37" t="n">
        <f aca="false">(C16-AH16)*N16</f>
        <v>8467142638.59084</v>
      </c>
      <c r="AJ16" s="38" t="str">
        <f aca="false">IF(AI16&gt;0,"SUBIU",IF(AI16=0,"ESTÁVEL","DESCEU"))</f>
        <v>SUBIU</v>
      </c>
    </row>
    <row r="17" customFormat="false" ht="15.75" hidden="false" customHeight="false" outlineLevel="0" collapsed="false">
      <c r="A17" s="39" t="s">
        <v>65</v>
      </c>
      <c r="B17" s="40" t="n">
        <v>45317</v>
      </c>
      <c r="C17" s="41" t="n">
        <v>18.16</v>
      </c>
      <c r="D17" s="42" t="n">
        <v>1.33</v>
      </c>
      <c r="E17" s="42" t="n">
        <v>4.79</v>
      </c>
      <c r="F17" s="42" t="n">
        <v>-7.63</v>
      </c>
      <c r="G17" s="42" t="n">
        <v>-7.63</v>
      </c>
      <c r="H17" s="42" t="n">
        <v>12.45</v>
      </c>
      <c r="I17" s="42" t="n">
        <v>18</v>
      </c>
      <c r="J17" s="42" t="n">
        <v>18.49</v>
      </c>
      <c r="K17" s="39" t="s">
        <v>66</v>
      </c>
      <c r="L17" s="20" t="n">
        <f aca="false">D17/100</f>
        <v>0.0133</v>
      </c>
      <c r="M17" s="21" t="n">
        <f aca="false">C17/(L17+1)</f>
        <v>17.9216421592816</v>
      </c>
      <c r="N17" s="22" t="n">
        <f aca="false">VLOOKUP(A17,Total_de_acoes!A:B,2,0)</f>
        <v>600865451</v>
      </c>
      <c r="O17" s="23" t="n">
        <f aca="false">(C17-M17)*N17</f>
        <v>143220991.462676</v>
      </c>
      <c r="P17" s="20" t="str">
        <f aca="false">IF(O17&gt;0,"SUBIU",IF(O17=0,"ESTÁVEL","DESCEU"))</f>
        <v>SUBIU</v>
      </c>
      <c r="Q17" s="24" t="str">
        <f aca="false">VLOOKUP(A17,Ticker!A:B,2,0)</f>
        <v>Siderúrgica Nacional</v>
      </c>
      <c r="R17" s="24" t="n">
        <f aca="false">VLOOKUP(Q17,ChatGPT!A:C,3,0)</f>
        <v>80</v>
      </c>
      <c r="S17" s="24" t="str">
        <f aca="false">IF(R17&gt;100,"MAIS DE CEM ANOS",IF(R17&lt;50,"MENOS DE 50 ANOS","ENTRE 50 E 100 ANOS"))</f>
        <v>ENTRE 50 E 100 ANOS</v>
      </c>
      <c r="T17" s="24" t="str">
        <f aca="false">VLOOKUP(Q17,ChatGPT!A:C,2,0)</f>
        <v>Siderurgia</v>
      </c>
      <c r="U17" s="25" t="n">
        <f aca="false">E17/100</f>
        <v>0.0479</v>
      </c>
      <c r="V17" s="26" t="n">
        <f aca="false">C17/(U17+1)</f>
        <v>17.3298978910201</v>
      </c>
      <c r="W17" s="27" t="n">
        <f aca="false">(C17-V17)*N17</f>
        <v>498779678.088238</v>
      </c>
      <c r="X17" s="28" t="str">
        <f aca="false">IF(W17&gt;0,"SUBIU",IF(W17=0,"ESTÁVEL","DESCEU"))</f>
        <v>SUBIU</v>
      </c>
      <c r="Y17" s="29" t="n">
        <f aca="false">F17/100</f>
        <v>-0.0763</v>
      </c>
      <c r="Z17" s="30" t="n">
        <f aca="false">C17/(Y17+1)</f>
        <v>19.6600627909494</v>
      </c>
      <c r="AA17" s="31" t="n">
        <f aca="false">(C17-Z17)*N17</f>
        <v>-901335905.412156</v>
      </c>
      <c r="AB17" s="29" t="str">
        <f aca="false">IF(AA17&gt;0,"SUBIU",IF(AA17=0,"ESTÁVEL","DESCEU"))</f>
        <v>DESCEU</v>
      </c>
      <c r="AC17" s="32" t="n">
        <f aca="false">G17/100</f>
        <v>-0.0763</v>
      </c>
      <c r="AD17" s="33" t="n">
        <f aca="false">C17/(AC17+1)</f>
        <v>19.6600627909494</v>
      </c>
      <c r="AE17" s="34" t="n">
        <f aca="false">(C17-AD17)*N17</f>
        <v>-901335905.412156</v>
      </c>
      <c r="AF17" s="32" t="str">
        <f aca="false">IF(AE17&gt;0,"SUBIU",IF(AE17=0,"ESTÁVEL","DESCEU"))</f>
        <v>DESCEU</v>
      </c>
      <c r="AG17" s="35" t="n">
        <f aca="false">H17/100</f>
        <v>0.1245</v>
      </c>
      <c r="AH17" s="36" t="n">
        <f aca="false">C17/(AG17+1)</f>
        <v>16.1493997332148</v>
      </c>
      <c r="AI17" s="37" t="n">
        <f aca="false">(C17-AH17)*N17</f>
        <v>1208100236.08263</v>
      </c>
      <c r="AJ17" s="38" t="str">
        <f aca="false">IF(AI17&gt;0,"SUBIU",IF(AI17=0,"ESTÁVEL","DESCEU"))</f>
        <v>SUBIU</v>
      </c>
    </row>
    <row r="18" customFormat="false" ht="15.75" hidden="false" customHeight="false" outlineLevel="0" collapsed="false">
      <c r="A18" s="16" t="s">
        <v>67</v>
      </c>
      <c r="B18" s="17" t="n">
        <v>45317</v>
      </c>
      <c r="C18" s="18" t="n">
        <v>19.77</v>
      </c>
      <c r="D18" s="19" t="n">
        <v>1.28</v>
      </c>
      <c r="E18" s="19" t="n">
        <v>-5.9</v>
      </c>
      <c r="F18" s="19" t="n">
        <v>-11.82</v>
      </c>
      <c r="G18" s="19" t="n">
        <v>-11.82</v>
      </c>
      <c r="H18" s="19" t="n">
        <v>108.45</v>
      </c>
      <c r="I18" s="19" t="n">
        <v>18.99</v>
      </c>
      <c r="J18" s="19" t="n">
        <v>19.78</v>
      </c>
      <c r="K18" s="16" t="s">
        <v>68</v>
      </c>
      <c r="L18" s="20" t="n">
        <f aca="false">D18/100</f>
        <v>0.0128</v>
      </c>
      <c r="M18" s="21" t="n">
        <f aca="false">C18/(L18+1)</f>
        <v>19.5201421800948</v>
      </c>
      <c r="N18" s="22" t="n">
        <f aca="false">VLOOKUP(A18,Total_de_acoes!A:B,2,0)</f>
        <v>289347914</v>
      </c>
      <c r="O18" s="23" t="n">
        <f aca="false">(C18-M18)*N18</f>
        <v>72295838.986161</v>
      </c>
      <c r="P18" s="20" t="str">
        <f aca="false">IF(O18&gt;0,"SUBIU",IF(O18=0,"ESTÁVEL","DESCEU"))</f>
        <v>SUBIU</v>
      </c>
      <c r="Q18" s="24" t="str">
        <f aca="false">VLOOKUP(A18,Ticker!A:B,2,0)</f>
        <v>YDUQS</v>
      </c>
      <c r="R18" s="24" t="n">
        <f aca="false">VLOOKUP(Q18,ChatGPT!A:C,3,0)</f>
        <v>59</v>
      </c>
      <c r="S18" s="24" t="str">
        <f aca="false">IF(R18&gt;100,"MAIS DE CEM ANOS",IF(R18&lt;50,"MENOS DE 50 ANOS","ENTRE 50 E 100 ANOS"))</f>
        <v>ENTRE 50 E 100 ANOS</v>
      </c>
      <c r="T18" s="24" t="str">
        <f aca="false">VLOOKUP(Q18,ChatGPT!A:C,2,0)</f>
        <v>Educação</v>
      </c>
      <c r="U18" s="25" t="n">
        <f aca="false">E18/100</f>
        <v>-0.059</v>
      </c>
      <c r="V18" s="26" t="n">
        <f aca="false">C18/(U18+1)</f>
        <v>21.009564293305</v>
      </c>
      <c r="W18" s="27" t="n">
        <f aca="false">(C18-V18)*N18</f>
        <v>-358665342.536684</v>
      </c>
      <c r="X18" s="28" t="str">
        <f aca="false">IF(W18&gt;0,"SUBIU",IF(W18=0,"ESTÁVEL","DESCEU"))</f>
        <v>DESCEU</v>
      </c>
      <c r="Y18" s="29" t="n">
        <f aca="false">F18/100</f>
        <v>-0.1182</v>
      </c>
      <c r="Z18" s="30" t="n">
        <f aca="false">C18/(Y18+1)</f>
        <v>22.420049897936</v>
      </c>
      <c r="AA18" s="31" t="n">
        <f aca="false">(C18-Z18)*N18</f>
        <v>-766786409.963706</v>
      </c>
      <c r="AB18" s="29" t="str">
        <f aca="false">IF(AA18&gt;0,"SUBIU",IF(AA18=0,"ESTÁVEL","DESCEU"))</f>
        <v>DESCEU</v>
      </c>
      <c r="AC18" s="32" t="n">
        <f aca="false">G18/100</f>
        <v>-0.1182</v>
      </c>
      <c r="AD18" s="33" t="n">
        <f aca="false">C18/(AC18+1)</f>
        <v>22.420049897936</v>
      </c>
      <c r="AE18" s="34" t="n">
        <f aca="false">(C18-AD18)*N18</f>
        <v>-766786409.963706</v>
      </c>
      <c r="AF18" s="32" t="str">
        <f aca="false">IF(AE18&gt;0,"SUBIU",IF(AE18=0,"ESTÁVEL","DESCEU"))</f>
        <v>DESCEU</v>
      </c>
      <c r="AG18" s="35" t="n">
        <f aca="false">H18/100</f>
        <v>1.0845</v>
      </c>
      <c r="AH18" s="36" t="n">
        <f aca="false">C18/(AG18+1)</f>
        <v>9.48428879827297</v>
      </c>
      <c r="AI18" s="37" t="n">
        <f aca="false">(C18-AH18)*N18</f>
        <v>2976149080.22615</v>
      </c>
      <c r="AJ18" s="38" t="str">
        <f aca="false">IF(AI18&gt;0,"SUBIU",IF(AI18=0,"ESTÁVEL","DESCEU"))</f>
        <v>SUBIU</v>
      </c>
    </row>
    <row r="19" customFormat="false" ht="15.75" hidden="false" customHeight="false" outlineLevel="0" collapsed="false">
      <c r="A19" s="39" t="s">
        <v>69</v>
      </c>
      <c r="B19" s="40" t="n">
        <v>45317</v>
      </c>
      <c r="C19" s="41" t="n">
        <v>28.31</v>
      </c>
      <c r="D19" s="42" t="n">
        <v>1.28</v>
      </c>
      <c r="E19" s="42" t="n">
        <v>2.35</v>
      </c>
      <c r="F19" s="42" t="n">
        <v>6.79</v>
      </c>
      <c r="G19" s="42" t="n">
        <v>6.79</v>
      </c>
      <c r="H19" s="42" t="n">
        <v>119.82</v>
      </c>
      <c r="I19" s="42" t="n">
        <v>27.84</v>
      </c>
      <c r="J19" s="42" t="n">
        <v>28.39</v>
      </c>
      <c r="K19" s="39" t="s">
        <v>70</v>
      </c>
      <c r="L19" s="20" t="n">
        <f aca="false">D19/100</f>
        <v>0.0128</v>
      </c>
      <c r="M19" s="21" t="n">
        <f aca="false">C19/(L19+1)</f>
        <v>27.9522116903634</v>
      </c>
      <c r="N19" s="22" t="n">
        <f aca="false">VLOOKUP(A19,Total_de_acoes!A:B,2,0)</f>
        <v>1086411192</v>
      </c>
      <c r="O19" s="23" t="n">
        <f aca="false">(C19-M19)*N19</f>
        <v>388705223.956018</v>
      </c>
      <c r="P19" s="20" t="str">
        <f aca="false">IF(O19&gt;0,"SUBIU",IF(O19=0,"ESTÁVEL","DESCEU"))</f>
        <v>SUBIU</v>
      </c>
      <c r="Q19" s="24" t="str">
        <f aca="false">VLOOKUP(A19,Ticker!A:B,2,0)</f>
        <v>Ultrapar</v>
      </c>
      <c r="R19" s="24" t="n">
        <f aca="false">VLOOKUP(Q19,ChatGPT!A:C,3,0)</f>
        <v>84</v>
      </c>
      <c r="S19" s="24" t="str">
        <f aca="false">IF(R19&gt;100,"MAIS DE CEM ANOS",IF(R19&lt;50,"MENOS DE 50 ANOS","ENTRE 50 E 100 ANOS"))</f>
        <v>ENTRE 50 E 100 ANOS</v>
      </c>
      <c r="T19" s="24" t="str">
        <f aca="false">VLOOKUP(Q19,ChatGPT!A:C,2,0)</f>
        <v>Combustíveis</v>
      </c>
      <c r="U19" s="25" t="n">
        <f aca="false">E19/100</f>
        <v>0.0235</v>
      </c>
      <c r="V19" s="26" t="n">
        <f aca="false">C19/(U19+1)</f>
        <v>27.6599902296043</v>
      </c>
      <c r="W19" s="27" t="n">
        <f aca="false">(C19-V19)*N19</f>
        <v>706177889.467241</v>
      </c>
      <c r="X19" s="28" t="str">
        <f aca="false">IF(W19&gt;0,"SUBIU",IF(W19=0,"ESTÁVEL","DESCEU"))</f>
        <v>SUBIU</v>
      </c>
      <c r="Y19" s="29" t="n">
        <f aca="false">F19/100</f>
        <v>0.0679</v>
      </c>
      <c r="Z19" s="30" t="n">
        <f aca="false">C19/(Y19+1)</f>
        <v>26.5099728438992</v>
      </c>
      <c r="AA19" s="31" t="n">
        <f aca="false">(C19-Z19)*N19</f>
        <v>1955569648.2918</v>
      </c>
      <c r="AB19" s="29" t="str">
        <f aca="false">IF(AA19&gt;0,"SUBIU",IF(AA19=0,"ESTÁVEL","DESCEU"))</f>
        <v>SUBIU</v>
      </c>
      <c r="AC19" s="32" t="n">
        <f aca="false">G19/100</f>
        <v>0.0679</v>
      </c>
      <c r="AD19" s="33" t="n">
        <f aca="false">C19/(AC19+1)</f>
        <v>26.5099728438992</v>
      </c>
      <c r="AE19" s="34" t="n">
        <f aca="false">(C19-AD19)*N19</f>
        <v>1955569648.2918</v>
      </c>
      <c r="AF19" s="32" t="str">
        <f aca="false">IF(AE19&gt;0,"SUBIU",IF(AE19=0,"ESTÁVEL","DESCEU"))</f>
        <v>SUBIU</v>
      </c>
      <c r="AG19" s="35" t="n">
        <f aca="false">H19/100</f>
        <v>1.1982</v>
      </c>
      <c r="AH19" s="36" t="n">
        <f aca="false">C19/(AG19+1)</f>
        <v>12.8787189518697</v>
      </c>
      <c r="AI19" s="37" t="n">
        <f aca="false">(C19-AH19)*N19</f>
        <v>16764716437.5862</v>
      </c>
      <c r="AJ19" s="38" t="str">
        <f aca="false">IF(AI19&gt;0,"SUBIU",IF(AI19=0,"ESTÁVEL","DESCEU"))</f>
        <v>SUBIU</v>
      </c>
    </row>
    <row r="20" customFormat="false" ht="15.75" hidden="false" customHeight="false" outlineLevel="0" collapsed="false">
      <c r="A20" s="16" t="s">
        <v>71</v>
      </c>
      <c r="B20" s="17" t="n">
        <v>45317</v>
      </c>
      <c r="C20" s="18" t="n">
        <v>8.08</v>
      </c>
      <c r="D20" s="19" t="n">
        <v>1.25</v>
      </c>
      <c r="E20" s="19" t="n">
        <v>1.38</v>
      </c>
      <c r="F20" s="19" t="n">
        <v>-28.05</v>
      </c>
      <c r="G20" s="19" t="n">
        <v>-28.05</v>
      </c>
      <c r="H20" s="19" t="n">
        <v>14.12</v>
      </c>
      <c r="I20" s="19" t="n">
        <v>7.93</v>
      </c>
      <c r="J20" s="19" t="n">
        <v>8.23</v>
      </c>
      <c r="K20" s="16" t="s">
        <v>72</v>
      </c>
      <c r="L20" s="20" t="n">
        <f aca="false">D20/100</f>
        <v>0.0125</v>
      </c>
      <c r="M20" s="21" t="n">
        <f aca="false">C20/(L20+1)</f>
        <v>7.98024691358025</v>
      </c>
      <c r="N20" s="22" t="n">
        <f aca="false">VLOOKUP(A20,Total_de_acoes!A:B,2,0)</f>
        <v>376187582</v>
      </c>
      <c r="O20" s="23" t="n">
        <f aca="false">(C20-M20)*N20</f>
        <v>37525872.3772839</v>
      </c>
      <c r="P20" s="20" t="str">
        <f aca="false">IF(O20&gt;0,"SUBIU",IF(O20=0,"ESTÁVEL","DESCEU"))</f>
        <v>SUBIU</v>
      </c>
      <c r="Q20" s="24" t="str">
        <f aca="false">VLOOKUP(A20,Ticker!A:B,2,0)</f>
        <v>MRV</v>
      </c>
      <c r="R20" s="24" t="n">
        <f aca="false">VLOOKUP(Q20,ChatGPT!A:C,3,0)</f>
        <v>42</v>
      </c>
      <c r="S20" s="24" t="str">
        <f aca="false">IF(R20&gt;100,"MAIS DE CEM ANOS",IF(R20&lt;50,"MENOS DE 50 ANOS","ENTRE 50 E 100 ANOS"))</f>
        <v>MENOS DE 50 ANOS</v>
      </c>
      <c r="T20" s="24" t="str">
        <f aca="false">VLOOKUP(Q20,ChatGPT!A:C,2,0)</f>
        <v>Construção Civil</v>
      </c>
      <c r="U20" s="25" t="n">
        <f aca="false">E20/100</f>
        <v>0.0138</v>
      </c>
      <c r="V20" s="26" t="n">
        <f aca="false">C20/(U20+1)</f>
        <v>7.97001380942987</v>
      </c>
      <c r="W20" s="27" t="n">
        <f aca="false">(C20-V20)*N20</f>
        <v>41375439.0839693</v>
      </c>
      <c r="X20" s="28" t="str">
        <f aca="false">IF(W20&gt;0,"SUBIU",IF(W20=0,"ESTÁVEL","DESCEU"))</f>
        <v>SUBIU</v>
      </c>
      <c r="Y20" s="29" t="n">
        <f aca="false">F20/100</f>
        <v>-0.2805</v>
      </c>
      <c r="Z20" s="30" t="n">
        <f aca="false">C20/(Y20+1)</f>
        <v>11.230020847811</v>
      </c>
      <c r="AA20" s="31" t="n">
        <f aca="false">(C20-Z20)*N20</f>
        <v>-1184998725.9876</v>
      </c>
      <c r="AB20" s="29" t="str">
        <f aca="false">IF(AA20&gt;0,"SUBIU",IF(AA20=0,"ESTÁVEL","DESCEU"))</f>
        <v>DESCEU</v>
      </c>
      <c r="AC20" s="32" t="n">
        <f aca="false">G20/100</f>
        <v>-0.2805</v>
      </c>
      <c r="AD20" s="33" t="n">
        <f aca="false">C20/(AC20+1)</f>
        <v>11.230020847811</v>
      </c>
      <c r="AE20" s="34" t="n">
        <f aca="false">(C20-AD20)*N20</f>
        <v>-1184998725.9876</v>
      </c>
      <c r="AF20" s="32" t="str">
        <f aca="false">IF(AE20&gt;0,"SUBIU",IF(AE20=0,"ESTÁVEL","DESCEU"))</f>
        <v>DESCEU</v>
      </c>
      <c r="AG20" s="35" t="n">
        <f aca="false">H20/100</f>
        <v>0.1412</v>
      </c>
      <c r="AH20" s="36" t="n">
        <f aca="false">C20/(AG20+1)</f>
        <v>7.08026638626008</v>
      </c>
      <c r="AI20" s="37" t="n">
        <f aca="false">(C20-AH20)*N20</f>
        <v>376087370.796944</v>
      </c>
      <c r="AJ20" s="38" t="str">
        <f aca="false">IF(AI20&gt;0,"SUBIU",IF(AI20=0,"ESTÁVEL","DESCEU"))</f>
        <v>SUBIU</v>
      </c>
    </row>
    <row r="21" customFormat="false" ht="15.75" hidden="false" customHeight="false" outlineLevel="0" collapsed="false">
      <c r="A21" s="39" t="s">
        <v>73</v>
      </c>
      <c r="B21" s="40" t="n">
        <v>45317</v>
      </c>
      <c r="C21" s="41" t="n">
        <v>57.91</v>
      </c>
      <c r="D21" s="42" t="n">
        <v>1.15</v>
      </c>
      <c r="E21" s="42" t="n">
        <v>-1.03</v>
      </c>
      <c r="F21" s="42" t="n">
        <v>-10.26</v>
      </c>
      <c r="G21" s="42" t="n">
        <v>-10.26</v>
      </c>
      <c r="H21" s="42" t="n">
        <v>-28.97</v>
      </c>
      <c r="I21" s="42" t="n">
        <v>56.22</v>
      </c>
      <c r="J21" s="42" t="n">
        <v>59.29</v>
      </c>
      <c r="K21" s="39" t="s">
        <v>74</v>
      </c>
      <c r="L21" s="20" t="n">
        <f aca="false">D21/100</f>
        <v>0.0115</v>
      </c>
      <c r="M21" s="21" t="n">
        <f aca="false">C21/(L21+1)</f>
        <v>57.2516065249629</v>
      </c>
      <c r="N21" s="22" t="n">
        <f aca="false">VLOOKUP(A21,Total_de_acoes!A:B,2,0)</f>
        <v>62305891</v>
      </c>
      <c r="O21" s="23" t="n">
        <f aca="false">(C21-M21)*N21</f>
        <v>41021792.0907715</v>
      </c>
      <c r="P21" s="20" t="str">
        <f aca="false">IF(O21&gt;0,"SUBIU",IF(O21=0,"ESTÁVEL","DESCEU"))</f>
        <v>SUBIU</v>
      </c>
      <c r="Q21" s="24" t="str">
        <f aca="false">VLOOKUP(A21,Ticker!A:B,2,0)</f>
        <v>Arezzo</v>
      </c>
      <c r="R21" s="24" t="n">
        <f aca="false">VLOOKUP(Q21,ChatGPT!A:C,3,0)</f>
        <v>49</v>
      </c>
      <c r="S21" s="24" t="str">
        <f aca="false">IF(R21&gt;100,"MAIS DE CEM ANOS",IF(R21&lt;50,"MENOS DE 50 ANOS","ENTRE 50 E 100 ANOS"))</f>
        <v>MENOS DE 50 ANOS</v>
      </c>
      <c r="T21" s="24" t="str">
        <f aca="false">VLOOKUP(Q21,ChatGPT!A:C,2,0)</f>
        <v>Varejo Calçados</v>
      </c>
      <c r="U21" s="25" t="n">
        <f aca="false">E21/100</f>
        <v>-0.0103</v>
      </c>
      <c r="V21" s="26" t="n">
        <f aca="false">C21/(U21+1)</f>
        <v>58.5126806102859</v>
      </c>
      <c r="W21" s="27" t="n">
        <f aca="false">(C21-V21)*N21</f>
        <v>-37550552.4122895</v>
      </c>
      <c r="X21" s="28" t="str">
        <f aca="false">IF(W21&gt;0,"SUBIU",IF(W21=0,"ESTÁVEL","DESCEU"))</f>
        <v>DESCEU</v>
      </c>
      <c r="Y21" s="29" t="n">
        <f aca="false">F21/100</f>
        <v>-0.1026</v>
      </c>
      <c r="Z21" s="30" t="n">
        <f aca="false">C21/(Y21+1)</f>
        <v>64.5308669489637</v>
      </c>
      <c r="AA21" s="31" t="n">
        <f aca="false">(C21-Z21)*N21</f>
        <v>-412519014.447634</v>
      </c>
      <c r="AB21" s="29" t="str">
        <f aca="false">IF(AA21&gt;0,"SUBIU",IF(AA21=0,"ESTÁVEL","DESCEU"))</f>
        <v>DESCEU</v>
      </c>
      <c r="AC21" s="32" t="n">
        <f aca="false">G21/100</f>
        <v>-0.1026</v>
      </c>
      <c r="AD21" s="33" t="n">
        <f aca="false">C21/(AC21+1)</f>
        <v>64.5308669489637</v>
      </c>
      <c r="AE21" s="34" t="n">
        <f aca="false">(C21-AD21)*N21</f>
        <v>-412519014.447634</v>
      </c>
      <c r="AF21" s="32" t="str">
        <f aca="false">IF(AE21&gt;0,"SUBIU",IF(AE21=0,"ESTÁVEL","DESCEU"))</f>
        <v>DESCEU</v>
      </c>
      <c r="AG21" s="35" t="n">
        <f aca="false">H21/100</f>
        <v>-0.2897</v>
      </c>
      <c r="AH21" s="36" t="n">
        <f aca="false">C21/(AG21+1)</f>
        <v>81.5289314374208</v>
      </c>
      <c r="AI21" s="37" t="n">
        <f aca="false">(C21-AH21)*N21</f>
        <v>-1471598567.67641</v>
      </c>
      <c r="AJ21" s="38" t="str">
        <f aca="false">IF(AI21&gt;0,"SUBIU",IF(AI21=0,"ESTÁVEL","DESCEU"))</f>
        <v>DESCEU</v>
      </c>
    </row>
    <row r="22" customFormat="false" ht="15.75" hidden="false" customHeight="false" outlineLevel="0" collapsed="false">
      <c r="A22" s="16" t="s">
        <v>75</v>
      </c>
      <c r="B22" s="17" t="n">
        <v>45317</v>
      </c>
      <c r="C22" s="18" t="n">
        <v>15.52</v>
      </c>
      <c r="D22" s="19" t="n">
        <v>1.04</v>
      </c>
      <c r="E22" s="19" t="n">
        <v>-0.77</v>
      </c>
      <c r="F22" s="19" t="n">
        <v>-9.08</v>
      </c>
      <c r="G22" s="19" t="n">
        <v>-9.08</v>
      </c>
      <c r="H22" s="19" t="n">
        <v>16.11</v>
      </c>
      <c r="I22" s="19" t="n">
        <v>15.35</v>
      </c>
      <c r="J22" s="19" t="n">
        <v>15.62</v>
      </c>
      <c r="K22" s="16" t="s">
        <v>76</v>
      </c>
      <c r="L22" s="20" t="n">
        <f aca="false">D22/100</f>
        <v>0.0104</v>
      </c>
      <c r="M22" s="21" t="n">
        <f aca="false">C22/(L22+1)</f>
        <v>15.360253365004</v>
      </c>
      <c r="N22" s="22" t="n">
        <f aca="false">VLOOKUP(A22,Total_de_acoes!A:B,2,0)</f>
        <v>5146576868</v>
      </c>
      <c r="O22" s="23" t="n">
        <f aca="false">(C22-M22)*N22</f>
        <v>822148336.411458</v>
      </c>
      <c r="P22" s="20" t="str">
        <f aca="false">IF(O22&gt;0,"SUBIU",IF(O22=0,"ESTÁVEL","DESCEU"))</f>
        <v>SUBIU</v>
      </c>
      <c r="Q22" s="24" t="str">
        <f aca="false">VLOOKUP(A22,Ticker!A:B,2,0)</f>
        <v>Banco Bradesco</v>
      </c>
      <c r="R22" s="24" t="n">
        <f aca="false">VLOOKUP(Q22,ChatGPT!A:C,3,0)</f>
        <v>77</v>
      </c>
      <c r="S22" s="24" t="str">
        <f aca="false">IF(R22&gt;100,"MAIS DE CEM ANOS",IF(R22&lt;50,"MENOS DE 50 ANOS","ENTRE 50 E 100 ANOS"))</f>
        <v>ENTRE 50 E 100 ANOS</v>
      </c>
      <c r="T22" s="24" t="str">
        <f aca="false">VLOOKUP(Q22,ChatGPT!A:C,2,0)</f>
        <v>Instituição Financeira</v>
      </c>
      <c r="U22" s="25" t="n">
        <f aca="false">E22/100</f>
        <v>-0.0077</v>
      </c>
      <c r="V22" s="26" t="n">
        <f aca="false">C22/(U22+1)</f>
        <v>15.640431321173</v>
      </c>
      <c r="W22" s="27" t="n">
        <f aca="false">(C22-V22)*N22</f>
        <v>-619809051.73181</v>
      </c>
      <c r="X22" s="28" t="str">
        <f aca="false">IF(W22&gt;0,"SUBIU",IF(W22=0,"ESTÁVEL","DESCEU"))</f>
        <v>DESCEU</v>
      </c>
      <c r="Y22" s="29" t="n">
        <f aca="false">F22/100</f>
        <v>-0.0908</v>
      </c>
      <c r="Z22" s="30" t="n">
        <f aca="false">C22/(Y22+1)</f>
        <v>17.0699516058073</v>
      </c>
      <c r="AA22" s="31" t="n">
        <f aca="false">(C22-Z22)*N22</f>
        <v>-7976945080.96731</v>
      </c>
      <c r="AB22" s="29" t="str">
        <f aca="false">IF(AA22&gt;0,"SUBIU",IF(AA22=0,"ESTÁVEL","DESCEU"))</f>
        <v>DESCEU</v>
      </c>
      <c r="AC22" s="32" t="n">
        <f aca="false">G22/100</f>
        <v>-0.0908</v>
      </c>
      <c r="AD22" s="33" t="n">
        <f aca="false">C22/(AC22+1)</f>
        <v>17.0699516058073</v>
      </c>
      <c r="AE22" s="34" t="n">
        <f aca="false">(C22-AD22)*N22</f>
        <v>-7976945080.96731</v>
      </c>
      <c r="AF22" s="32" t="str">
        <f aca="false">IF(AE22&gt;0,"SUBIU",IF(AE22=0,"ESTÁVEL","DESCEU"))</f>
        <v>DESCEU</v>
      </c>
      <c r="AG22" s="35" t="n">
        <f aca="false">H22/100</f>
        <v>0.1611</v>
      </c>
      <c r="AH22" s="36" t="n">
        <f aca="false">C22/(AG22+1)</f>
        <v>13.3666350874171</v>
      </c>
      <c r="AI22" s="37" t="n">
        <f aca="false">(C22-AH22)*N22</f>
        <v>11082458047.462</v>
      </c>
      <c r="AJ22" s="38" t="str">
        <f aca="false">IF(AI22&gt;0,"SUBIU",IF(AI22=0,"ESTÁVEL","DESCEU"))</f>
        <v>SUBIU</v>
      </c>
    </row>
    <row r="23" customFormat="false" ht="15.75" hidden="false" customHeight="false" outlineLevel="0" collapsed="false">
      <c r="A23" s="39" t="s">
        <v>77</v>
      </c>
      <c r="B23" s="40" t="n">
        <v>45317</v>
      </c>
      <c r="C23" s="41" t="n">
        <v>7.19</v>
      </c>
      <c r="D23" s="42" t="n">
        <v>0.98</v>
      </c>
      <c r="E23" s="42" t="n">
        <v>6.05</v>
      </c>
      <c r="F23" s="42" t="n">
        <v>-3.75</v>
      </c>
      <c r="G23" s="42" t="n">
        <v>-3.75</v>
      </c>
      <c r="H23" s="42" t="n">
        <v>-48.31</v>
      </c>
      <c r="I23" s="42" t="n">
        <v>7.11</v>
      </c>
      <c r="J23" s="42" t="n">
        <v>7.24</v>
      </c>
      <c r="K23" s="39" t="s">
        <v>78</v>
      </c>
      <c r="L23" s="20" t="n">
        <f aca="false">D23/100</f>
        <v>0.0098</v>
      </c>
      <c r="M23" s="21" t="n">
        <f aca="false">C23/(L23+1)</f>
        <v>7.12022182610418</v>
      </c>
      <c r="N23" s="22" t="n">
        <f aca="false">VLOOKUP(A23,Total_de_acoes!A:B,2,0)</f>
        <v>261036182</v>
      </c>
      <c r="O23" s="23" t="n">
        <f aca="false">(C23-M23)*N23</f>
        <v>18214628.1006971</v>
      </c>
      <c r="P23" s="20" t="str">
        <f aca="false">IF(O23&gt;0,"SUBIU",IF(O23=0,"ESTÁVEL","DESCEU"))</f>
        <v>SUBIU</v>
      </c>
      <c r="Q23" s="24" t="str">
        <f aca="false">VLOOKUP(A23,Ticker!A:B,2,0)</f>
        <v>Minerva</v>
      </c>
      <c r="R23" s="24" t="n">
        <f aca="false">VLOOKUP(Q23,ChatGPT!A:C,3,0)</f>
        <v>28</v>
      </c>
      <c r="S23" s="24" t="str">
        <f aca="false">IF(R23&gt;100,"MAIS DE CEM ANOS",IF(R23&lt;50,"MENOS DE 50 ANOS","ENTRE 50 E 100 ANOS"))</f>
        <v>MENOS DE 50 ANOS</v>
      </c>
      <c r="T23" s="24" t="str">
        <f aca="false">VLOOKUP(Q23,ChatGPT!A:C,2,0)</f>
        <v>Alimentos</v>
      </c>
      <c r="U23" s="25" t="n">
        <f aca="false">E23/100</f>
        <v>0.0605</v>
      </c>
      <c r="V23" s="26" t="n">
        <f aca="false">C23/(U23+1)</f>
        <v>6.77982083922678</v>
      </c>
      <c r="W23" s="27" t="n">
        <f aca="false">(C23-V23)*N23</f>
        <v>107071602.064206</v>
      </c>
      <c r="X23" s="28" t="str">
        <f aca="false">IF(W23&gt;0,"SUBIU",IF(W23=0,"ESTÁVEL","DESCEU"))</f>
        <v>SUBIU</v>
      </c>
      <c r="Y23" s="29" t="n">
        <f aca="false">F23/100</f>
        <v>-0.0375</v>
      </c>
      <c r="Z23" s="30" t="n">
        <f aca="false">C23/(Y23+1)</f>
        <v>7.47012987012987</v>
      </c>
      <c r="AA23" s="31" t="n">
        <f aca="false">(C23-Z23)*N23</f>
        <v>-73124031.7628571</v>
      </c>
      <c r="AB23" s="29" t="str">
        <f aca="false">IF(AA23&gt;0,"SUBIU",IF(AA23=0,"ESTÁVEL","DESCEU"))</f>
        <v>DESCEU</v>
      </c>
      <c r="AC23" s="32" t="n">
        <f aca="false">G23/100</f>
        <v>-0.0375</v>
      </c>
      <c r="AD23" s="33" t="n">
        <f aca="false">C23/(AC23+1)</f>
        <v>7.47012987012987</v>
      </c>
      <c r="AE23" s="34" t="n">
        <f aca="false">(C23-AD23)*N23</f>
        <v>-73124031.7628571</v>
      </c>
      <c r="AF23" s="32" t="str">
        <f aca="false">IF(AE23&gt;0,"SUBIU",IF(AE23=0,"ESTÁVEL","DESCEU"))</f>
        <v>DESCEU</v>
      </c>
      <c r="AG23" s="35" t="n">
        <f aca="false">H23/100</f>
        <v>-0.4831</v>
      </c>
      <c r="AH23" s="36" t="n">
        <f aca="false">C23/(AG23+1)</f>
        <v>13.9098471657961</v>
      </c>
      <c r="AI23" s="37" t="n">
        <f aca="false">(C23-AH23)*N23</f>
        <v>-1754123247.78293</v>
      </c>
      <c r="AJ23" s="38" t="str">
        <f aca="false">IF(AI23&gt;0,"SUBIU",IF(AI23=0,"ESTÁVEL","DESCEU"))</f>
        <v>DESCEU</v>
      </c>
    </row>
    <row r="24" customFormat="false" ht="15.75" hidden="false" customHeight="false" outlineLevel="0" collapsed="false">
      <c r="A24" s="16" t="s">
        <v>79</v>
      </c>
      <c r="B24" s="17" t="n">
        <v>45317</v>
      </c>
      <c r="C24" s="18" t="n">
        <v>4.14</v>
      </c>
      <c r="D24" s="19" t="n">
        <v>0.97</v>
      </c>
      <c r="E24" s="19" t="n">
        <v>-6.33</v>
      </c>
      <c r="F24" s="19" t="n">
        <v>1.97</v>
      </c>
      <c r="G24" s="19" t="n">
        <v>1.97</v>
      </c>
      <c r="H24" s="19" t="n">
        <v>-51.18</v>
      </c>
      <c r="I24" s="19" t="n">
        <v>4.08</v>
      </c>
      <c r="J24" s="19" t="n">
        <v>4.2</v>
      </c>
      <c r="K24" s="16" t="s">
        <v>80</v>
      </c>
      <c r="L24" s="20" t="n">
        <f aca="false">D24/100</f>
        <v>0.0097</v>
      </c>
      <c r="M24" s="21" t="n">
        <f aca="false">C24/(L24+1)</f>
        <v>4.1002277904328</v>
      </c>
      <c r="N24" s="22" t="n">
        <f aca="false">VLOOKUP(A24,Total_de_acoes!A:B,2,0)</f>
        <v>159430826</v>
      </c>
      <c r="O24" s="23" t="n">
        <f aca="false">(C24-M24)*N24</f>
        <v>6340916.22314354</v>
      </c>
      <c r="P24" s="20" t="str">
        <f aca="false">IF(O24&gt;0,"SUBIU",IF(O24=0,"ESTÁVEL","DESCEU"))</f>
        <v>SUBIU</v>
      </c>
      <c r="Q24" s="24" t="str">
        <f aca="false">VLOOKUP(A24,Ticker!A:B,2,0)</f>
        <v>Grupo Pão de Açúcar</v>
      </c>
      <c r="R24" s="24" t="n">
        <f aca="false">VLOOKUP(Q24,ChatGPT!A:C,3,0)</f>
        <v>71</v>
      </c>
      <c r="S24" s="24" t="str">
        <f aca="false">IF(R24&gt;100,"MAIS DE CEM ANOS",IF(R24&lt;50,"MENOS DE 50 ANOS","ENTRE 50 E 100 ANOS"))</f>
        <v>ENTRE 50 E 100 ANOS</v>
      </c>
      <c r="T24" s="24" t="str">
        <f aca="false">VLOOKUP(Q24,ChatGPT!A:C,2,0)</f>
        <v>Varejo Alimentício</v>
      </c>
      <c r="U24" s="25" t="n">
        <f aca="false">E24/100</f>
        <v>-0.0633</v>
      </c>
      <c r="V24" s="26" t="n">
        <f aca="false">C24/(U24+1)</f>
        <v>4.41977153837942</v>
      </c>
      <c r="W24" s="27" t="n">
        <f aca="false">(C24-V24)*N24</f>
        <v>-44604207.4551211</v>
      </c>
      <c r="X24" s="28" t="str">
        <f aca="false">IF(W24&gt;0,"SUBIU",IF(W24=0,"ESTÁVEL","DESCEU"))</f>
        <v>DESCEU</v>
      </c>
      <c r="Y24" s="29" t="n">
        <f aca="false">F24/100</f>
        <v>0.0197</v>
      </c>
      <c r="Z24" s="30" t="n">
        <f aca="false">C24/(Y24+1)</f>
        <v>4.06001765225066</v>
      </c>
      <c r="AA24" s="31" t="n">
        <f aca="false">(C24-Z24)*N24</f>
        <v>12751651.7670962</v>
      </c>
      <c r="AB24" s="29" t="str">
        <f aca="false">IF(AA24&gt;0,"SUBIU",IF(AA24=0,"ESTÁVEL","DESCEU"))</f>
        <v>SUBIU</v>
      </c>
      <c r="AC24" s="32" t="n">
        <f aca="false">G24/100</f>
        <v>0.0197</v>
      </c>
      <c r="AD24" s="33" t="n">
        <f aca="false">C24/(AC24+1)</f>
        <v>4.06001765225066</v>
      </c>
      <c r="AE24" s="34" t="n">
        <f aca="false">(C24-AD24)*N24</f>
        <v>12751651.7670962</v>
      </c>
      <c r="AF24" s="32" t="str">
        <f aca="false">IF(AE24&gt;0,"SUBIU",IF(AE24=0,"ESTÁVEL","DESCEU"))</f>
        <v>SUBIU</v>
      </c>
      <c r="AG24" s="35" t="n">
        <f aca="false">H24/100</f>
        <v>-0.5118</v>
      </c>
      <c r="AH24" s="36" t="n">
        <f aca="false">C24/(AG24+1)</f>
        <v>8.48013109381401</v>
      </c>
      <c r="AI24" s="37" t="n">
        <f aca="false">(C24-AH24)*N24</f>
        <v>-691950685.235051</v>
      </c>
      <c r="AJ24" s="38" t="str">
        <f aca="false">IF(AI24&gt;0,"SUBIU",IF(AI24=0,"ESTÁVEL","DESCEU"))</f>
        <v>DESCEU</v>
      </c>
    </row>
    <row r="25" customFormat="false" ht="15.75" hidden="false" customHeight="false" outlineLevel="0" collapsed="false">
      <c r="A25" s="39" t="s">
        <v>81</v>
      </c>
      <c r="B25" s="40" t="n">
        <v>45317</v>
      </c>
      <c r="C25" s="41" t="n">
        <v>14.61</v>
      </c>
      <c r="D25" s="42" t="n">
        <v>0.96</v>
      </c>
      <c r="E25" s="42" t="n">
        <v>12.38</v>
      </c>
      <c r="F25" s="42" t="n">
        <v>5.79</v>
      </c>
      <c r="G25" s="42" t="n">
        <v>5.79</v>
      </c>
      <c r="H25" s="42" t="n">
        <v>78.17</v>
      </c>
      <c r="I25" s="42" t="n">
        <v>14.46</v>
      </c>
      <c r="J25" s="42" t="n">
        <v>14.93</v>
      </c>
      <c r="K25" s="39" t="s">
        <v>82</v>
      </c>
      <c r="L25" s="20" t="n">
        <f aca="false">D25/100</f>
        <v>0.0096</v>
      </c>
      <c r="M25" s="21" t="n">
        <f aca="false">C25/(L25+1)</f>
        <v>14.4710776545166</v>
      </c>
      <c r="N25" s="22" t="n">
        <f aca="false">VLOOKUP(A25,Total_de_acoes!A:B,2,0)</f>
        <v>1677525446</v>
      </c>
      <c r="O25" s="23" t="n">
        <f aca="false">(C25-M25)*N25</f>
        <v>233045769.56634</v>
      </c>
      <c r="P25" s="20" t="str">
        <f aca="false">IF(O25&gt;0,"SUBIU",IF(O25=0,"ESTÁVEL","DESCEU"))</f>
        <v>SUBIU</v>
      </c>
      <c r="Q25" s="24" t="str">
        <f aca="false">VLOOKUP(A25,Ticker!A:B,2,0)</f>
        <v>BRF</v>
      </c>
      <c r="R25" s="24" t="n">
        <f aca="false">VLOOKUP(Q25,ChatGPT!A:C,3,0)</f>
        <v>85</v>
      </c>
      <c r="S25" s="24" t="str">
        <f aca="false">IF(R25&gt;100,"MAIS DE CEM ANOS",IF(R25&lt;50,"MENOS DE 50 ANOS","ENTRE 50 E 100 ANOS"))</f>
        <v>ENTRE 50 E 100 ANOS</v>
      </c>
      <c r="T25" s="24" t="str">
        <f aca="false">VLOOKUP(Q25,ChatGPT!A:C,2,0)</f>
        <v>Alimentos</v>
      </c>
      <c r="U25" s="25" t="n">
        <f aca="false">E25/100</f>
        <v>0.1238</v>
      </c>
      <c r="V25" s="26" t="n">
        <f aca="false">C25/(U25+1)</f>
        <v>13.0005339028297</v>
      </c>
      <c r="W25" s="27" t="n">
        <f aca="false">(C25-V25)*N25</f>
        <v>2699920332.47751</v>
      </c>
      <c r="X25" s="28" t="str">
        <f aca="false">IF(W25&gt;0,"SUBIU",IF(W25=0,"ESTÁVEL","DESCEU"))</f>
        <v>SUBIU</v>
      </c>
      <c r="Y25" s="29" t="n">
        <f aca="false">F25/100</f>
        <v>0.0579</v>
      </c>
      <c r="Z25" s="30" t="n">
        <f aca="false">C25/(Y25+1)</f>
        <v>13.8103790528405</v>
      </c>
      <c r="AA25" s="31" t="n">
        <f aca="false">(C25-Z25)*N25</f>
        <v>1341384486.01463</v>
      </c>
      <c r="AB25" s="29" t="str">
        <f aca="false">IF(AA25&gt;0,"SUBIU",IF(AA25=0,"ESTÁVEL","DESCEU"))</f>
        <v>SUBIU</v>
      </c>
      <c r="AC25" s="32" t="n">
        <f aca="false">G25/100</f>
        <v>0.0579</v>
      </c>
      <c r="AD25" s="33" t="n">
        <f aca="false">C25/(AC25+1)</f>
        <v>13.8103790528405</v>
      </c>
      <c r="AE25" s="34" t="n">
        <f aca="false">(C25-AD25)*N25</f>
        <v>1341384486.01463</v>
      </c>
      <c r="AF25" s="32" t="str">
        <f aca="false">IF(AE25&gt;0,"SUBIU",IF(AE25=0,"ESTÁVEL","DESCEU"))</f>
        <v>SUBIU</v>
      </c>
      <c r="AG25" s="35" t="n">
        <f aca="false">H25/100</f>
        <v>0.7817</v>
      </c>
      <c r="AH25" s="36" t="n">
        <f aca="false">C25/(AG25+1)</f>
        <v>8.20003367570298</v>
      </c>
      <c r="AI25" s="37" t="n">
        <f aca="false">(C25-AH25)*N25</f>
        <v>10752881617.0113</v>
      </c>
      <c r="AJ25" s="38" t="str">
        <f aca="false">IF(AI25&gt;0,"SUBIU",IF(AI25=0,"ESTÁVEL","DESCEU"))</f>
        <v>SUBIU</v>
      </c>
    </row>
    <row r="26" customFormat="false" ht="15.75" hidden="false" customHeight="false" outlineLevel="0" collapsed="false">
      <c r="A26" s="16" t="s">
        <v>83</v>
      </c>
      <c r="B26" s="17" t="n">
        <v>45317</v>
      </c>
      <c r="C26" s="18" t="n">
        <v>51.2</v>
      </c>
      <c r="D26" s="19" t="n">
        <v>0.88</v>
      </c>
      <c r="E26" s="19" t="n">
        <v>1.09</v>
      </c>
      <c r="F26" s="19" t="n">
        <v>-4.19</v>
      </c>
      <c r="G26" s="19" t="n">
        <v>-4.19</v>
      </c>
      <c r="H26" s="19" t="n">
        <v>32.78</v>
      </c>
      <c r="I26" s="19" t="n">
        <v>50.62</v>
      </c>
      <c r="J26" s="19" t="n">
        <v>51.26</v>
      </c>
      <c r="K26" s="16" t="s">
        <v>84</v>
      </c>
      <c r="L26" s="20" t="n">
        <f aca="false">D26/100</f>
        <v>0.0088</v>
      </c>
      <c r="M26" s="21" t="n">
        <f aca="false">C26/(L26+1)</f>
        <v>50.7533703409992</v>
      </c>
      <c r="N26" s="22" t="n">
        <f aca="false">VLOOKUP(A26,Total_de_acoes!A:B,2,0)</f>
        <v>423091712</v>
      </c>
      <c r="O26" s="23" t="n">
        <f aca="false">(C26-M26)*N26</f>
        <v>188965307.056621</v>
      </c>
      <c r="P26" s="20" t="str">
        <f aca="false">IF(O26&gt;0,"SUBIU",IF(O26=0,"ESTÁVEL","DESCEU"))</f>
        <v>SUBIU</v>
      </c>
      <c r="Q26" s="24" t="str">
        <f aca="false">VLOOKUP(A26,Ticker!A:B,2,0)</f>
        <v>Vivo</v>
      </c>
      <c r="R26" s="24" t="n">
        <f aca="false">VLOOKUP(Q26,ChatGPT!A:C,3,0)</f>
        <v>22</v>
      </c>
      <c r="S26" s="24" t="str">
        <f aca="false">IF(R26&gt;100,"MAIS DE CEM ANOS",IF(R26&lt;50,"MENOS DE 50 ANOS","ENTRE 50 E 100 ANOS"))</f>
        <v>MENOS DE 50 ANOS</v>
      </c>
      <c r="T26" s="24" t="str">
        <f aca="false">VLOOKUP(Q26,ChatGPT!A:C,2,0)</f>
        <v>Telecomunicações</v>
      </c>
      <c r="U26" s="25" t="n">
        <f aca="false">E26/100</f>
        <v>0.0109</v>
      </c>
      <c r="V26" s="26" t="n">
        <f aca="false">C26/(U26+1)</f>
        <v>50.6479374814522</v>
      </c>
      <c r="W26" s="27" t="n">
        <f aca="false">(C26-V26)*N26</f>
        <v>233573076.103429</v>
      </c>
      <c r="X26" s="28" t="str">
        <f aca="false">IF(W26&gt;0,"SUBIU",IF(W26=0,"ESTÁVEL","DESCEU"))</f>
        <v>SUBIU</v>
      </c>
      <c r="Y26" s="29" t="n">
        <f aca="false">F26/100</f>
        <v>-0.0419</v>
      </c>
      <c r="Z26" s="30" t="n">
        <f aca="false">C26/(Y26+1)</f>
        <v>53.4390982152176</v>
      </c>
      <c r="AA26" s="31" t="n">
        <f aca="false">(C26-Z26)*N26</f>
        <v>-947343897.212569</v>
      </c>
      <c r="AB26" s="29" t="str">
        <f aca="false">IF(AA26&gt;0,"SUBIU",IF(AA26=0,"ESTÁVEL","DESCEU"))</f>
        <v>DESCEU</v>
      </c>
      <c r="AC26" s="32" t="n">
        <f aca="false">G26/100</f>
        <v>-0.0419</v>
      </c>
      <c r="AD26" s="33" t="n">
        <f aca="false">C26/(AC26+1)</f>
        <v>53.4390982152176</v>
      </c>
      <c r="AE26" s="34" t="n">
        <f aca="false">(C26-AD26)*N26</f>
        <v>-947343897.212569</v>
      </c>
      <c r="AF26" s="32" t="str">
        <f aca="false">IF(AE26&gt;0,"SUBIU",IF(AE26=0,"ESTÁVEL","DESCEU"))</f>
        <v>DESCEU</v>
      </c>
      <c r="AG26" s="35" t="n">
        <f aca="false">H26/100</f>
        <v>0.3278</v>
      </c>
      <c r="AH26" s="36" t="n">
        <f aca="false">C26/(AG26+1)</f>
        <v>38.5600241000151</v>
      </c>
      <c r="AI26" s="37" t="n">
        <f aca="false">(C26-AH26)*N26</f>
        <v>5347869043.16337</v>
      </c>
      <c r="AJ26" s="38" t="str">
        <f aca="false">IF(AI26&gt;0,"SUBIU",IF(AI26=0,"ESTÁVEL","DESCEU"))</f>
        <v>SUBIU</v>
      </c>
    </row>
    <row r="27" customFormat="false" ht="15.75" hidden="false" customHeight="false" outlineLevel="0" collapsed="false">
      <c r="A27" s="39" t="s">
        <v>85</v>
      </c>
      <c r="B27" s="40" t="n">
        <v>45317</v>
      </c>
      <c r="C27" s="41" t="n">
        <v>22.64</v>
      </c>
      <c r="D27" s="42" t="n">
        <v>0.84</v>
      </c>
      <c r="E27" s="42" t="n">
        <v>1.07</v>
      </c>
      <c r="F27" s="42" t="n">
        <v>-1.35</v>
      </c>
      <c r="G27" s="42" t="n">
        <v>-1.35</v>
      </c>
      <c r="H27" s="42" t="n">
        <v>20.93</v>
      </c>
      <c r="I27" s="42" t="n">
        <v>22.32</v>
      </c>
      <c r="J27" s="42" t="n">
        <v>22.83</v>
      </c>
      <c r="K27" s="39" t="s">
        <v>86</v>
      </c>
      <c r="L27" s="20" t="n">
        <f aca="false">D27/100</f>
        <v>0.0084</v>
      </c>
      <c r="M27" s="21" t="n">
        <f aca="false">C27/(L27+1)</f>
        <v>22.4514081713606</v>
      </c>
      <c r="N27" s="22" t="n">
        <f aca="false">VLOOKUP(A27,Total_de_acoes!A:B,2,0)</f>
        <v>1218352541</v>
      </c>
      <c r="O27" s="23" t="n">
        <f aca="false">(C27-M27)*N27</f>
        <v>229771333.634684</v>
      </c>
      <c r="P27" s="20" t="str">
        <f aca="false">IF(O27&gt;0,"SUBIU",IF(O27=0,"ESTÁVEL","DESCEU"))</f>
        <v>SUBIU</v>
      </c>
      <c r="Q27" s="24" t="str">
        <f aca="false">VLOOKUP(A27,Ticker!A:B,2,0)</f>
        <v>Rumo</v>
      </c>
      <c r="R27" s="24" t="n">
        <f aca="false">VLOOKUP(Q27,ChatGPT!A:C,3,0)</f>
        <v>12</v>
      </c>
      <c r="S27" s="24" t="str">
        <f aca="false">IF(R27&gt;100,"MAIS DE CEM ANOS",IF(R27&lt;50,"MENOS DE 50 ANOS","ENTRE 50 E 100 ANOS"))</f>
        <v>MENOS DE 50 ANOS</v>
      </c>
      <c r="T27" s="24" t="str">
        <f aca="false">VLOOKUP(Q27,ChatGPT!A:C,2,0)</f>
        <v>Transporte Ferroviário</v>
      </c>
      <c r="U27" s="25" t="n">
        <f aca="false">E27/100</f>
        <v>0.0107</v>
      </c>
      <c r="V27" s="26" t="n">
        <f aca="false">C27/(U27+1)</f>
        <v>22.4003166122489</v>
      </c>
      <c r="W27" s="27" t="n">
        <f aca="false">(C27-V27)*N27</f>
        <v>292018864.501993</v>
      </c>
      <c r="X27" s="28" t="str">
        <f aca="false">IF(W27&gt;0,"SUBIU",IF(W27=0,"ESTÁVEL","DESCEU"))</f>
        <v>SUBIU</v>
      </c>
      <c r="Y27" s="29" t="n">
        <f aca="false">F27/100</f>
        <v>-0.0135</v>
      </c>
      <c r="Z27" s="30" t="n">
        <f aca="false">C27/(Y27+1)</f>
        <v>22.9498226051698</v>
      </c>
      <c r="AA27" s="31" t="n">
        <f aca="false">(C27-Z27)*N27</f>
        <v>-377473158.267856</v>
      </c>
      <c r="AB27" s="29" t="str">
        <f aca="false">IF(AA27&gt;0,"SUBIU",IF(AA27=0,"ESTÁVEL","DESCEU"))</f>
        <v>DESCEU</v>
      </c>
      <c r="AC27" s="32" t="n">
        <f aca="false">G27/100</f>
        <v>-0.0135</v>
      </c>
      <c r="AD27" s="33" t="n">
        <f aca="false">C27/(AC27+1)</f>
        <v>22.9498226051698</v>
      </c>
      <c r="AE27" s="34" t="n">
        <f aca="false">(C27-AD27)*N27</f>
        <v>-377473158.267856</v>
      </c>
      <c r="AF27" s="32" t="str">
        <f aca="false">IF(AE27&gt;0,"SUBIU",IF(AE27=0,"ESTÁVEL","DESCEU"))</f>
        <v>DESCEU</v>
      </c>
      <c r="AG27" s="35" t="n">
        <f aca="false">H27/100</f>
        <v>0.2093</v>
      </c>
      <c r="AH27" s="36" t="n">
        <f aca="false">C27/(AG27+1)</f>
        <v>18.7215744645663</v>
      </c>
      <c r="AI27" s="37" t="n">
        <f aca="false">(C27-AH27)*N27</f>
        <v>4774023707.81496</v>
      </c>
      <c r="AJ27" s="38" t="str">
        <f aca="false">IF(AI27&gt;0,"SUBIU",IF(AI27=0,"ESTÁVEL","DESCEU"))</f>
        <v>SUBIU</v>
      </c>
    </row>
    <row r="28" customFormat="false" ht="15.75" hidden="false" customHeight="false" outlineLevel="0" collapsed="false">
      <c r="A28" s="16" t="s">
        <v>87</v>
      </c>
      <c r="B28" s="17" t="n">
        <v>45317</v>
      </c>
      <c r="C28" s="18" t="n">
        <v>4.9</v>
      </c>
      <c r="D28" s="19" t="n">
        <v>0.82</v>
      </c>
      <c r="E28" s="19" t="n">
        <v>9.38</v>
      </c>
      <c r="F28" s="19" t="n">
        <v>5.83</v>
      </c>
      <c r="G28" s="19" t="n">
        <v>5.83</v>
      </c>
      <c r="H28" s="19" t="n">
        <v>-2.19</v>
      </c>
      <c r="I28" s="19" t="n">
        <v>4.82</v>
      </c>
      <c r="J28" s="19" t="n">
        <v>4.97</v>
      </c>
      <c r="K28" s="16" t="s">
        <v>88</v>
      </c>
      <c r="L28" s="20" t="n">
        <f aca="false">D28/100</f>
        <v>0.0082</v>
      </c>
      <c r="M28" s="21" t="n">
        <f aca="false">C28/(L28+1)</f>
        <v>4.86014679627058</v>
      </c>
      <c r="N28" s="22" t="n">
        <f aca="false">VLOOKUP(A28,Total_de_acoes!A:B,2,0)</f>
        <v>1095462329</v>
      </c>
      <c r="O28" s="23" t="n">
        <f aca="false">(C28-M28)*N28</f>
        <v>43657683.3755409</v>
      </c>
      <c r="P28" s="20" t="str">
        <f aca="false">IF(O28&gt;0,"SUBIU",IF(O28=0,"ESTÁVEL","DESCEU"))</f>
        <v>SUBIU</v>
      </c>
      <c r="Q28" s="24" t="str">
        <f aca="false">VLOOKUP(A28,Ticker!A:B,2,0)</f>
        <v>Cielo</v>
      </c>
      <c r="R28" s="24" t="n">
        <f aca="false">VLOOKUP(Q28,ChatGPT!A:C,3,0)</f>
        <v>12</v>
      </c>
      <c r="S28" s="24" t="str">
        <f aca="false">IF(R28&gt;100,"MAIS DE CEM ANOS",IF(R28&lt;50,"MENOS DE 50 ANOS","ENTRE 50 E 100 ANOS"))</f>
        <v>MENOS DE 50 ANOS</v>
      </c>
      <c r="T28" s="24" t="str">
        <f aca="false">VLOOKUP(Q28,ChatGPT!A:C,2,0)</f>
        <v>Serviços Financeiros</v>
      </c>
      <c r="U28" s="25" t="n">
        <f aca="false">E28/100</f>
        <v>0.0938</v>
      </c>
      <c r="V28" s="26" t="n">
        <f aca="false">C28/(U28+1)</f>
        <v>4.47979520936186</v>
      </c>
      <c r="W28" s="27" t="n">
        <f aca="false">(C28-V28)*N28</f>
        <v>460318518.609417</v>
      </c>
      <c r="X28" s="28" t="str">
        <f aca="false">IF(W28&gt;0,"SUBIU",IF(W28=0,"ESTÁVEL","DESCEU"))</f>
        <v>SUBIU</v>
      </c>
      <c r="Y28" s="29" t="n">
        <f aca="false">F28/100</f>
        <v>0.0583</v>
      </c>
      <c r="Z28" s="30" t="n">
        <f aca="false">C28/(Y28+1)</f>
        <v>4.63006708872721</v>
      </c>
      <c r="AA28" s="31" t="n">
        <f aca="false">(C28-Z28)*N28</f>
        <v>295701335.656647</v>
      </c>
      <c r="AB28" s="29" t="str">
        <f aca="false">IF(AA28&gt;0,"SUBIU",IF(AA28=0,"ESTÁVEL","DESCEU"))</f>
        <v>SUBIU</v>
      </c>
      <c r="AC28" s="32" t="n">
        <f aca="false">G28/100</f>
        <v>0.0583</v>
      </c>
      <c r="AD28" s="33" t="n">
        <f aca="false">C28/(AC28+1)</f>
        <v>4.63006708872721</v>
      </c>
      <c r="AE28" s="34" t="n">
        <f aca="false">(C28-AD28)*N28</f>
        <v>295701335.656647</v>
      </c>
      <c r="AF28" s="32" t="str">
        <f aca="false">IF(AE28&gt;0,"SUBIU",IF(AE28=0,"ESTÁVEL","DESCEU"))</f>
        <v>SUBIU</v>
      </c>
      <c r="AG28" s="35" t="n">
        <f aca="false">H28/100</f>
        <v>-0.0219</v>
      </c>
      <c r="AH28" s="36" t="n">
        <f aca="false">C28/(AG28+1)</f>
        <v>5.00971270831203</v>
      </c>
      <c r="AI28" s="37" t="n">
        <f aca="false">(C28-AH28)*N28</f>
        <v>-120186138.968398</v>
      </c>
      <c r="AJ28" s="38" t="str">
        <f aca="false">IF(AI28&gt;0,"SUBIU",IF(AI28=0,"ESTÁVEL","DESCEU"))</f>
        <v>DESCEU</v>
      </c>
    </row>
    <row r="29" customFormat="false" ht="15.75" hidden="false" customHeight="false" outlineLevel="0" collapsed="false">
      <c r="A29" s="39" t="s">
        <v>89</v>
      </c>
      <c r="B29" s="40" t="n">
        <v>45317</v>
      </c>
      <c r="C29" s="41" t="n">
        <v>7.81</v>
      </c>
      <c r="D29" s="42" t="n">
        <v>0.77</v>
      </c>
      <c r="E29" s="42" t="n">
        <v>3.17</v>
      </c>
      <c r="F29" s="42" t="n">
        <v>-3.22</v>
      </c>
      <c r="G29" s="42" t="n">
        <v>-3.22</v>
      </c>
      <c r="H29" s="42" t="n">
        <v>9.94</v>
      </c>
      <c r="I29" s="42" t="n">
        <v>7.7</v>
      </c>
      <c r="J29" s="42" t="n">
        <v>7.85</v>
      </c>
      <c r="K29" s="39" t="s">
        <v>90</v>
      </c>
      <c r="L29" s="20" t="n">
        <f aca="false">D29/100</f>
        <v>0.0077</v>
      </c>
      <c r="M29" s="21" t="n">
        <f aca="false">C29/(L29+1)</f>
        <v>7.75032251662201</v>
      </c>
      <c r="N29" s="22" t="n">
        <f aca="false">VLOOKUP(A29,Total_de_acoes!A:B,2,0)</f>
        <v>302768240</v>
      </c>
      <c r="O29" s="23" t="n">
        <f aca="false">(C29-M29)*N29</f>
        <v>18068446.6099832</v>
      </c>
      <c r="P29" s="20" t="str">
        <f aca="false">IF(O29&gt;0,"SUBIU",IF(O29=0,"ESTÁVEL","DESCEU"))</f>
        <v>SUBIU</v>
      </c>
      <c r="Q29" s="24" t="str">
        <f aca="false">VLOOKUP(A29,Ticker!A:B,2,0)</f>
        <v>Dexco</v>
      </c>
      <c r="R29" s="24" t="n">
        <f aca="false">VLOOKUP(Q29,ChatGPT!A:C,3,0)</f>
        <v>8</v>
      </c>
      <c r="S29" s="24" t="str">
        <f aca="false">IF(R29&gt;100,"MAIS DE CEM ANOS",IF(R29&lt;50,"MENOS DE 50 ANOS","ENTRE 50 E 100 ANOS"))</f>
        <v>MENOS DE 50 ANOS</v>
      </c>
      <c r="T29" s="24" t="str">
        <f aca="false">VLOOKUP(Q29,ChatGPT!A:C,2,0)</f>
        <v>Serviços de TI</v>
      </c>
      <c r="U29" s="25" t="n">
        <f aca="false">E29/100</f>
        <v>0.0317</v>
      </c>
      <c r="V29" s="26" t="n">
        <f aca="false">C29/(U29+1)</f>
        <v>7.57003004749443</v>
      </c>
      <c r="W29" s="27" t="n">
        <f aca="false">(C29-V29)*N29</f>
        <v>72655280.172996</v>
      </c>
      <c r="X29" s="28" t="str">
        <f aca="false">IF(W29&gt;0,"SUBIU",IF(W29=0,"ESTÁVEL","DESCEU"))</f>
        <v>SUBIU</v>
      </c>
      <c r="Y29" s="29" t="n">
        <f aca="false">F29/100</f>
        <v>-0.0322</v>
      </c>
      <c r="Z29" s="30" t="n">
        <f aca="false">C29/(Y29+1)</f>
        <v>8.06984914238479</v>
      </c>
      <c r="AA29" s="31" t="n">
        <f aca="false">(C29-Z29)*N29</f>
        <v>-78674067.5053523</v>
      </c>
      <c r="AB29" s="29" t="str">
        <f aca="false">IF(AA29&gt;0,"SUBIU",IF(AA29=0,"ESTÁVEL","DESCEU"))</f>
        <v>DESCEU</v>
      </c>
      <c r="AC29" s="32" t="n">
        <f aca="false">G29/100</f>
        <v>-0.0322</v>
      </c>
      <c r="AD29" s="33" t="n">
        <f aca="false">C29/(AC29+1)</f>
        <v>8.06984914238479</v>
      </c>
      <c r="AE29" s="34" t="n">
        <f aca="false">(C29-AD29)*N29</f>
        <v>-78674067.5053523</v>
      </c>
      <c r="AF29" s="32" t="str">
        <f aca="false">IF(AE29&gt;0,"SUBIU",IF(AE29=0,"ESTÁVEL","DESCEU"))</f>
        <v>DESCEU</v>
      </c>
      <c r="AG29" s="35" t="n">
        <f aca="false">H29/100</f>
        <v>0.0994</v>
      </c>
      <c r="AH29" s="36" t="n">
        <f aca="false">C29/(AG29+1)</f>
        <v>7.10387484082227</v>
      </c>
      <c r="AI29" s="37" t="n">
        <f aca="false">(C29-AH29)*N29</f>
        <v>213792271.663962</v>
      </c>
      <c r="AJ29" s="38" t="str">
        <f aca="false">IF(AI29&gt;0,"SUBIU",IF(AI29=0,"ESTÁVEL","DESCEU"))</f>
        <v>SUBIU</v>
      </c>
    </row>
    <row r="30" customFormat="false" ht="15.75" hidden="false" customHeight="false" outlineLevel="0" collapsed="false">
      <c r="A30" s="16" t="s">
        <v>91</v>
      </c>
      <c r="B30" s="17" t="n">
        <v>45317</v>
      </c>
      <c r="C30" s="18" t="n">
        <v>17.52</v>
      </c>
      <c r="D30" s="19" t="n">
        <v>0.74</v>
      </c>
      <c r="E30" s="19" t="n">
        <v>-0.57</v>
      </c>
      <c r="F30" s="19" t="n">
        <v>-2.29</v>
      </c>
      <c r="G30" s="19" t="n">
        <v>-2.29</v>
      </c>
      <c r="H30" s="19" t="n">
        <v>56.87</v>
      </c>
      <c r="I30" s="19" t="n">
        <v>17.36</v>
      </c>
      <c r="J30" s="19" t="n">
        <v>17.58</v>
      </c>
      <c r="K30" s="16" t="s">
        <v>92</v>
      </c>
      <c r="L30" s="20" t="n">
        <f aca="false">D30/100</f>
        <v>0.0074</v>
      </c>
      <c r="M30" s="21" t="n">
        <f aca="false">C30/(L30+1)</f>
        <v>17.3913043478261</v>
      </c>
      <c r="N30" s="22" t="n">
        <f aca="false">VLOOKUP(A30,Total_de_acoes!A:B,2,0)</f>
        <v>807896814</v>
      </c>
      <c r="O30" s="23" t="n">
        <f aca="false">(C30-M30)*N30</f>
        <v>103972807.366957</v>
      </c>
      <c r="P30" s="20" t="str">
        <f aca="false">IF(O30&gt;0,"SUBIU",IF(O30=0,"ESTÁVEL","DESCEU"))</f>
        <v>SUBIU</v>
      </c>
      <c r="Q30" s="24" t="str">
        <f aca="false">VLOOKUP(A30,Ticker!A:B,2,0)</f>
        <v>TIM</v>
      </c>
      <c r="R30" s="24" t="n">
        <f aca="false">VLOOKUP(Q30,ChatGPT!A:C,3,0)</f>
        <v>27</v>
      </c>
      <c r="S30" s="24" t="str">
        <f aca="false">IF(R30&gt;100,"MAIS DE CEM ANOS",IF(R30&lt;50,"MENOS DE 50 ANOS","ENTRE 50 E 100 ANOS"))</f>
        <v>MENOS DE 50 ANOS</v>
      </c>
      <c r="T30" s="24" t="str">
        <f aca="false">VLOOKUP(Q30,ChatGPT!A:C,2,0)</f>
        <v>Telecomunicações</v>
      </c>
      <c r="U30" s="25" t="n">
        <f aca="false">E30/100</f>
        <v>-0.0057</v>
      </c>
      <c r="V30" s="26" t="n">
        <f aca="false">C30/(U30+1)</f>
        <v>17.6204364879815</v>
      </c>
      <c r="W30" s="27" t="n">
        <f aca="false">(C30-V30)*N30</f>
        <v>-81142318.649598</v>
      </c>
      <c r="X30" s="28" t="str">
        <f aca="false">IF(W30&gt;0,"SUBIU",IF(W30=0,"ESTÁVEL","DESCEU"))</f>
        <v>DESCEU</v>
      </c>
      <c r="Y30" s="29" t="n">
        <f aca="false">F30/100</f>
        <v>-0.0229</v>
      </c>
      <c r="Z30" s="30" t="n">
        <f aca="false">C30/(Y30+1)</f>
        <v>17.9306109917102</v>
      </c>
      <c r="AA30" s="31" t="n">
        <f aca="false">(C30-Z30)*N30</f>
        <v>-331731311.996023</v>
      </c>
      <c r="AB30" s="29" t="str">
        <f aca="false">IF(AA30&gt;0,"SUBIU",IF(AA30=0,"ESTÁVEL","DESCEU"))</f>
        <v>DESCEU</v>
      </c>
      <c r="AC30" s="32" t="n">
        <f aca="false">G30/100</f>
        <v>-0.0229</v>
      </c>
      <c r="AD30" s="33" t="n">
        <f aca="false">C30/(AC30+1)</f>
        <v>17.9306109917102</v>
      </c>
      <c r="AE30" s="34" t="n">
        <f aca="false">(C30-AD30)*N30</f>
        <v>-331731311.996023</v>
      </c>
      <c r="AF30" s="32" t="str">
        <f aca="false">IF(AE30&gt;0,"SUBIU",IF(AE30=0,"ESTÁVEL","DESCEU"))</f>
        <v>DESCEU</v>
      </c>
      <c r="AG30" s="35" t="n">
        <f aca="false">H30/100</f>
        <v>0.5687</v>
      </c>
      <c r="AH30" s="36" t="n">
        <f aca="false">C30/(AG30+1)</f>
        <v>11.1684834576401</v>
      </c>
      <c r="AI30" s="37" t="n">
        <f aca="false">(C30-AH30)*N30</f>
        <v>5131369978.64087</v>
      </c>
      <c r="AJ30" s="38" t="str">
        <f aca="false">IF(AI30&gt;0,"SUBIU",IF(AI30=0,"ESTÁVEL","DESCEU"))</f>
        <v>SUBIU</v>
      </c>
    </row>
    <row r="31" customFormat="false" ht="15.75" hidden="false" customHeight="false" outlineLevel="0" collapsed="false">
      <c r="A31" s="39" t="s">
        <v>93</v>
      </c>
      <c r="B31" s="40" t="n">
        <v>45317</v>
      </c>
      <c r="C31" s="41" t="n">
        <v>23.22</v>
      </c>
      <c r="D31" s="42" t="n">
        <v>0.73</v>
      </c>
      <c r="E31" s="42" t="n">
        <v>1.93</v>
      </c>
      <c r="F31" s="42" t="n">
        <v>-9.51</v>
      </c>
      <c r="G31" s="42" t="n">
        <v>-9.51</v>
      </c>
      <c r="H31" s="42" t="n">
        <v>-20.4</v>
      </c>
      <c r="I31" s="42" t="n">
        <v>22.69</v>
      </c>
      <c r="J31" s="42" t="n">
        <v>23.28</v>
      </c>
      <c r="K31" s="39" t="s">
        <v>94</v>
      </c>
      <c r="L31" s="20" t="n">
        <f aca="false">D31/100</f>
        <v>0.0073</v>
      </c>
      <c r="M31" s="21" t="n">
        <f aca="false">C31/(L31+1)</f>
        <v>23.0517224262881</v>
      </c>
      <c r="N31" s="22" t="n">
        <f aca="false">VLOOKUP(A31,Total_de_acoes!A:B,2,0)</f>
        <v>251003438</v>
      </c>
      <c r="O31" s="23" t="n">
        <f aca="false">(C31-M31)*N31</f>
        <v>42238249.5399864</v>
      </c>
      <c r="P31" s="20" t="str">
        <f aca="false">IF(O31&gt;0,"SUBIU",IF(O31=0,"ESTÁVEL","DESCEU"))</f>
        <v>SUBIU</v>
      </c>
      <c r="Q31" s="24" t="str">
        <f aca="false">VLOOKUP(A31,Ticker!A:B,2,0)</f>
        <v>Bradespar</v>
      </c>
      <c r="R31" s="24" t="n">
        <f aca="false">VLOOKUP(Q31,ChatGPT!A:C,3,0)</f>
        <v>20</v>
      </c>
      <c r="S31" s="24" t="str">
        <f aca="false">IF(R31&gt;100,"MAIS DE CEM ANOS",IF(R31&lt;50,"MENOS DE 50 ANOS","ENTRE 50 E 100 ANOS"))</f>
        <v>MENOS DE 50 ANOS</v>
      </c>
      <c r="T31" s="24" t="str">
        <f aca="false">VLOOKUP(Q31,ChatGPT!A:C,2,0)</f>
        <v>Holding</v>
      </c>
      <c r="U31" s="25" t="n">
        <f aca="false">E31/100</f>
        <v>0.0193</v>
      </c>
      <c r="V31" s="26" t="n">
        <f aca="false">C31/(U31+1)</f>
        <v>22.7803394486412</v>
      </c>
      <c r="W31" s="27" t="n">
        <f aca="false">(C31-V31)*N31</f>
        <v>110356309.944029</v>
      </c>
      <c r="X31" s="28" t="str">
        <f aca="false">IF(W31&gt;0,"SUBIU",IF(W31=0,"ESTÁVEL","DESCEU"))</f>
        <v>SUBIU</v>
      </c>
      <c r="Y31" s="29" t="n">
        <f aca="false">F31/100</f>
        <v>-0.0951</v>
      </c>
      <c r="Z31" s="30" t="n">
        <f aca="false">C31/(Y31+1)</f>
        <v>25.6602939551332</v>
      </c>
      <c r="AA31" s="31" t="n">
        <f aca="false">(C31-Z31)*N31</f>
        <v>-612522172.469042</v>
      </c>
      <c r="AB31" s="29" t="str">
        <f aca="false">IF(AA31&gt;0,"SUBIU",IF(AA31=0,"ESTÁVEL","DESCEU"))</f>
        <v>DESCEU</v>
      </c>
      <c r="AC31" s="32" t="n">
        <f aca="false">G31/100</f>
        <v>-0.0951</v>
      </c>
      <c r="AD31" s="33" t="n">
        <f aca="false">C31/(AC31+1)</f>
        <v>25.6602939551332</v>
      </c>
      <c r="AE31" s="34" t="n">
        <f aca="false">(C31-AD31)*N31</f>
        <v>-612522172.469042</v>
      </c>
      <c r="AF31" s="32" t="str">
        <f aca="false">IF(AE31&gt;0,"SUBIU",IF(AE31=0,"ESTÁVEL","DESCEU"))</f>
        <v>DESCEU</v>
      </c>
      <c r="AG31" s="35" t="n">
        <f aca="false">H31/100</f>
        <v>-0.204</v>
      </c>
      <c r="AH31" s="36" t="n">
        <f aca="false">C31/(AG31+1)</f>
        <v>29.1708542713568</v>
      </c>
      <c r="AI31" s="37" t="n">
        <f aca="false">(C31-AH31)*N31</f>
        <v>-1493684881.14754</v>
      </c>
      <c r="AJ31" s="38" t="str">
        <f aca="false">IF(AI31&gt;0,"SUBIU",IF(AI31=0,"ESTÁVEL","DESCEU"))</f>
        <v>DESCEU</v>
      </c>
    </row>
    <row r="32" customFormat="false" ht="15.75" hidden="false" customHeight="false" outlineLevel="0" collapsed="false">
      <c r="A32" s="16" t="s">
        <v>95</v>
      </c>
      <c r="B32" s="17" t="n">
        <v>45317</v>
      </c>
      <c r="C32" s="18" t="n">
        <v>5.55</v>
      </c>
      <c r="D32" s="19" t="n">
        <v>0.72</v>
      </c>
      <c r="E32" s="19" t="n">
        <v>-3.65</v>
      </c>
      <c r="F32" s="19" t="n">
        <v>-7.65</v>
      </c>
      <c r="G32" s="19" t="n">
        <v>-7.65</v>
      </c>
      <c r="H32" s="19" t="n">
        <v>-14.03</v>
      </c>
      <c r="I32" s="19" t="n">
        <v>5.46</v>
      </c>
      <c r="J32" s="19" t="n">
        <v>5.6</v>
      </c>
      <c r="K32" s="16" t="s">
        <v>96</v>
      </c>
      <c r="L32" s="20" t="n">
        <f aca="false">D32/100</f>
        <v>0.0072</v>
      </c>
      <c r="M32" s="21" t="n">
        <f aca="false">C32/(L32+1)</f>
        <v>5.51032565528197</v>
      </c>
      <c r="N32" s="22" t="n">
        <f aca="false">VLOOKUP(A32,Total_de_acoes!A:B,2,0)</f>
        <v>393173139</v>
      </c>
      <c r="O32" s="23" t="n">
        <f aca="false">(C32-M32)*N32</f>
        <v>15598886.6505562</v>
      </c>
      <c r="P32" s="20" t="str">
        <f aca="false">IF(O32&gt;0,"SUBIU",IF(O32=0,"ESTÁVEL","DESCEU"))</f>
        <v>SUBIU</v>
      </c>
      <c r="Q32" s="24" t="str">
        <f aca="false">VLOOKUP(A32,Ticker!A:B,2,0)</f>
        <v>Locaweb</v>
      </c>
      <c r="R32" s="24" t="n">
        <f aca="false">VLOOKUP(Q32,ChatGPT!A:C,3,0)</f>
        <v>23</v>
      </c>
      <c r="S32" s="24" t="str">
        <f aca="false">IF(R32&gt;100,"MAIS DE CEM ANOS",IF(R32&lt;50,"MENOS DE 50 ANOS","ENTRE 50 E 100 ANOS"))</f>
        <v>MENOS DE 50 ANOS</v>
      </c>
      <c r="T32" s="24" t="str">
        <f aca="false">VLOOKUP(Q32,ChatGPT!A:C,2,0)</f>
        <v>Tecnologia</v>
      </c>
      <c r="U32" s="25" t="n">
        <f aca="false">E32/100</f>
        <v>-0.0365</v>
      </c>
      <c r="V32" s="26" t="n">
        <f aca="false">C32/(U32+1)</f>
        <v>5.76024909185262</v>
      </c>
      <c r="W32" s="27" t="n">
        <f aca="false">(C32-V32)*N32</f>
        <v>-82664295.4155942</v>
      </c>
      <c r="X32" s="28" t="str">
        <f aca="false">IF(W32&gt;0,"SUBIU",IF(W32=0,"ESTÁVEL","DESCEU"))</f>
        <v>DESCEU</v>
      </c>
      <c r="Y32" s="29" t="n">
        <f aca="false">F32/100</f>
        <v>-0.0765</v>
      </c>
      <c r="Z32" s="30" t="n">
        <f aca="false">C32/(Y32+1)</f>
        <v>6.00974553329724</v>
      </c>
      <c r="AA32" s="31" t="n">
        <f aca="false">(C32-Z32)*N32</f>
        <v>-180759594.467705</v>
      </c>
      <c r="AB32" s="29" t="str">
        <f aca="false">IF(AA32&gt;0,"SUBIU",IF(AA32=0,"ESTÁVEL","DESCEU"))</f>
        <v>DESCEU</v>
      </c>
      <c r="AC32" s="32" t="n">
        <f aca="false">G32/100</f>
        <v>-0.0765</v>
      </c>
      <c r="AD32" s="33" t="n">
        <f aca="false">C32/(AC32+1)</f>
        <v>6.00974553329724</v>
      </c>
      <c r="AE32" s="34" t="n">
        <f aca="false">(C32-AD32)*N32</f>
        <v>-180759594.467705</v>
      </c>
      <c r="AF32" s="32" t="str">
        <f aca="false">IF(AE32&gt;0,"SUBIU",IF(AE32=0,"ESTÁVEL","DESCEU"))</f>
        <v>DESCEU</v>
      </c>
      <c r="AG32" s="35" t="n">
        <f aca="false">H32/100</f>
        <v>-0.1403</v>
      </c>
      <c r="AH32" s="36" t="n">
        <f aca="false">C32/(AG32+1)</f>
        <v>6.45574037454926</v>
      </c>
      <c r="AI32" s="37" t="n">
        <f aca="false">(C32-AH32)*N32</f>
        <v>-356112786.180569</v>
      </c>
      <c r="AJ32" s="38" t="str">
        <f aca="false">IF(AI32&gt;0,"SUBIU",IF(AI32=0,"ESTÁVEL","DESCEU"))</f>
        <v>DESCEU</v>
      </c>
    </row>
    <row r="33" customFormat="false" ht="15.75" hidden="false" customHeight="false" outlineLevel="0" collapsed="false">
      <c r="A33" s="39" t="s">
        <v>97</v>
      </c>
      <c r="B33" s="40" t="n">
        <v>45317</v>
      </c>
      <c r="C33" s="41" t="n">
        <v>23.83</v>
      </c>
      <c r="D33" s="42" t="n">
        <v>0.71</v>
      </c>
      <c r="E33" s="42" t="n">
        <v>1.49</v>
      </c>
      <c r="F33" s="42" t="n">
        <v>9.71</v>
      </c>
      <c r="G33" s="42" t="n">
        <v>9.71</v>
      </c>
      <c r="H33" s="42" t="n">
        <v>-26.61</v>
      </c>
      <c r="I33" s="42" t="n">
        <v>23.36</v>
      </c>
      <c r="J33" s="42" t="n">
        <v>23.99</v>
      </c>
      <c r="K33" s="39" t="s">
        <v>98</v>
      </c>
      <c r="L33" s="20" t="n">
        <f aca="false">D33/100</f>
        <v>0.0071</v>
      </c>
      <c r="M33" s="21" t="n">
        <f aca="false">C33/(L33+1)</f>
        <v>23.66199980141</v>
      </c>
      <c r="N33" s="22" t="n">
        <f aca="false">VLOOKUP(A33,Total_de_acoes!A:B,2,0)</f>
        <v>275005663</v>
      </c>
      <c r="O33" s="23" t="n">
        <f aca="false">(C33-M33)*N33</f>
        <v>46201005.9973787</v>
      </c>
      <c r="P33" s="20" t="str">
        <f aca="false">IF(O33&gt;0,"SUBIU",IF(O33=0,"ESTÁVEL","DESCEU"))</f>
        <v>SUBIU</v>
      </c>
      <c r="Q33" s="24" t="str">
        <f aca="false">VLOOKUP(A33,Ticker!A:B,2,0)</f>
        <v>PetroRecôncavo</v>
      </c>
      <c r="R33" s="24" t="n">
        <f aca="false">VLOOKUP(Q33,ChatGPT!A:C,3,0)</f>
        <v>5</v>
      </c>
      <c r="S33" s="24" t="str">
        <f aca="false">IF(R33&gt;100,"MAIS DE CEM ANOS",IF(R33&lt;50,"MENOS DE 50 ANOS","ENTRE 50 E 100 ANOS"))</f>
        <v>MENOS DE 50 ANOS</v>
      </c>
      <c r="T33" s="24" t="str">
        <f aca="false">VLOOKUP(Q33,ChatGPT!A:C,2,0)</f>
        <v>Petróleo</v>
      </c>
      <c r="U33" s="25" t="n">
        <f aca="false">E33/100</f>
        <v>0.0149</v>
      </c>
      <c r="V33" s="26" t="n">
        <f aca="false">C33/(U33+1)</f>
        <v>23.4801458271751</v>
      </c>
      <c r="W33" s="27" t="n">
        <f aca="false">(C33-V33)*N33</f>
        <v>96211878.7510296</v>
      </c>
      <c r="X33" s="28" t="str">
        <f aca="false">IF(W33&gt;0,"SUBIU",IF(W33=0,"ESTÁVEL","DESCEU"))</f>
        <v>SUBIU</v>
      </c>
      <c r="Y33" s="29" t="n">
        <f aca="false">F33/100</f>
        <v>0.0971</v>
      </c>
      <c r="Z33" s="30" t="n">
        <f aca="false">C33/(Y33+1)</f>
        <v>21.7209005560113</v>
      </c>
      <c r="AA33" s="31" t="n">
        <f aca="false">(C33-Z33)*N33</f>
        <v>580014290.927043</v>
      </c>
      <c r="AB33" s="29" t="str">
        <f aca="false">IF(AA33&gt;0,"SUBIU",IF(AA33=0,"ESTÁVEL","DESCEU"))</f>
        <v>SUBIU</v>
      </c>
      <c r="AC33" s="32" t="n">
        <f aca="false">G33/100</f>
        <v>0.0971</v>
      </c>
      <c r="AD33" s="33" t="n">
        <f aca="false">C33/(AC33+1)</f>
        <v>21.7209005560113</v>
      </c>
      <c r="AE33" s="34" t="n">
        <f aca="false">(C33-AD33)*N33</f>
        <v>580014290.927043</v>
      </c>
      <c r="AF33" s="32" t="str">
        <f aca="false">IF(AE33&gt;0,"SUBIU",IF(AE33=0,"ESTÁVEL","DESCEU"))</f>
        <v>SUBIU</v>
      </c>
      <c r="AG33" s="35" t="n">
        <f aca="false">H33/100</f>
        <v>-0.2661</v>
      </c>
      <c r="AH33" s="36" t="n">
        <f aca="false">C33/(AG33+1)</f>
        <v>32.4703638097834</v>
      </c>
      <c r="AI33" s="37" t="n">
        <f aca="false">(C33-AH33)*N33</f>
        <v>-2376148978.07068</v>
      </c>
      <c r="AJ33" s="38" t="str">
        <f aca="false">IF(AI33&gt;0,"SUBIU",IF(AI33=0,"ESTÁVEL","DESCEU"))</f>
        <v>DESCEU</v>
      </c>
    </row>
    <row r="34" customFormat="false" ht="15.75" hidden="false" customHeight="false" outlineLevel="0" collapsed="false">
      <c r="A34" s="16" t="s">
        <v>99</v>
      </c>
      <c r="B34" s="17" t="n">
        <v>45317</v>
      </c>
      <c r="C34" s="18" t="n">
        <v>10.01</v>
      </c>
      <c r="D34" s="19" t="n">
        <v>0.7</v>
      </c>
      <c r="E34" s="19" t="n">
        <v>-0.3</v>
      </c>
      <c r="F34" s="19" t="n">
        <v>-3.47</v>
      </c>
      <c r="G34" s="19" t="n">
        <v>-3.47</v>
      </c>
      <c r="H34" s="19" t="n">
        <v>29</v>
      </c>
      <c r="I34" s="19" t="n">
        <v>9.93</v>
      </c>
      <c r="J34" s="19" t="n">
        <v>10.06</v>
      </c>
      <c r="K34" s="16" t="s">
        <v>100</v>
      </c>
      <c r="L34" s="20" t="n">
        <f aca="false">D34/100</f>
        <v>0.007</v>
      </c>
      <c r="M34" s="21" t="n">
        <f aca="false">C34/(L34+1)</f>
        <v>9.94041708043694</v>
      </c>
      <c r="N34" s="22" t="n">
        <f aca="false">VLOOKUP(A34,Total_de_acoes!A:B,2,0)</f>
        <v>5372783971</v>
      </c>
      <c r="O34" s="23" t="n">
        <f aca="false">(C34-M34)*N34</f>
        <v>373853994.883777</v>
      </c>
      <c r="P34" s="20" t="str">
        <f aca="false">IF(O34&gt;0,"SUBIU",IF(O34=0,"ESTÁVEL","DESCEU"))</f>
        <v>SUBIU</v>
      </c>
      <c r="Q34" s="24" t="str">
        <f aca="false">VLOOKUP(A34,Ticker!A:B,2,0)</f>
        <v>Itaúsa</v>
      </c>
      <c r="R34" s="24" t="n">
        <f aca="false">VLOOKUP(Q34,ChatGPT!A:C,3,0)</f>
        <v>55</v>
      </c>
      <c r="S34" s="24" t="str">
        <f aca="false">IF(R34&gt;100,"MAIS DE CEM ANOS",IF(R34&lt;50,"MENOS DE 50 ANOS","ENTRE 50 E 100 ANOS"))</f>
        <v>ENTRE 50 E 100 ANOS</v>
      </c>
      <c r="T34" s="24" t="str">
        <f aca="false">VLOOKUP(Q34,ChatGPT!A:C,2,0)</f>
        <v>Holding</v>
      </c>
      <c r="U34" s="25" t="n">
        <f aca="false">E34/100</f>
        <v>-0.003</v>
      </c>
      <c r="V34" s="26" t="n">
        <f aca="false">C34/(U34+1)</f>
        <v>10.0401203610833</v>
      </c>
      <c r="W34" s="27" t="n">
        <f aca="false">(C34-V34)*N34</f>
        <v>-161830193.228821</v>
      </c>
      <c r="X34" s="28" t="str">
        <f aca="false">IF(W34&gt;0,"SUBIU",IF(W34=0,"ESTÁVEL","DESCEU"))</f>
        <v>DESCEU</v>
      </c>
      <c r="Y34" s="29" t="n">
        <f aca="false">F34/100</f>
        <v>-0.0347</v>
      </c>
      <c r="Z34" s="30" t="n">
        <f aca="false">C34/(Y34+1)</f>
        <v>10.3698332124728</v>
      </c>
      <c r="AA34" s="31" t="n">
        <f aca="false">(C34-Z34)*N34</f>
        <v>-1933306116.20733</v>
      </c>
      <c r="AB34" s="29" t="str">
        <f aca="false">IF(AA34&gt;0,"SUBIU",IF(AA34=0,"ESTÁVEL","DESCEU"))</f>
        <v>DESCEU</v>
      </c>
      <c r="AC34" s="32" t="n">
        <f aca="false">G34/100</f>
        <v>-0.0347</v>
      </c>
      <c r="AD34" s="33" t="n">
        <f aca="false">C34/(AC34+1)</f>
        <v>10.3698332124728</v>
      </c>
      <c r="AE34" s="34" t="n">
        <f aca="false">(C34-AD34)*N34</f>
        <v>-1933306116.20733</v>
      </c>
      <c r="AF34" s="32" t="str">
        <f aca="false">IF(AE34&gt;0,"SUBIU",IF(AE34=0,"ESTÁVEL","DESCEU"))</f>
        <v>DESCEU</v>
      </c>
      <c r="AG34" s="35" t="n">
        <f aca="false">H34/100</f>
        <v>0.29</v>
      </c>
      <c r="AH34" s="36" t="n">
        <f aca="false">C34/(AG34+1)</f>
        <v>7.75968992248062</v>
      </c>
      <c r="AI34" s="37" t="n">
        <f aca="false">(C34-AH34)*N34</f>
        <v>12090429914.2759</v>
      </c>
      <c r="AJ34" s="38" t="str">
        <f aca="false">IF(AI34&gt;0,"SUBIU",IF(AI34=0,"ESTÁVEL","DESCEU"))</f>
        <v>SUBIU</v>
      </c>
    </row>
    <row r="35" customFormat="false" ht="15.75" hidden="false" customHeight="false" outlineLevel="0" collapsed="false">
      <c r="A35" s="39" t="s">
        <v>101</v>
      </c>
      <c r="B35" s="40" t="n">
        <v>45317</v>
      </c>
      <c r="C35" s="41" t="n">
        <v>56.97</v>
      </c>
      <c r="D35" s="42" t="n">
        <v>0.68</v>
      </c>
      <c r="E35" s="42" t="n">
        <v>1.88</v>
      </c>
      <c r="F35" s="42" t="n">
        <v>2.85</v>
      </c>
      <c r="G35" s="42" t="n">
        <v>2.85</v>
      </c>
      <c r="H35" s="42" t="n">
        <v>52.87</v>
      </c>
      <c r="I35" s="42" t="n">
        <v>56.55</v>
      </c>
      <c r="J35" s="42" t="n">
        <v>56.99</v>
      </c>
      <c r="K35" s="39" t="s">
        <v>102</v>
      </c>
      <c r="L35" s="20" t="n">
        <f aca="false">D35/100</f>
        <v>0.0068</v>
      </c>
      <c r="M35" s="21" t="n">
        <f aca="false">C35/(L35+1)</f>
        <v>56.585220500596</v>
      </c>
      <c r="N35" s="22" t="n">
        <f aca="false">VLOOKUP(A35,Total_de_acoes!A:B,2,0)</f>
        <v>1420949112</v>
      </c>
      <c r="O35" s="23" t="n">
        <f aca="false">(C35-M35)*N35</f>
        <v>546752087.993985</v>
      </c>
      <c r="P35" s="20" t="str">
        <f aca="false">IF(O35&gt;0,"SUBIU",IF(O35=0,"ESTÁVEL","DESCEU"))</f>
        <v>SUBIU</v>
      </c>
      <c r="Q35" s="24" t="str">
        <f aca="false">VLOOKUP(A35,Ticker!A:B,2,0)</f>
        <v>Banco do Brasil</v>
      </c>
      <c r="R35" s="24" t="n">
        <f aca="false">VLOOKUP(Q35,ChatGPT!A:C,3,0)</f>
        <v>213</v>
      </c>
      <c r="S35" s="24" t="str">
        <f aca="false">IF(R35&gt;100,"MAIS DE CEM ANOS",IF(R35&lt;50,"MENOS DE 50 ANOS","ENTRE 50 E 100 ANOS"))</f>
        <v>MAIS DE CEM ANOS</v>
      </c>
      <c r="T35" s="24" t="str">
        <f aca="false">VLOOKUP(Q35,ChatGPT!A:C,2,0)</f>
        <v>Instituição Financeira</v>
      </c>
      <c r="U35" s="25" t="n">
        <f aca="false">E35/100</f>
        <v>0.0188</v>
      </c>
      <c r="V35" s="26" t="n">
        <f aca="false">C35/(U35+1)</f>
        <v>55.9187279151943</v>
      </c>
      <c r="W35" s="27" t="n">
        <f aca="false">(C35-V35)*N35</f>
        <v>1493804135.37498</v>
      </c>
      <c r="X35" s="28" t="str">
        <f aca="false">IF(W35&gt;0,"SUBIU",IF(W35=0,"ESTÁVEL","DESCEU"))</f>
        <v>SUBIU</v>
      </c>
      <c r="Y35" s="29" t="n">
        <f aca="false">F35/100</f>
        <v>0.0285</v>
      </c>
      <c r="Z35" s="30" t="n">
        <f aca="false">C35/(Y35+1)</f>
        <v>55.3913466212931</v>
      </c>
      <c r="AA35" s="31" t="n">
        <f aca="false">(C35-Z35)*N35</f>
        <v>2243186116.6293</v>
      </c>
      <c r="AB35" s="29" t="str">
        <f aca="false">IF(AA35&gt;0,"SUBIU",IF(AA35=0,"ESTÁVEL","DESCEU"))</f>
        <v>SUBIU</v>
      </c>
      <c r="AC35" s="32" t="n">
        <f aca="false">G35/100</f>
        <v>0.0285</v>
      </c>
      <c r="AD35" s="33" t="n">
        <f aca="false">C35/(AC35+1)</f>
        <v>55.3913466212931</v>
      </c>
      <c r="AE35" s="34" t="n">
        <f aca="false">(C35-AD35)*N35</f>
        <v>2243186116.6293</v>
      </c>
      <c r="AF35" s="32" t="str">
        <f aca="false">IF(AE35&gt;0,"SUBIU",IF(AE35=0,"ESTÁVEL","DESCEU"))</f>
        <v>SUBIU</v>
      </c>
      <c r="AG35" s="35" t="n">
        <f aca="false">H35/100</f>
        <v>0.5287</v>
      </c>
      <c r="AH35" s="36" t="n">
        <f aca="false">C35/(AG35+1)</f>
        <v>37.2669588539282</v>
      </c>
      <c r="AI35" s="37" t="n">
        <f aca="false">(C35-AH35)*N35</f>
        <v>27997018820.2102</v>
      </c>
      <c r="AJ35" s="38" t="str">
        <f aca="false">IF(AI35&gt;0,"SUBIU",IF(AI35=0,"ESTÁVEL","DESCEU"))</f>
        <v>SUBIU</v>
      </c>
    </row>
    <row r="36" customFormat="false" ht="15.75" hidden="false" customHeight="false" outlineLevel="0" collapsed="false">
      <c r="A36" s="16" t="s">
        <v>103</v>
      </c>
      <c r="B36" s="17" t="n">
        <v>45317</v>
      </c>
      <c r="C36" s="18" t="n">
        <v>26.16</v>
      </c>
      <c r="D36" s="19" t="n">
        <v>0.61</v>
      </c>
      <c r="E36" s="19" t="n">
        <v>-2.75</v>
      </c>
      <c r="F36" s="19" t="n">
        <v>-11.02</v>
      </c>
      <c r="G36" s="19" t="n">
        <v>-11.02</v>
      </c>
      <c r="H36" s="19" t="n">
        <v>10.07</v>
      </c>
      <c r="I36" s="19" t="n">
        <v>25.87</v>
      </c>
      <c r="J36" s="19" t="n">
        <v>26.38</v>
      </c>
      <c r="K36" s="16" t="s">
        <v>104</v>
      </c>
      <c r="L36" s="20" t="n">
        <f aca="false">D36/100</f>
        <v>0.0061</v>
      </c>
      <c r="M36" s="21" t="n">
        <f aca="false">C36/(L36+1)</f>
        <v>26.0013915117782</v>
      </c>
      <c r="N36" s="22" t="n">
        <f aca="false">VLOOKUP(A36,Total_de_acoes!A:B,2,0)</f>
        <v>1275798515</v>
      </c>
      <c r="O36" s="23" t="n">
        <f aca="false">(C36-M36)*N36</f>
        <v>202352473.739829</v>
      </c>
      <c r="P36" s="20" t="str">
        <f aca="false">IF(O36&gt;0,"SUBIU",IF(O36=0,"ESTÁVEL","DESCEU"))</f>
        <v>SUBIU</v>
      </c>
      <c r="Q36" s="24" t="str">
        <f aca="false">VLOOKUP(A36,Ticker!A:B,2,0)</f>
        <v>RaiaDrogasil</v>
      </c>
      <c r="R36" s="24" t="n">
        <f aca="false">VLOOKUP(Q36,ChatGPT!A:C,3,0)</f>
        <v>117</v>
      </c>
      <c r="S36" s="24" t="str">
        <f aca="false">IF(R36&gt;100,"MAIS DE CEM ANOS",IF(R36&lt;50,"MENOS DE 50 ANOS","ENTRE 50 E 100 ANOS"))</f>
        <v>MAIS DE CEM ANOS</v>
      </c>
      <c r="T36" s="24" t="str">
        <f aca="false">VLOOKUP(Q36,ChatGPT!A:C,2,0)</f>
        <v>Varejo Farmacêutico</v>
      </c>
      <c r="U36" s="25" t="n">
        <f aca="false">E36/100</f>
        <v>-0.0275</v>
      </c>
      <c r="V36" s="26" t="n">
        <f aca="false">C36/(U36+1)</f>
        <v>26.8997429305913</v>
      </c>
      <c r="W36" s="27" t="n">
        <f aca="false">(C36-V36)*N36</f>
        <v>-943762932.330076</v>
      </c>
      <c r="X36" s="28" t="str">
        <f aca="false">IF(W36&gt;0,"SUBIU",IF(W36=0,"ESTÁVEL","DESCEU"))</f>
        <v>DESCEU</v>
      </c>
      <c r="Y36" s="29" t="n">
        <f aca="false">F36/100</f>
        <v>-0.1102</v>
      </c>
      <c r="Z36" s="30" t="n">
        <f aca="false">C36/(Y36+1)</f>
        <v>29.3998651382333</v>
      </c>
      <c r="AA36" s="31" t="n">
        <f aca="false">(C36-Z36)*N36</f>
        <v>-4133415132.15833</v>
      </c>
      <c r="AB36" s="29" t="str">
        <f aca="false">IF(AA36&gt;0,"SUBIU",IF(AA36=0,"ESTÁVEL","DESCEU"))</f>
        <v>DESCEU</v>
      </c>
      <c r="AC36" s="32" t="n">
        <f aca="false">G36/100</f>
        <v>-0.1102</v>
      </c>
      <c r="AD36" s="33" t="n">
        <f aca="false">C36/(AC36+1)</f>
        <v>29.3998651382333</v>
      </c>
      <c r="AE36" s="34" t="n">
        <f aca="false">(C36-AD36)*N36</f>
        <v>-4133415132.15833</v>
      </c>
      <c r="AF36" s="32" t="str">
        <f aca="false">IF(AE36&gt;0,"SUBIU",IF(AE36=0,"ESTÁVEL","DESCEU"))</f>
        <v>DESCEU</v>
      </c>
      <c r="AG36" s="35" t="n">
        <f aca="false">H36/100</f>
        <v>0.1007</v>
      </c>
      <c r="AH36" s="36" t="n">
        <f aca="false">C36/(AG36+1)</f>
        <v>23.7666939220496</v>
      </c>
      <c r="AI36" s="37" t="n">
        <f aca="false">(C36-AH36)*N36</f>
        <v>3053376340.18959</v>
      </c>
      <c r="AJ36" s="38" t="str">
        <f aca="false">IF(AI36&gt;0,"SUBIU",IF(AI36=0,"ESTÁVEL","DESCEU"))</f>
        <v>SUBIU</v>
      </c>
    </row>
    <row r="37" customFormat="false" ht="15.75" hidden="false" customHeight="false" outlineLevel="0" collapsed="false">
      <c r="A37" s="39" t="s">
        <v>105</v>
      </c>
      <c r="B37" s="40" t="n">
        <v>45317</v>
      </c>
      <c r="C37" s="41" t="n">
        <v>10.08</v>
      </c>
      <c r="D37" s="42" t="n">
        <v>0.59</v>
      </c>
      <c r="E37" s="42" t="n">
        <v>3.28</v>
      </c>
      <c r="F37" s="42" t="n">
        <v>-7.18</v>
      </c>
      <c r="G37" s="42" t="n">
        <v>-7.18</v>
      </c>
      <c r="H37" s="42" t="n">
        <v>-21.14</v>
      </c>
      <c r="I37" s="42" t="n">
        <v>10.03</v>
      </c>
      <c r="J37" s="42" t="n">
        <v>10.14</v>
      </c>
      <c r="K37" s="39" t="s">
        <v>106</v>
      </c>
      <c r="L37" s="20" t="n">
        <f aca="false">D37/100</f>
        <v>0.0059</v>
      </c>
      <c r="M37" s="21" t="n">
        <f aca="false">C37/(L37+1)</f>
        <v>10.0208768267223</v>
      </c>
      <c r="N37" s="22" t="n">
        <f aca="false">VLOOKUP(A37,Total_de_acoes!A:B,2,0)</f>
        <v>660411219</v>
      </c>
      <c r="O37" s="23" t="n">
        <f aca="false">(C37-M37)*N37</f>
        <v>39045606.935449</v>
      </c>
      <c r="P37" s="20" t="str">
        <f aca="false">IF(O37&gt;0,"SUBIU",IF(O37=0,"ESTÁVEL","DESCEU"))</f>
        <v>SUBIU</v>
      </c>
      <c r="Q37" s="24" t="str">
        <f aca="false">VLOOKUP(A37,Ticker!A:B,2,0)</f>
        <v>Metalúrgica Gerdau</v>
      </c>
      <c r="R37" s="24" t="n">
        <f aca="false">VLOOKUP(Q37,ChatGPT!A:C,3,0)</f>
        <v>120</v>
      </c>
      <c r="S37" s="24" t="str">
        <f aca="false">IF(R37&gt;100,"MAIS DE CEM ANOS",IF(R37&lt;50,"MENOS DE 50 ANOS","ENTRE 50 E 100 ANOS"))</f>
        <v>MAIS DE CEM ANOS</v>
      </c>
      <c r="T37" s="24" t="str">
        <f aca="false">VLOOKUP(Q37,ChatGPT!A:C,2,0)</f>
        <v>Siderurgia</v>
      </c>
      <c r="U37" s="25" t="n">
        <f aca="false">E37/100</f>
        <v>0.0328</v>
      </c>
      <c r="V37" s="26" t="n">
        <f aca="false">C37/(U37+1)</f>
        <v>9.75987606506584</v>
      </c>
      <c r="W37" s="27" t="n">
        <f aca="false">(C37-V37)*N37</f>
        <v>211413438.100945</v>
      </c>
      <c r="X37" s="28" t="str">
        <f aca="false">IF(W37&gt;0,"SUBIU",IF(W37=0,"ESTÁVEL","DESCEU"))</f>
        <v>SUBIU</v>
      </c>
      <c r="Y37" s="29" t="n">
        <f aca="false">F37/100</f>
        <v>-0.0718</v>
      </c>
      <c r="Z37" s="30" t="n">
        <f aca="false">C37/(Y37+1)</f>
        <v>10.8597285067873</v>
      </c>
      <c r="AA37" s="31" t="n">
        <f aca="false">(C37-Z37)*N37</f>
        <v>-514941453.656471</v>
      </c>
      <c r="AB37" s="29" t="str">
        <f aca="false">IF(AA37&gt;0,"SUBIU",IF(AA37=0,"ESTÁVEL","DESCEU"))</f>
        <v>DESCEU</v>
      </c>
      <c r="AC37" s="32" t="n">
        <f aca="false">G37/100</f>
        <v>-0.0718</v>
      </c>
      <c r="AD37" s="33" t="n">
        <f aca="false">C37/(AC37+1)</f>
        <v>10.8597285067873</v>
      </c>
      <c r="AE37" s="34" t="n">
        <f aca="false">(C37-AD37)*N37</f>
        <v>-514941453.656471</v>
      </c>
      <c r="AF37" s="32" t="str">
        <f aca="false">IF(AE37&gt;0,"SUBIU",IF(AE37=0,"ESTÁVEL","DESCEU"))</f>
        <v>DESCEU</v>
      </c>
      <c r="AG37" s="35" t="n">
        <f aca="false">H37/100</f>
        <v>-0.2114</v>
      </c>
      <c r="AH37" s="36" t="n">
        <f aca="false">C37/(AG37+1)</f>
        <v>12.7821455744357</v>
      </c>
      <c r="AI37" s="37" t="n">
        <f aca="false">(C37-AH37)*N37</f>
        <v>-1784527252.72854</v>
      </c>
      <c r="AJ37" s="38" t="str">
        <f aca="false">IF(AI37&gt;0,"SUBIU",IF(AI37=0,"ESTÁVEL","DESCEU"))</f>
        <v>DESCEU</v>
      </c>
    </row>
    <row r="38" customFormat="false" ht="15.75" hidden="false" customHeight="false" outlineLevel="0" collapsed="false">
      <c r="A38" s="16" t="s">
        <v>107</v>
      </c>
      <c r="B38" s="17" t="n">
        <v>45317</v>
      </c>
      <c r="C38" s="18" t="n">
        <v>18.57</v>
      </c>
      <c r="D38" s="19" t="n">
        <v>0.59</v>
      </c>
      <c r="E38" s="19" t="n">
        <v>2.65</v>
      </c>
      <c r="F38" s="19" t="n">
        <v>-4.08</v>
      </c>
      <c r="G38" s="19" t="n">
        <v>-4.08</v>
      </c>
      <c r="H38" s="19" t="n">
        <v>13.35</v>
      </c>
      <c r="I38" s="19" t="n">
        <v>18.3</v>
      </c>
      <c r="J38" s="19" t="n">
        <v>18.66</v>
      </c>
      <c r="K38" s="16" t="s">
        <v>108</v>
      </c>
      <c r="L38" s="20" t="n">
        <f aca="false">D38/100</f>
        <v>0.0059</v>
      </c>
      <c r="M38" s="21" t="n">
        <f aca="false">C38/(L38+1)</f>
        <v>18.4610796301819</v>
      </c>
      <c r="N38" s="22" t="n">
        <f aca="false">VLOOKUP(A38,Total_de_acoes!A:B,2,0)</f>
        <v>1168097881</v>
      </c>
      <c r="O38" s="23" t="n">
        <f aca="false">(C38-M38)*N38</f>
        <v>127229653.182227</v>
      </c>
      <c r="P38" s="20" t="str">
        <f aca="false">IF(O38&gt;0,"SUBIU",IF(O38=0,"ESTÁVEL","DESCEU"))</f>
        <v>SUBIU</v>
      </c>
      <c r="Q38" s="24" t="str">
        <f aca="false">VLOOKUP(A38,Ticker!A:B,2,0)</f>
        <v>Cosan</v>
      </c>
      <c r="R38" s="24" t="n">
        <f aca="false">VLOOKUP(Q38,ChatGPT!A:C,3,0)</f>
        <v>15</v>
      </c>
      <c r="S38" s="24" t="str">
        <f aca="false">IF(R38&gt;100,"MAIS DE CEM ANOS",IF(R38&lt;50,"MENOS DE 50 ANOS","ENTRE 50 E 100 ANOS"))</f>
        <v>MENOS DE 50 ANOS</v>
      </c>
      <c r="T38" s="24" t="str">
        <f aca="false">VLOOKUP(Q38,ChatGPT!A:C,2,0)</f>
        <v>Energia</v>
      </c>
      <c r="U38" s="25" t="n">
        <f aca="false">E38/100</f>
        <v>0.0265</v>
      </c>
      <c r="V38" s="26" t="n">
        <f aca="false">C38/(U38+1)</f>
        <v>18.0905991232343</v>
      </c>
      <c r="W38" s="27" t="n">
        <f aca="false">(C38-V38)*N38</f>
        <v>559987148.299567</v>
      </c>
      <c r="X38" s="28" t="str">
        <f aca="false">IF(W38&gt;0,"SUBIU",IF(W38=0,"ESTÁVEL","DESCEU"))</f>
        <v>SUBIU</v>
      </c>
      <c r="Y38" s="29" t="n">
        <f aca="false">F38/100</f>
        <v>-0.0408</v>
      </c>
      <c r="Z38" s="30" t="n">
        <f aca="false">C38/(Y38+1)</f>
        <v>19.35988323603</v>
      </c>
      <c r="AA38" s="31" t="n">
        <f aca="false">(C38-Z38)*N38</f>
        <v>-922660934.244096</v>
      </c>
      <c r="AB38" s="29" t="str">
        <f aca="false">IF(AA38&gt;0,"SUBIU",IF(AA38=0,"ESTÁVEL","DESCEU"))</f>
        <v>DESCEU</v>
      </c>
      <c r="AC38" s="32" t="n">
        <f aca="false">G38/100</f>
        <v>-0.0408</v>
      </c>
      <c r="AD38" s="33" t="n">
        <f aca="false">C38/(AC38+1)</f>
        <v>19.35988323603</v>
      </c>
      <c r="AE38" s="34" t="n">
        <f aca="false">(C38-AD38)*N38</f>
        <v>-922660934.244096</v>
      </c>
      <c r="AF38" s="32" t="str">
        <f aca="false">IF(AE38&gt;0,"SUBIU",IF(AE38=0,"ESTÁVEL","DESCEU"))</f>
        <v>DESCEU</v>
      </c>
      <c r="AG38" s="35" t="n">
        <f aca="false">H38/100</f>
        <v>0.1335</v>
      </c>
      <c r="AH38" s="36" t="n">
        <f aca="false">C38/(AG38+1)</f>
        <v>16.3828848698721</v>
      </c>
      <c r="AI38" s="37" t="n">
        <f aca="false">(C38-AH38)*N38</f>
        <v>2554764549.00546</v>
      </c>
      <c r="AJ38" s="38" t="str">
        <f aca="false">IF(AI38&gt;0,"SUBIU",IF(AI38=0,"ESTÁVEL","DESCEU"))</f>
        <v>SUBIU</v>
      </c>
    </row>
    <row r="39" customFormat="false" ht="15.75" hidden="false" customHeight="false" outlineLevel="0" collapsed="false">
      <c r="A39" s="39" t="s">
        <v>109</v>
      </c>
      <c r="B39" s="40" t="n">
        <v>45317</v>
      </c>
      <c r="C39" s="41" t="n">
        <v>24.34</v>
      </c>
      <c r="D39" s="42" t="n">
        <v>0.57</v>
      </c>
      <c r="E39" s="42" t="n">
        <v>2.48</v>
      </c>
      <c r="F39" s="42" t="n">
        <v>-2.29</v>
      </c>
      <c r="G39" s="42" t="n">
        <v>-2.29</v>
      </c>
      <c r="H39" s="42" t="n">
        <v>17.29</v>
      </c>
      <c r="I39" s="42" t="n">
        <v>24.17</v>
      </c>
      <c r="J39" s="42" t="n">
        <v>24.56</v>
      </c>
      <c r="K39" s="39" t="s">
        <v>110</v>
      </c>
      <c r="L39" s="20" t="n">
        <f aca="false">D39/100</f>
        <v>0.0057</v>
      </c>
      <c r="M39" s="21" t="n">
        <f aca="false">C39/(L39+1)</f>
        <v>24.2020483245501</v>
      </c>
      <c r="N39" s="22" t="n">
        <f aca="false">VLOOKUP(A39,Total_de_acoes!A:B,2,0)</f>
        <v>1134986472</v>
      </c>
      <c r="O39" s="23" t="n">
        <f aca="false">(C39-M39)*N39</f>
        <v>156573285.425413</v>
      </c>
      <c r="P39" s="20" t="str">
        <f aca="false">IF(O39&gt;0,"SUBIU",IF(O39=0,"ESTÁVEL","DESCEU"))</f>
        <v>SUBIU</v>
      </c>
      <c r="Q39" s="24" t="str">
        <f aca="false">VLOOKUP(A39,Ticker!A:B,2,0)</f>
        <v>JBS</v>
      </c>
      <c r="R39" s="24" t="n">
        <f aca="false">VLOOKUP(Q39,ChatGPT!A:C,3,0)</f>
        <v>68</v>
      </c>
      <c r="S39" s="24" t="str">
        <f aca="false">IF(R39&gt;100,"MAIS DE CEM ANOS",IF(R39&lt;50,"MENOS DE 50 ANOS","ENTRE 50 E 100 ANOS"))</f>
        <v>ENTRE 50 E 100 ANOS</v>
      </c>
      <c r="T39" s="24" t="str">
        <f aca="false">VLOOKUP(Q39,ChatGPT!A:C,2,0)</f>
        <v>Alimentos</v>
      </c>
      <c r="U39" s="25" t="n">
        <f aca="false">E39/100</f>
        <v>0.0248</v>
      </c>
      <c r="V39" s="26" t="n">
        <f aca="false">C39/(U39+1)</f>
        <v>23.7509758001561</v>
      </c>
      <c r="W39" s="27" t="n">
        <f aca="false">(C39-V39)*N39</f>
        <v>668534498.503417</v>
      </c>
      <c r="X39" s="28" t="str">
        <f aca="false">IF(W39&gt;0,"SUBIU",IF(W39=0,"ESTÁVEL","DESCEU"))</f>
        <v>SUBIU</v>
      </c>
      <c r="Y39" s="29" t="n">
        <f aca="false">F39/100</f>
        <v>-0.0229</v>
      </c>
      <c r="Z39" s="30" t="n">
        <f aca="false">C39/(Y39+1)</f>
        <v>24.9104492887115</v>
      </c>
      <c r="AA39" s="31" t="n">
        <f aca="false">(C39-Z39)*N39</f>
        <v>-647452225.649568</v>
      </c>
      <c r="AB39" s="29" t="str">
        <f aca="false">IF(AA39&gt;0,"SUBIU",IF(AA39=0,"ESTÁVEL","DESCEU"))</f>
        <v>DESCEU</v>
      </c>
      <c r="AC39" s="32" t="n">
        <f aca="false">G39/100</f>
        <v>-0.0229</v>
      </c>
      <c r="AD39" s="33" t="n">
        <f aca="false">C39/(AC39+1)</f>
        <v>24.9104492887115</v>
      </c>
      <c r="AE39" s="34" t="n">
        <f aca="false">(C39-AD39)*N39</f>
        <v>-647452225.649568</v>
      </c>
      <c r="AF39" s="32" t="str">
        <f aca="false">IF(AE39&gt;0,"SUBIU",IF(AE39=0,"ESTÁVEL","DESCEU"))</f>
        <v>DESCEU</v>
      </c>
      <c r="AG39" s="35" t="n">
        <f aca="false">H39/100</f>
        <v>0.1729</v>
      </c>
      <c r="AH39" s="36" t="n">
        <f aca="false">C39/(AG39+1)</f>
        <v>20.7519822661778</v>
      </c>
      <c r="AI39" s="37" t="n">
        <f aca="false">(C39-AH39)*N39</f>
        <v>4072351589.18424</v>
      </c>
      <c r="AJ39" s="38" t="str">
        <f aca="false">IF(AI39&gt;0,"SUBIU",IF(AI39=0,"ESTÁVEL","DESCEU"))</f>
        <v>SUBIU</v>
      </c>
    </row>
    <row r="40" customFormat="false" ht="15.75" hidden="false" customHeight="false" outlineLevel="0" collapsed="false">
      <c r="A40" s="16" t="s">
        <v>111</v>
      </c>
      <c r="B40" s="17" t="n">
        <v>45317</v>
      </c>
      <c r="C40" s="18" t="n">
        <v>2.08</v>
      </c>
      <c r="D40" s="19" t="n">
        <v>0.48</v>
      </c>
      <c r="E40" s="19" t="n">
        <v>2.46</v>
      </c>
      <c r="F40" s="19" t="n">
        <v>-3.7</v>
      </c>
      <c r="G40" s="19" t="n">
        <v>-3.7</v>
      </c>
      <c r="H40" s="19" t="n">
        <v>-51.4</v>
      </c>
      <c r="I40" s="19" t="n">
        <v>2.02</v>
      </c>
      <c r="J40" s="19" t="n">
        <v>2.1</v>
      </c>
      <c r="K40" s="16" t="s">
        <v>112</v>
      </c>
      <c r="L40" s="20" t="n">
        <f aca="false">D40/100</f>
        <v>0.0048</v>
      </c>
      <c r="M40" s="21" t="n">
        <f aca="false">C40/(L40+1)</f>
        <v>2.07006369426752</v>
      </c>
      <c r="N40" s="22" t="n">
        <f aca="false">VLOOKUP(A40,Total_de_acoes!A:B,2,0)</f>
        <v>2867627068</v>
      </c>
      <c r="O40" s="23" t="n">
        <f aca="false">(C40-M40)*N40</f>
        <v>28493619.2743945</v>
      </c>
      <c r="P40" s="20" t="str">
        <f aca="false">IF(O40&gt;0,"SUBIU",IF(O40=0,"ESTÁVEL","DESCEU"))</f>
        <v>SUBIU</v>
      </c>
      <c r="Q40" s="24" t="str">
        <f aca="false">VLOOKUP(A40,Ticker!A:B,2,0)</f>
        <v>Magazine Luiza</v>
      </c>
      <c r="R40" s="24" t="n">
        <f aca="false">VLOOKUP(Q40,ChatGPT!A:C,3,0)</f>
        <v>64</v>
      </c>
      <c r="S40" s="24" t="str">
        <f aca="false">IF(R40&gt;100,"MAIS DE CEM ANOS",IF(R40&lt;50,"MENOS DE 50 ANOS","ENTRE 50 E 100 ANOS"))</f>
        <v>ENTRE 50 E 100 ANOS</v>
      </c>
      <c r="T40" s="24" t="str">
        <f aca="false">VLOOKUP(Q40,ChatGPT!A:C,2,0)</f>
        <v>Varejo</v>
      </c>
      <c r="U40" s="25" t="n">
        <f aca="false">E40/100</f>
        <v>0.0246</v>
      </c>
      <c r="V40" s="26" t="n">
        <f aca="false">C40/(U40+1)</f>
        <v>2.03006051141909</v>
      </c>
      <c r="W40" s="27" t="n">
        <f aca="false">(C40-V40)*N40</f>
        <v>143207829.216694</v>
      </c>
      <c r="X40" s="28" t="str">
        <f aca="false">IF(W40&gt;0,"SUBIU",IF(W40=0,"ESTÁVEL","DESCEU"))</f>
        <v>SUBIU</v>
      </c>
      <c r="Y40" s="29" t="n">
        <f aca="false">F40/100</f>
        <v>-0.037</v>
      </c>
      <c r="Z40" s="30" t="n">
        <f aca="false">C40/(Y40+1)</f>
        <v>2.15991692627207</v>
      </c>
      <c r="AA40" s="31" t="n">
        <f aca="false">(C40-Z40)*N40</f>
        <v>-229171940.969138</v>
      </c>
      <c r="AB40" s="29" t="str">
        <f aca="false">IF(AA40&gt;0,"SUBIU",IF(AA40=0,"ESTÁVEL","DESCEU"))</f>
        <v>DESCEU</v>
      </c>
      <c r="AC40" s="32" t="n">
        <f aca="false">G40/100</f>
        <v>-0.037</v>
      </c>
      <c r="AD40" s="33" t="n">
        <f aca="false">C40/(AC40+1)</f>
        <v>2.15991692627207</v>
      </c>
      <c r="AE40" s="34" t="n">
        <f aca="false">(C40-AD40)*N40</f>
        <v>-229171940.969138</v>
      </c>
      <c r="AF40" s="32" t="str">
        <f aca="false">IF(AE40&gt;0,"SUBIU",IF(AE40=0,"ESTÁVEL","DESCEU"))</f>
        <v>DESCEU</v>
      </c>
      <c r="AG40" s="35" t="n">
        <f aca="false">H40/100</f>
        <v>-0.514</v>
      </c>
      <c r="AH40" s="36" t="n">
        <f aca="false">C40/(AG40+1)</f>
        <v>4.2798353909465</v>
      </c>
      <c r="AI40" s="37" t="n">
        <f aca="false">(C40-AH40)*N40</f>
        <v>-6308307512.22255</v>
      </c>
      <c r="AJ40" s="38" t="str">
        <f aca="false">IF(AI40&gt;0,"SUBIU",IF(AI40=0,"ESTÁVEL","DESCEU"))</f>
        <v>DESCEU</v>
      </c>
    </row>
    <row r="41" customFormat="false" ht="15.75" hidden="false" customHeight="false" outlineLevel="0" collapsed="false">
      <c r="A41" s="39" t="s">
        <v>113</v>
      </c>
      <c r="B41" s="40" t="n">
        <v>45317</v>
      </c>
      <c r="C41" s="41" t="n">
        <v>13.75</v>
      </c>
      <c r="D41" s="42" t="n">
        <v>0.36</v>
      </c>
      <c r="E41" s="42" t="n">
        <v>-0.72</v>
      </c>
      <c r="F41" s="42" t="n">
        <v>-9.95</v>
      </c>
      <c r="G41" s="42" t="n">
        <v>-9.95</v>
      </c>
      <c r="H41" s="42" t="n">
        <v>15.78</v>
      </c>
      <c r="I41" s="42" t="n">
        <v>13.67</v>
      </c>
      <c r="J41" s="42" t="n">
        <v>13.9</v>
      </c>
      <c r="K41" s="39" t="s">
        <v>114</v>
      </c>
      <c r="L41" s="20" t="n">
        <f aca="false">D41/100</f>
        <v>0.0036</v>
      </c>
      <c r="M41" s="21" t="n">
        <f aca="false">C41/(L41+1)</f>
        <v>13.7006775607812</v>
      </c>
      <c r="N41" s="22" t="n">
        <f aca="false">VLOOKUP(A41,Total_de_acoes!A:B,2,0)</f>
        <v>1500728902</v>
      </c>
      <c r="O41" s="23" t="n">
        <f aca="false">(C41-M41)*N41</f>
        <v>74019610.0528103</v>
      </c>
      <c r="P41" s="20" t="str">
        <f aca="false">IF(O41&gt;0,"SUBIU",IF(O41=0,"ESTÁVEL","DESCEU"))</f>
        <v>SUBIU</v>
      </c>
      <c r="Q41" s="24" t="str">
        <f aca="false">VLOOKUP(A41,Ticker!A:B,2,0)</f>
        <v>Banco Bradesco</v>
      </c>
      <c r="R41" s="24" t="n">
        <f aca="false">VLOOKUP(Q41,ChatGPT!A:C,3,0)</f>
        <v>77</v>
      </c>
      <c r="S41" s="24" t="str">
        <f aca="false">IF(R41&gt;100,"MAIS DE CEM ANOS",IF(R41&lt;50,"MENOS DE 50 ANOS","ENTRE 50 E 100 ANOS"))</f>
        <v>ENTRE 50 E 100 ANOS</v>
      </c>
      <c r="T41" s="24" t="str">
        <f aca="false">VLOOKUP(Q41,ChatGPT!A:C,2,0)</f>
        <v>Instituição Financeira</v>
      </c>
      <c r="U41" s="25" t="n">
        <f aca="false">E41/100</f>
        <v>-0.0072</v>
      </c>
      <c r="V41" s="26" t="n">
        <f aca="false">C41/(U41+1)</f>
        <v>13.8497179693795</v>
      </c>
      <c r="W41" s="27" t="n">
        <f aca="false">(C41-V41)*N41</f>
        <v>-149649638.696616</v>
      </c>
      <c r="X41" s="28" t="str">
        <f aca="false">IF(W41&gt;0,"SUBIU",IF(W41=0,"ESTÁVEL","DESCEU"))</f>
        <v>DESCEU</v>
      </c>
      <c r="Y41" s="29" t="n">
        <f aca="false">F41/100</f>
        <v>-0.0995</v>
      </c>
      <c r="Z41" s="30" t="n">
        <f aca="false">C41/(Y41+1)</f>
        <v>15.2692948362021</v>
      </c>
      <c r="AA41" s="31" t="n">
        <f aca="false">(C41-Z41)*N41</f>
        <v>-2280049671.34786</v>
      </c>
      <c r="AB41" s="29" t="str">
        <f aca="false">IF(AA41&gt;0,"SUBIU",IF(AA41=0,"ESTÁVEL","DESCEU"))</f>
        <v>DESCEU</v>
      </c>
      <c r="AC41" s="32" t="n">
        <f aca="false">G41/100</f>
        <v>-0.0995</v>
      </c>
      <c r="AD41" s="33" t="n">
        <f aca="false">C41/(AC41+1)</f>
        <v>15.2692948362021</v>
      </c>
      <c r="AE41" s="34" t="n">
        <f aca="false">(C41-AD41)*N41</f>
        <v>-2280049671.34786</v>
      </c>
      <c r="AF41" s="32" t="str">
        <f aca="false">IF(AE41&gt;0,"SUBIU",IF(AE41=0,"ESTÁVEL","DESCEU"))</f>
        <v>DESCEU</v>
      </c>
      <c r="AG41" s="35" t="n">
        <f aca="false">H41/100</f>
        <v>0.1578</v>
      </c>
      <c r="AH41" s="36" t="n">
        <f aca="false">C41/(AG41+1)</f>
        <v>11.8759716704094</v>
      </c>
      <c r="AI41" s="37" t="n">
        <f aca="false">(C41-AH41)*N41</f>
        <v>2812408477.3834</v>
      </c>
      <c r="AJ41" s="38" t="str">
        <f aca="false">IF(AI41&gt;0,"SUBIU",IF(AI41=0,"ESTÁVEL","DESCEU"))</f>
        <v>SUBIU</v>
      </c>
    </row>
    <row r="42" customFormat="false" ht="15.75" hidden="false" customHeight="false" outlineLevel="0" collapsed="false">
      <c r="A42" s="16" t="s">
        <v>115</v>
      </c>
      <c r="B42" s="17" t="n">
        <v>45317</v>
      </c>
      <c r="C42" s="18" t="n">
        <v>21.84</v>
      </c>
      <c r="D42" s="19" t="n">
        <v>0.27</v>
      </c>
      <c r="E42" s="19" t="n">
        <v>3.65</v>
      </c>
      <c r="F42" s="19" t="n">
        <v>-8.08</v>
      </c>
      <c r="G42" s="19" t="n">
        <v>-8.08</v>
      </c>
      <c r="H42" s="19" t="n">
        <v>-26.1</v>
      </c>
      <c r="I42" s="19" t="n">
        <v>21.7</v>
      </c>
      <c r="J42" s="19" t="n">
        <v>21.94</v>
      </c>
      <c r="K42" s="16" t="s">
        <v>116</v>
      </c>
      <c r="L42" s="20" t="n">
        <f aca="false">D42/100</f>
        <v>0.0027</v>
      </c>
      <c r="M42" s="21" t="n">
        <f aca="false">C42/(L42+1)</f>
        <v>21.7811907848808</v>
      </c>
      <c r="N42" s="22" t="n">
        <f aca="false">VLOOKUP(A42,Total_de_acoes!A:B,2,0)</f>
        <v>1118525506</v>
      </c>
      <c r="O42" s="23" t="n">
        <f aca="false">(C42-M42)*N42</f>
        <v>65779607.0986391</v>
      </c>
      <c r="P42" s="20" t="str">
        <f aca="false">IF(O42&gt;0,"SUBIU",IF(O42=0,"ESTÁVEL","DESCEU"))</f>
        <v>SUBIU</v>
      </c>
      <c r="Q42" s="24" t="str">
        <f aca="false">VLOOKUP(A42,Ticker!A:B,2,0)</f>
        <v>Gerdau</v>
      </c>
      <c r="R42" s="24" t="n">
        <f aca="false">VLOOKUP(Q42,ChatGPT!A:C,3,0)</f>
        <v>120</v>
      </c>
      <c r="S42" s="24" t="str">
        <f aca="false">IF(R42&gt;100,"MAIS DE CEM ANOS",IF(R42&lt;50,"MENOS DE 50 ANOS","ENTRE 50 E 100 ANOS"))</f>
        <v>MAIS DE CEM ANOS</v>
      </c>
      <c r="T42" s="24" t="str">
        <f aca="false">VLOOKUP(Q42,ChatGPT!A:C,2,0)</f>
        <v>Siderurgia</v>
      </c>
      <c r="U42" s="25" t="n">
        <f aca="false">E42/100</f>
        <v>0.0365</v>
      </c>
      <c r="V42" s="26" t="n">
        <f aca="false">C42/(U42+1)</f>
        <v>21.0709117221418</v>
      </c>
      <c r="W42" s="27" t="n">
        <f aca="false">(C42-V42)*N42</f>
        <v>860244855.149986</v>
      </c>
      <c r="X42" s="28" t="str">
        <f aca="false">IF(W42&gt;0,"SUBIU",IF(W42=0,"ESTÁVEL","DESCEU"))</f>
        <v>SUBIU</v>
      </c>
      <c r="Y42" s="29" t="n">
        <f aca="false">F42/100</f>
        <v>-0.0808</v>
      </c>
      <c r="Z42" s="30" t="n">
        <f aca="false">C42/(Y42+1)</f>
        <v>23.7597911227154</v>
      </c>
      <c r="AA42" s="31" t="n">
        <f aca="false">(C42-Z42)*N42</f>
        <v>-2147335336.94956</v>
      </c>
      <c r="AB42" s="29" t="str">
        <f aca="false">IF(AA42&gt;0,"SUBIU",IF(AA42=0,"ESTÁVEL","DESCEU"))</f>
        <v>DESCEU</v>
      </c>
      <c r="AC42" s="32" t="n">
        <f aca="false">G42/100</f>
        <v>-0.0808</v>
      </c>
      <c r="AD42" s="33" t="n">
        <f aca="false">C42/(AC42+1)</f>
        <v>23.7597911227154</v>
      </c>
      <c r="AE42" s="34" t="n">
        <f aca="false">(C42-AD42)*N42</f>
        <v>-2147335336.94956</v>
      </c>
      <c r="AF42" s="32" t="str">
        <f aca="false">IF(AE42&gt;0,"SUBIU",IF(AE42=0,"ESTÁVEL","DESCEU"))</f>
        <v>DESCEU</v>
      </c>
      <c r="AG42" s="35" t="n">
        <f aca="false">H42/100</f>
        <v>-0.261</v>
      </c>
      <c r="AH42" s="36" t="n">
        <f aca="false">C42/(AG42+1)</f>
        <v>29.553450608931</v>
      </c>
      <c r="AI42" s="37" t="n">
        <f aca="false">(C42-AH42)*N42</f>
        <v>-8627691245.36054</v>
      </c>
      <c r="AJ42" s="38" t="str">
        <f aca="false">IF(AI42&gt;0,"SUBIU",IF(AI42=0,"ESTÁVEL","DESCEU"))</f>
        <v>DESCEU</v>
      </c>
    </row>
    <row r="43" customFormat="false" ht="15.75" hidden="false" customHeight="false" outlineLevel="0" collapsed="false">
      <c r="A43" s="39" t="s">
        <v>117</v>
      </c>
      <c r="B43" s="40" t="n">
        <v>45317</v>
      </c>
      <c r="C43" s="41" t="n">
        <v>3.74</v>
      </c>
      <c r="D43" s="42" t="n">
        <v>0.26</v>
      </c>
      <c r="E43" s="42" t="n">
        <v>0</v>
      </c>
      <c r="F43" s="42" t="n">
        <v>-7.2</v>
      </c>
      <c r="G43" s="42" t="n">
        <v>-7.2</v>
      </c>
      <c r="H43" s="42" t="n">
        <v>15.46</v>
      </c>
      <c r="I43" s="42" t="n">
        <v>3.71</v>
      </c>
      <c r="J43" s="42" t="n">
        <v>3.78</v>
      </c>
      <c r="K43" s="39" t="s">
        <v>118</v>
      </c>
      <c r="L43" s="20" t="n">
        <f aca="false">D43/100</f>
        <v>0.0026</v>
      </c>
      <c r="M43" s="21" t="n">
        <f aca="false">C43/(L43+1)</f>
        <v>3.73030121683623</v>
      </c>
      <c r="N43" s="22" t="n">
        <f aca="false">VLOOKUP(A43,Total_de_acoes!A:B,2,0)</f>
        <v>1193047233</v>
      </c>
      <c r="O43" s="23" t="n">
        <f aca="false">(C43-M43)*N43</f>
        <v>11571106.4170076</v>
      </c>
      <c r="P43" s="20" t="str">
        <f aca="false">IF(O43&gt;0,"SUBIU",IF(O43=0,"ESTÁVEL","DESCEU"))</f>
        <v>SUBIU</v>
      </c>
      <c r="Q43" s="24" t="str">
        <f aca="false">VLOOKUP(A43,Ticker!A:B,2,0)</f>
        <v>Raízen</v>
      </c>
      <c r="R43" s="24" t="n">
        <f aca="false">VLOOKUP(Q43,ChatGPT!A:C,3,0)</f>
        <v>10</v>
      </c>
      <c r="S43" s="24" t="str">
        <f aca="false">IF(R43&gt;100,"MAIS DE CEM ANOS",IF(R43&lt;50,"MENOS DE 50 ANOS","ENTRE 50 E 100 ANOS"))</f>
        <v>MENOS DE 50 ANOS</v>
      </c>
      <c r="T43" s="24" t="str">
        <f aca="false">VLOOKUP(Q43,ChatGPT!A:C,2,0)</f>
        <v>Energia</v>
      </c>
      <c r="U43" s="25" t="n">
        <f aca="false">E43/100</f>
        <v>0</v>
      </c>
      <c r="V43" s="26" t="n">
        <f aca="false">C43/(U43+1)</f>
        <v>3.74</v>
      </c>
      <c r="W43" s="27" t="n">
        <f aca="false">(C43-V43)*N43</f>
        <v>0</v>
      </c>
      <c r="X43" s="28" t="str">
        <f aca="false">IF(W43&gt;0,"SUBIU",IF(W43=0,"ESTÁVEL","DESCEU"))</f>
        <v>ESTÁVEL</v>
      </c>
      <c r="Y43" s="29" t="n">
        <f aca="false">F43/100</f>
        <v>-0.072</v>
      </c>
      <c r="Z43" s="30" t="n">
        <f aca="false">C43/(Y43+1)</f>
        <v>4.0301724137931</v>
      </c>
      <c r="AA43" s="31" t="n">
        <f aca="false">(C43-Z43)*N43</f>
        <v>-346189395.368794</v>
      </c>
      <c r="AB43" s="29" t="str">
        <f aca="false">IF(AA43&gt;0,"SUBIU",IF(AA43=0,"ESTÁVEL","DESCEU"))</f>
        <v>DESCEU</v>
      </c>
      <c r="AC43" s="32" t="n">
        <f aca="false">G43/100</f>
        <v>-0.072</v>
      </c>
      <c r="AD43" s="33" t="n">
        <f aca="false">C43/(AC43+1)</f>
        <v>4.0301724137931</v>
      </c>
      <c r="AE43" s="34" t="n">
        <f aca="false">(C43-AD43)*N43</f>
        <v>-346189395.368794</v>
      </c>
      <c r="AF43" s="32" t="str">
        <f aca="false">IF(AE43&gt;0,"SUBIU",IF(AE43=0,"ESTÁVEL","DESCEU"))</f>
        <v>DESCEU</v>
      </c>
      <c r="AG43" s="35" t="n">
        <f aca="false">H43/100</f>
        <v>0.1546</v>
      </c>
      <c r="AH43" s="36" t="n">
        <f aca="false">C43/(AG43+1)</f>
        <v>3.23921704486402</v>
      </c>
      <c r="AI43" s="37" t="n">
        <f aca="false">(C43-AH43)*N43</f>
        <v>597457718.958542</v>
      </c>
      <c r="AJ43" s="38" t="str">
        <f aca="false">IF(AI43&gt;0,"SUBIU",IF(AI43=0,"ESTÁVEL","DESCEU"))</f>
        <v>SUBIU</v>
      </c>
    </row>
    <row r="44" customFormat="false" ht="15.75" hidden="false" customHeight="false" outlineLevel="0" collapsed="false">
      <c r="A44" s="16" t="s">
        <v>119</v>
      </c>
      <c r="B44" s="17" t="n">
        <v>45317</v>
      </c>
      <c r="C44" s="18" t="n">
        <v>10.07</v>
      </c>
      <c r="D44" s="19" t="n">
        <v>0.19</v>
      </c>
      <c r="E44" s="19" t="n">
        <v>0.9</v>
      </c>
      <c r="F44" s="19" t="n">
        <v>-2.8</v>
      </c>
      <c r="G44" s="19" t="n">
        <v>-2.8</v>
      </c>
      <c r="H44" s="19" t="n">
        <v>32.08</v>
      </c>
      <c r="I44" s="19" t="n">
        <v>9.96</v>
      </c>
      <c r="J44" s="19" t="n">
        <v>10.13</v>
      </c>
      <c r="K44" s="16" t="s">
        <v>120</v>
      </c>
      <c r="L44" s="20" t="n">
        <f aca="false">D44/100</f>
        <v>0.0019</v>
      </c>
      <c r="M44" s="21" t="n">
        <f aca="false">C44/(L44+1)</f>
        <v>10.0509032837609</v>
      </c>
      <c r="N44" s="22" t="n">
        <f aca="false">VLOOKUP(A44,Total_de_acoes!A:B,2,0)</f>
        <v>1679335290</v>
      </c>
      <c r="O44" s="23" t="n">
        <f aca="false">(C44-M44)*N44</f>
        <v>32069789.5035132</v>
      </c>
      <c r="P44" s="20" t="str">
        <f aca="false">IF(O44&gt;0,"SUBIU",IF(O44=0,"ESTÁVEL","DESCEU"))</f>
        <v>SUBIU</v>
      </c>
      <c r="Q44" s="24" t="str">
        <f aca="false">VLOOKUP(A44,Ticker!A:B,2,0)</f>
        <v>Copel</v>
      </c>
      <c r="R44" s="24" t="n">
        <f aca="false">VLOOKUP(Q44,ChatGPT!A:C,3,0)</f>
        <v>66</v>
      </c>
      <c r="S44" s="24" t="str">
        <f aca="false">IF(R44&gt;100,"MAIS DE CEM ANOS",IF(R44&lt;50,"MENOS DE 50 ANOS","ENTRE 50 E 100 ANOS"))</f>
        <v>ENTRE 50 E 100 ANOS</v>
      </c>
      <c r="T44" s="24" t="str">
        <f aca="false">VLOOKUP(Q44,ChatGPT!A:C,2,0)</f>
        <v>Energia</v>
      </c>
      <c r="U44" s="25" t="n">
        <f aca="false">E44/100</f>
        <v>0.009</v>
      </c>
      <c r="V44" s="26" t="n">
        <f aca="false">C44/(U44+1)</f>
        <v>9.98017839444995</v>
      </c>
      <c r="W44" s="27" t="n">
        <f aca="false">(C44-V44)*N44</f>
        <v>150840592.004656</v>
      </c>
      <c r="X44" s="28" t="str">
        <f aca="false">IF(W44&gt;0,"SUBIU",IF(W44=0,"ESTÁVEL","DESCEU"))</f>
        <v>SUBIU</v>
      </c>
      <c r="Y44" s="29" t="n">
        <f aca="false">F44/100</f>
        <v>-0.028</v>
      </c>
      <c r="Z44" s="30" t="n">
        <f aca="false">C44/(Y44+1)</f>
        <v>10.3600823045267</v>
      </c>
      <c r="AA44" s="31" t="n">
        <f aca="false">(C44-Z44)*N44</f>
        <v>-487145450.996296</v>
      </c>
      <c r="AB44" s="29" t="str">
        <f aca="false">IF(AA44&gt;0,"SUBIU",IF(AA44=0,"ESTÁVEL","DESCEU"))</f>
        <v>DESCEU</v>
      </c>
      <c r="AC44" s="32" t="n">
        <f aca="false">G44/100</f>
        <v>-0.028</v>
      </c>
      <c r="AD44" s="33" t="n">
        <f aca="false">C44/(AC44+1)</f>
        <v>10.3600823045267</v>
      </c>
      <c r="AE44" s="34" t="n">
        <f aca="false">(C44-AD44)*N44</f>
        <v>-487145450.996296</v>
      </c>
      <c r="AF44" s="32" t="str">
        <f aca="false">IF(AE44&gt;0,"SUBIU",IF(AE44=0,"ESTÁVEL","DESCEU"))</f>
        <v>DESCEU</v>
      </c>
      <c r="AG44" s="35" t="n">
        <f aca="false">H44/100</f>
        <v>0.3208</v>
      </c>
      <c r="AH44" s="36" t="n">
        <f aca="false">C44/(AG44+1)</f>
        <v>7.62416717141127</v>
      </c>
      <c r="AI44" s="37" t="n">
        <f aca="false">(C44-AH44)*N44</f>
        <v>4107373382.48958</v>
      </c>
      <c r="AJ44" s="38" t="str">
        <f aca="false">IF(AI44&gt;0,"SUBIU",IF(AI44=0,"ESTÁVEL","DESCEU"))</f>
        <v>SUBIU</v>
      </c>
    </row>
    <row r="45" customFormat="false" ht="15.75" hidden="false" customHeight="false" outlineLevel="0" collapsed="false">
      <c r="A45" s="39" t="s">
        <v>121</v>
      </c>
      <c r="B45" s="40" t="n">
        <v>45317</v>
      </c>
      <c r="C45" s="41" t="n">
        <v>8.18</v>
      </c>
      <c r="D45" s="42" t="n">
        <v>0.12</v>
      </c>
      <c r="E45" s="42" t="n">
        <v>-3.76</v>
      </c>
      <c r="F45" s="42" t="n">
        <v>-18.77</v>
      </c>
      <c r="G45" s="42" t="n">
        <v>-18.77</v>
      </c>
      <c r="H45" s="42" t="n">
        <v>-40.74</v>
      </c>
      <c r="I45" s="42" t="n">
        <v>8.11</v>
      </c>
      <c r="J45" s="42" t="n">
        <v>8.27</v>
      </c>
      <c r="K45" s="39" t="s">
        <v>122</v>
      </c>
      <c r="L45" s="20" t="n">
        <f aca="false">D45/100</f>
        <v>0.0012</v>
      </c>
      <c r="M45" s="21" t="n">
        <f aca="false">C45/(L45+1)</f>
        <v>8.1701957650819</v>
      </c>
      <c r="N45" s="22" t="n">
        <f aca="false">VLOOKUP(A45,Total_de_acoes!A:B,2,0)</f>
        <v>421383330</v>
      </c>
      <c r="O45" s="23" t="n">
        <f aca="false">(C45-M45)*N45</f>
        <v>4131341.15789051</v>
      </c>
      <c r="P45" s="20" t="str">
        <f aca="false">IF(O45&gt;0,"SUBIU",IF(O45=0,"ESTÁVEL","DESCEU"))</f>
        <v>SUBIU</v>
      </c>
      <c r="Q45" s="24" t="str">
        <f aca="false">VLOOKUP(A45,Ticker!A:B,2,0)</f>
        <v>Grupo Vamos</v>
      </c>
      <c r="R45" s="24" t="n">
        <f aca="false">VLOOKUP(Q45,ChatGPT!A:C,3,0)</f>
        <v>7</v>
      </c>
      <c r="S45" s="24" t="str">
        <f aca="false">IF(R45&gt;100,"MAIS DE CEM ANOS",IF(R45&lt;50,"MENOS DE 50 ANOS","ENTRE 50 E 100 ANOS"))</f>
        <v>MENOS DE 50 ANOS</v>
      </c>
      <c r="T45" s="24" t="str">
        <f aca="false">VLOOKUP(Q45,ChatGPT!A:C,2,0)</f>
        <v>Logística</v>
      </c>
      <c r="U45" s="25" t="n">
        <f aca="false">E45/100</f>
        <v>-0.0376</v>
      </c>
      <c r="V45" s="26" t="n">
        <f aca="false">C45/(U45+1)</f>
        <v>8.49958437240233</v>
      </c>
      <c r="W45" s="27" t="n">
        <f aca="false">(C45-V45)*N45</f>
        <v>-134667527.058853</v>
      </c>
      <c r="X45" s="28" t="str">
        <f aca="false">IF(W45&gt;0,"SUBIU",IF(W45=0,"ESTÁVEL","DESCEU"))</f>
        <v>DESCEU</v>
      </c>
      <c r="Y45" s="29" t="n">
        <f aca="false">F45/100</f>
        <v>-0.1877</v>
      </c>
      <c r="Z45" s="30" t="n">
        <f aca="false">C45/(Y45+1)</f>
        <v>10.0701711190447</v>
      </c>
      <c r="AA45" s="31" t="n">
        <f aca="false">(C45-Z45)*N45</f>
        <v>-796486600.412877</v>
      </c>
      <c r="AB45" s="29" t="str">
        <f aca="false">IF(AA45&gt;0,"SUBIU",IF(AA45=0,"ESTÁVEL","DESCEU"))</f>
        <v>DESCEU</v>
      </c>
      <c r="AC45" s="32" t="n">
        <f aca="false">G45/100</f>
        <v>-0.1877</v>
      </c>
      <c r="AD45" s="33" t="n">
        <f aca="false">C45/(AC45+1)</f>
        <v>10.0701711190447</v>
      </c>
      <c r="AE45" s="34" t="n">
        <f aca="false">(C45-AD45)*N45</f>
        <v>-796486600.412877</v>
      </c>
      <c r="AF45" s="32" t="str">
        <f aca="false">IF(AE45&gt;0,"SUBIU",IF(AE45=0,"ESTÁVEL","DESCEU"))</f>
        <v>DESCEU</v>
      </c>
      <c r="AG45" s="35" t="n">
        <f aca="false">H45/100</f>
        <v>-0.4074</v>
      </c>
      <c r="AH45" s="36" t="n">
        <f aca="false">C45/(AG45+1)</f>
        <v>13.8035774552818</v>
      </c>
      <c r="AI45" s="37" t="n">
        <f aca="false">(C45-AH45)*N45</f>
        <v>-2369681794.61957</v>
      </c>
      <c r="AJ45" s="38" t="str">
        <f aca="false">IF(AI45&gt;0,"SUBIU",IF(AI45=0,"ESTÁVEL","DESCEU"))</f>
        <v>DESCEU</v>
      </c>
    </row>
    <row r="46" customFormat="false" ht="15.75" hidden="false" customHeight="false" outlineLevel="0" collapsed="false">
      <c r="A46" s="16" t="s">
        <v>123</v>
      </c>
      <c r="B46" s="17" t="n">
        <v>45317</v>
      </c>
      <c r="C46" s="18" t="n">
        <v>9.74</v>
      </c>
      <c r="D46" s="19" t="n">
        <v>0</v>
      </c>
      <c r="E46" s="19" t="n">
        <v>5.3</v>
      </c>
      <c r="F46" s="19" t="n">
        <v>0.41</v>
      </c>
      <c r="G46" s="19" t="n">
        <v>0.41</v>
      </c>
      <c r="H46" s="19" t="n">
        <v>17.99</v>
      </c>
      <c r="I46" s="19" t="n">
        <v>9.61</v>
      </c>
      <c r="J46" s="19" t="n">
        <v>9.86</v>
      </c>
      <c r="K46" s="16" t="s">
        <v>124</v>
      </c>
      <c r="L46" s="20" t="n">
        <f aca="false">D46/100</f>
        <v>0</v>
      </c>
      <c r="M46" s="21" t="n">
        <f aca="false">C46/(L46+1)</f>
        <v>9.74</v>
      </c>
      <c r="N46" s="22" t="n">
        <f aca="false">VLOOKUP(A46,Total_de_acoes!A:B,2,0)</f>
        <v>331799687</v>
      </c>
      <c r="O46" s="23" t="n">
        <f aca="false">(C46-M46)*N46</f>
        <v>0</v>
      </c>
      <c r="P46" s="20" t="str">
        <f aca="false">IF(O46&gt;0,"SUBIU",IF(O46=0,"ESTÁVEL","DESCEU"))</f>
        <v>ESTÁVEL</v>
      </c>
      <c r="Q46" s="24" t="str">
        <f aca="false">VLOOKUP(A46,Ticker!A:B,2,0)</f>
        <v>Marfrig</v>
      </c>
      <c r="R46" s="24" t="n">
        <f aca="false">VLOOKUP(Q46,ChatGPT!A:C,3,0)</f>
        <v>13</v>
      </c>
      <c r="S46" s="24" t="str">
        <f aca="false">IF(R46&gt;100,"MAIS DE CEM ANOS",IF(R46&lt;50,"MENOS DE 50 ANOS","ENTRE 50 E 100 ANOS"))</f>
        <v>MENOS DE 50 ANOS</v>
      </c>
      <c r="T46" s="24" t="str">
        <f aca="false">VLOOKUP(Q46,ChatGPT!A:C,2,0)</f>
        <v>Alimentos</v>
      </c>
      <c r="U46" s="25" t="n">
        <f aca="false">E46/100</f>
        <v>0.053</v>
      </c>
      <c r="V46" s="26" t="n">
        <f aca="false">C46/(U46+1)</f>
        <v>9.24976258309592</v>
      </c>
      <c r="W46" s="27" t="n">
        <f aca="false">(C46-V46)*N46</f>
        <v>162660621.484463</v>
      </c>
      <c r="X46" s="28" t="str">
        <f aca="false">IF(W46&gt;0,"SUBIU",IF(W46=0,"ESTÁVEL","DESCEU"))</f>
        <v>SUBIU</v>
      </c>
      <c r="Y46" s="29" t="n">
        <f aca="false">F46/100</f>
        <v>0.0041</v>
      </c>
      <c r="Z46" s="30" t="n">
        <f aca="false">C46/(Y46+1)</f>
        <v>9.70022906085051</v>
      </c>
      <c r="AA46" s="31" t="n">
        <f aca="false">(C46-Z46)*N46</f>
        <v>13195985.1614961</v>
      </c>
      <c r="AB46" s="29" t="str">
        <f aca="false">IF(AA46&gt;0,"SUBIU",IF(AA46=0,"ESTÁVEL","DESCEU"))</f>
        <v>SUBIU</v>
      </c>
      <c r="AC46" s="32" t="n">
        <f aca="false">G46/100</f>
        <v>0.0041</v>
      </c>
      <c r="AD46" s="33" t="n">
        <f aca="false">C46/(AC46+1)</f>
        <v>9.70022906085051</v>
      </c>
      <c r="AE46" s="34" t="n">
        <f aca="false">(C46-AD46)*N46</f>
        <v>13195985.1614961</v>
      </c>
      <c r="AF46" s="32" t="str">
        <f aca="false">IF(AE46&gt;0,"SUBIU",IF(AE46=0,"ESTÁVEL","DESCEU"))</f>
        <v>SUBIU</v>
      </c>
      <c r="AG46" s="35" t="n">
        <f aca="false">H46/100</f>
        <v>0.1799</v>
      </c>
      <c r="AH46" s="36" t="n">
        <f aca="false">C46/(AG46+1)</f>
        <v>8.25493685905585</v>
      </c>
      <c r="AI46" s="37" t="n">
        <f aca="false">(C46-AH46)*N46</f>
        <v>492743485.340505</v>
      </c>
      <c r="AJ46" s="38" t="str">
        <f aca="false">IF(AI46&gt;0,"SUBIU",IF(AI46=0,"ESTÁVEL","DESCEU"))</f>
        <v>SUBIU</v>
      </c>
    </row>
    <row r="47" customFormat="false" ht="15.75" hidden="false" customHeight="false" outlineLevel="0" collapsed="false">
      <c r="A47" s="39" t="s">
        <v>125</v>
      </c>
      <c r="B47" s="40" t="n">
        <v>45317</v>
      </c>
      <c r="C47" s="41" t="n">
        <v>13.2</v>
      </c>
      <c r="D47" s="42" t="n">
        <v>0</v>
      </c>
      <c r="E47" s="42" t="n">
        <v>-1.12</v>
      </c>
      <c r="F47" s="42" t="n">
        <v>-3.86</v>
      </c>
      <c r="G47" s="42" t="n">
        <v>-3.86</v>
      </c>
      <c r="H47" s="42" t="n">
        <v>0.3</v>
      </c>
      <c r="I47" s="42" t="n">
        <v>13.15</v>
      </c>
      <c r="J47" s="42" t="n">
        <v>13.29</v>
      </c>
      <c r="K47" s="39" t="s">
        <v>126</v>
      </c>
      <c r="L47" s="20" t="n">
        <f aca="false">D47/100</f>
        <v>0</v>
      </c>
      <c r="M47" s="21" t="n">
        <f aca="false">C47/(L47+1)</f>
        <v>13.2</v>
      </c>
      <c r="N47" s="22" t="n">
        <f aca="false">VLOOKUP(A47,Total_de_acoes!A:B,2,0)</f>
        <v>4394245879</v>
      </c>
      <c r="O47" s="23" t="n">
        <f aca="false">(C47-M47)*N47</f>
        <v>0</v>
      </c>
      <c r="P47" s="20" t="str">
        <f aca="false">IF(O47&gt;0,"SUBIU",IF(O47=0,"ESTÁVEL","DESCEU"))</f>
        <v>ESTÁVEL</v>
      </c>
      <c r="Q47" s="24" t="str">
        <f aca="false">VLOOKUP(A47,Ticker!A:B,2,0)</f>
        <v>Ambev</v>
      </c>
      <c r="R47" s="24" t="n">
        <f aca="false">VLOOKUP(Q47,ChatGPT!A:C,3,0)</f>
        <v>30</v>
      </c>
      <c r="S47" s="24" t="str">
        <f aca="false">IF(R47&gt;100,"MAIS DE CEM ANOS",IF(R47&lt;50,"MENOS DE 50 ANOS","ENTRE 50 E 100 ANOS"))</f>
        <v>MENOS DE 50 ANOS</v>
      </c>
      <c r="T47" s="24" t="str">
        <f aca="false">VLOOKUP(Q47,ChatGPT!A:C,2,0)</f>
        <v>Bebidas</v>
      </c>
      <c r="U47" s="25" t="n">
        <f aca="false">E47/100</f>
        <v>-0.0112</v>
      </c>
      <c r="V47" s="26" t="n">
        <f aca="false">C47/(U47+1)</f>
        <v>13.3495145631068</v>
      </c>
      <c r="W47" s="27" t="n">
        <f aca="false">(C47-V47)*N47</f>
        <v>-657003752.782527</v>
      </c>
      <c r="X47" s="28" t="str">
        <f aca="false">IF(W47&gt;0,"SUBIU",IF(W47=0,"ESTÁVEL","DESCEU"))</f>
        <v>DESCEU</v>
      </c>
      <c r="Y47" s="29" t="n">
        <f aca="false">F47/100</f>
        <v>-0.0386</v>
      </c>
      <c r="Z47" s="30" t="n">
        <f aca="false">C47/(Y47+1)</f>
        <v>13.7299771167048</v>
      </c>
      <c r="AA47" s="31" t="n">
        <f aca="false">(C47-Z47)*N47</f>
        <v>-2328849761.04439</v>
      </c>
      <c r="AB47" s="29" t="str">
        <f aca="false">IF(AA47&gt;0,"SUBIU",IF(AA47=0,"ESTÁVEL","DESCEU"))</f>
        <v>DESCEU</v>
      </c>
      <c r="AC47" s="32" t="n">
        <f aca="false">G47/100</f>
        <v>-0.0386</v>
      </c>
      <c r="AD47" s="33" t="n">
        <f aca="false">C47/(AC47+1)</f>
        <v>13.7299771167048</v>
      </c>
      <c r="AE47" s="34" t="n">
        <f aca="false">(C47-AD47)*N47</f>
        <v>-2328849761.04439</v>
      </c>
      <c r="AF47" s="32" t="str">
        <f aca="false">IF(AE47&gt;0,"SUBIU",IF(AE47=0,"ESTÁVEL","DESCEU"))</f>
        <v>DESCEU</v>
      </c>
      <c r="AG47" s="35" t="n">
        <f aca="false">H47/100</f>
        <v>0.003</v>
      </c>
      <c r="AH47" s="36" t="n">
        <f aca="false">C47/(AG47+1)</f>
        <v>13.160518444666</v>
      </c>
      <c r="AI47" s="37" t="n">
        <f aca="false">(C47-AH47)*N47</f>
        <v>173491661.822922</v>
      </c>
      <c r="AJ47" s="38" t="str">
        <f aca="false">IF(AI47&gt;0,"SUBIU",IF(AI47=0,"ESTÁVEL","DESCEU"))</f>
        <v>SUBIU</v>
      </c>
    </row>
    <row r="48" customFormat="false" ht="15.75" hidden="false" customHeight="false" outlineLevel="0" collapsed="false">
      <c r="A48" s="16" t="s">
        <v>127</v>
      </c>
      <c r="B48" s="17" t="n">
        <v>45317</v>
      </c>
      <c r="C48" s="18" t="n">
        <v>33.73</v>
      </c>
      <c r="D48" s="19" t="n">
        <v>-0.02</v>
      </c>
      <c r="E48" s="19" t="n">
        <v>-2.37</v>
      </c>
      <c r="F48" s="19" t="n">
        <v>0.24</v>
      </c>
      <c r="G48" s="19" t="n">
        <v>0.24</v>
      </c>
      <c r="H48" s="19" t="n">
        <v>0.91</v>
      </c>
      <c r="I48" s="19" t="n">
        <v>33.73</v>
      </c>
      <c r="J48" s="19" t="n">
        <v>34.03</v>
      </c>
      <c r="K48" s="16" t="s">
        <v>128</v>
      </c>
      <c r="L48" s="20" t="n">
        <f aca="false">D48/100</f>
        <v>-0.0002</v>
      </c>
      <c r="M48" s="21" t="n">
        <f aca="false">C48/(L48+1)</f>
        <v>33.7367473494699</v>
      </c>
      <c r="N48" s="22" t="n">
        <f aca="false">VLOOKUP(A48,Total_de_acoes!A:B,2,0)</f>
        <v>671750768</v>
      </c>
      <c r="O48" s="23" t="n">
        <f aca="false">(C48-M48)*N48</f>
        <v>-4532537.18836313</v>
      </c>
      <c r="P48" s="20" t="str">
        <f aca="false">IF(O48&gt;0,"SUBIU",IF(O48=0,"ESTÁVEL","DESCEU"))</f>
        <v>DESCEU</v>
      </c>
      <c r="Q48" s="24" t="str">
        <f aca="false">VLOOKUP(A48,Ticker!A:B,2,0)</f>
        <v>BB Seguridade</v>
      </c>
      <c r="R48" s="24" t="n">
        <f aca="false">VLOOKUP(Q48,ChatGPT!A:C,3,0)</f>
        <v>8</v>
      </c>
      <c r="S48" s="24" t="str">
        <f aca="false">IF(R48&gt;100,"MAIS DE CEM ANOS",IF(R48&lt;50,"MENOS DE 50 ANOS","ENTRE 50 E 100 ANOS"))</f>
        <v>MENOS DE 50 ANOS</v>
      </c>
      <c r="T48" s="24" t="str">
        <f aca="false">VLOOKUP(Q48,ChatGPT!A:C,2,0)</f>
        <v>Seguros</v>
      </c>
      <c r="U48" s="25" t="n">
        <f aca="false">E48/100</f>
        <v>-0.0237</v>
      </c>
      <c r="V48" s="26" t="n">
        <f aca="false">C48/(U48+1)</f>
        <v>34.5488067192461</v>
      </c>
      <c r="W48" s="27" t="n">
        <f aca="false">(C48-V48)*N48</f>
        <v>-550034042.49715</v>
      </c>
      <c r="X48" s="28" t="str">
        <f aca="false">IF(W48&gt;0,"SUBIU",IF(W48=0,"ESTÁVEL","DESCEU"))</f>
        <v>DESCEU</v>
      </c>
      <c r="Y48" s="29" t="n">
        <f aca="false">F48/100</f>
        <v>0.0024</v>
      </c>
      <c r="Z48" s="30" t="n">
        <f aca="false">C48/(Y48+1)</f>
        <v>33.6492418196329</v>
      </c>
      <c r="AA48" s="31" t="n">
        <f aca="false">(C48-Z48)*N48</f>
        <v>54249369.6838952</v>
      </c>
      <c r="AB48" s="29" t="str">
        <f aca="false">IF(AA48&gt;0,"SUBIU",IF(AA48=0,"ESTÁVEL","DESCEU"))</f>
        <v>SUBIU</v>
      </c>
      <c r="AC48" s="32" t="n">
        <f aca="false">G48/100</f>
        <v>0.0024</v>
      </c>
      <c r="AD48" s="33" t="n">
        <f aca="false">C48/(AC48+1)</f>
        <v>33.6492418196329</v>
      </c>
      <c r="AE48" s="34" t="n">
        <f aca="false">(C48-AD48)*N48</f>
        <v>54249369.6838952</v>
      </c>
      <c r="AF48" s="32" t="str">
        <f aca="false">IF(AE48&gt;0,"SUBIU",IF(AE48=0,"ESTÁVEL","DESCEU"))</f>
        <v>SUBIU</v>
      </c>
      <c r="AG48" s="35" t="n">
        <f aca="false">H48/100</f>
        <v>0.0091</v>
      </c>
      <c r="AH48" s="36" t="n">
        <f aca="false">C48/(AG48+1)</f>
        <v>33.4258249925676</v>
      </c>
      <c r="AI48" s="37" t="n">
        <f aca="false">(C48-AH48)*N48</f>
        <v>204329794.8491</v>
      </c>
      <c r="AJ48" s="38" t="str">
        <f aca="false">IF(AI48&gt;0,"SUBIU",IF(AI48=0,"ESTÁVEL","DESCEU"))</f>
        <v>SUBIU</v>
      </c>
    </row>
    <row r="49" customFormat="false" ht="15.75" hidden="false" customHeight="false" outlineLevel="0" collapsed="false">
      <c r="A49" s="39" t="s">
        <v>129</v>
      </c>
      <c r="B49" s="40" t="n">
        <v>45317</v>
      </c>
      <c r="C49" s="41" t="n">
        <v>77.04</v>
      </c>
      <c r="D49" s="42" t="n">
        <v>-0.06</v>
      </c>
      <c r="E49" s="42" t="n">
        <v>1.37</v>
      </c>
      <c r="F49" s="42" t="n">
        <v>2.22</v>
      </c>
      <c r="G49" s="42" t="n">
        <v>2.22</v>
      </c>
      <c r="H49" s="42" t="n">
        <v>45.92</v>
      </c>
      <c r="I49" s="42" t="n">
        <v>76.52</v>
      </c>
      <c r="J49" s="42" t="n">
        <v>77.69</v>
      </c>
      <c r="K49" s="39" t="s">
        <v>130</v>
      </c>
      <c r="L49" s="20" t="n">
        <f aca="false">D49/100</f>
        <v>-0.0006</v>
      </c>
      <c r="M49" s="21" t="n">
        <f aca="false">C49/(L49+1)</f>
        <v>77.0862517510506</v>
      </c>
      <c r="N49" s="22" t="n">
        <f aca="false">VLOOKUP(A49,Total_de_acoes!A:B,2,0)</f>
        <v>340001799</v>
      </c>
      <c r="O49" s="23" t="n">
        <f aca="false">(C49-M49)*N49</f>
        <v>-15725678.5641154</v>
      </c>
      <c r="P49" s="20" t="str">
        <f aca="false">IF(O49&gt;0,"SUBIU",IF(O49=0,"ESTÁVEL","DESCEU"))</f>
        <v>DESCEU</v>
      </c>
      <c r="Q49" s="24" t="str">
        <f aca="false">VLOOKUP(A49,Ticker!A:B,2,0)</f>
        <v>Sabesp</v>
      </c>
      <c r="R49" s="24" t="n">
        <f aca="false">VLOOKUP(Q49,ChatGPT!A:C,3,0)</f>
        <v>48</v>
      </c>
      <c r="S49" s="24" t="str">
        <f aca="false">IF(R49&gt;100,"MAIS DE CEM ANOS",IF(R49&lt;50,"MENOS DE 50 ANOS","ENTRE 50 E 100 ANOS"))</f>
        <v>MENOS DE 50 ANOS</v>
      </c>
      <c r="T49" s="24" t="str">
        <f aca="false">VLOOKUP(Q49,ChatGPT!A:C,2,0)</f>
        <v>Saneamento</v>
      </c>
      <c r="U49" s="25" t="n">
        <f aca="false">E49/100</f>
        <v>0.0137</v>
      </c>
      <c r="V49" s="26" t="n">
        <f aca="false">C49/(U49+1)</f>
        <v>75.9988162178159</v>
      </c>
      <c r="W49" s="27" t="n">
        <f aca="false">(C49-V49)*N49</f>
        <v>354004359.032211</v>
      </c>
      <c r="X49" s="28" t="str">
        <f aca="false">IF(W49&gt;0,"SUBIU",IF(W49=0,"ESTÁVEL","DESCEU"))</f>
        <v>SUBIU</v>
      </c>
      <c r="Y49" s="29" t="n">
        <f aca="false">F49/100</f>
        <v>0.0222</v>
      </c>
      <c r="Z49" s="30" t="n">
        <f aca="false">C49/(Y49+1)</f>
        <v>75.3668558012131</v>
      </c>
      <c r="AA49" s="31" t="n">
        <f aca="false">(C49-Z49)*N49</f>
        <v>568872037.57397</v>
      </c>
      <c r="AB49" s="29" t="str">
        <f aca="false">IF(AA49&gt;0,"SUBIU",IF(AA49=0,"ESTÁVEL","DESCEU"))</f>
        <v>SUBIU</v>
      </c>
      <c r="AC49" s="32" t="n">
        <f aca="false">G49/100</f>
        <v>0.0222</v>
      </c>
      <c r="AD49" s="33" t="n">
        <f aca="false">C49/(AC49+1)</f>
        <v>75.3668558012131</v>
      </c>
      <c r="AE49" s="34" t="n">
        <f aca="false">(C49-AD49)*N49</f>
        <v>568872037.57397</v>
      </c>
      <c r="AF49" s="32" t="str">
        <f aca="false">IF(AE49&gt;0,"SUBIU",IF(AE49=0,"ESTÁVEL","DESCEU"))</f>
        <v>SUBIU</v>
      </c>
      <c r="AG49" s="35" t="n">
        <f aca="false">H49/100</f>
        <v>0.4592</v>
      </c>
      <c r="AH49" s="36" t="n">
        <f aca="false">C49/(AG49+1)</f>
        <v>52.796052631579</v>
      </c>
      <c r="AI49" s="37" t="n">
        <f aca="false">(C49-AH49)*N49</f>
        <v>8242985720.12448</v>
      </c>
      <c r="AJ49" s="38" t="str">
        <f aca="false">IF(AI49&gt;0,"SUBIU",IF(AI49=0,"ESTÁVEL","DESCEU"))</f>
        <v>SUBIU</v>
      </c>
    </row>
    <row r="50" customFormat="false" ht="15.75" hidden="false" customHeight="false" outlineLevel="0" collapsed="false">
      <c r="A50" s="16" t="s">
        <v>131</v>
      </c>
      <c r="B50" s="17" t="n">
        <v>45317</v>
      </c>
      <c r="C50" s="18" t="n">
        <v>30.88</v>
      </c>
      <c r="D50" s="19" t="n">
        <v>-0.06</v>
      </c>
      <c r="E50" s="19" t="n">
        <v>-2.65</v>
      </c>
      <c r="F50" s="19" t="n">
        <v>-8.34</v>
      </c>
      <c r="G50" s="19" t="n">
        <v>-8.34</v>
      </c>
      <c r="H50" s="19" t="n">
        <v>5.89</v>
      </c>
      <c r="I50" s="19" t="n">
        <v>30.65</v>
      </c>
      <c r="J50" s="19" t="n">
        <v>31.34</v>
      </c>
      <c r="K50" s="16" t="s">
        <v>132</v>
      </c>
      <c r="L50" s="20" t="n">
        <f aca="false">D50/100</f>
        <v>-0.0006</v>
      </c>
      <c r="M50" s="21" t="n">
        <f aca="false">C50/(L50+1)</f>
        <v>30.8985391234741</v>
      </c>
      <c r="N50" s="22" t="n">
        <f aca="false">VLOOKUP(A50,Total_de_acoes!A:B,2,0)</f>
        <v>514122351</v>
      </c>
      <c r="O50" s="23" t="n">
        <f aca="false">(C50-M50)*N50</f>
        <v>-9531377.74597577</v>
      </c>
      <c r="P50" s="20" t="str">
        <f aca="false">IF(O50&gt;0,"SUBIU",IF(O50=0,"ESTÁVEL","DESCEU"))</f>
        <v>DESCEU</v>
      </c>
      <c r="Q50" s="24" t="str">
        <f aca="false">VLOOKUP(A50,Ticker!A:B,2,0)</f>
        <v>Totvs</v>
      </c>
      <c r="R50" s="24" t="n">
        <f aca="false">VLOOKUP(Q50,ChatGPT!A:C,3,0)</f>
        <v>39</v>
      </c>
      <c r="S50" s="24" t="str">
        <f aca="false">IF(R50&gt;100,"MAIS DE CEM ANOS",IF(R50&lt;50,"MENOS DE 50 ANOS","ENTRE 50 E 100 ANOS"))</f>
        <v>MENOS DE 50 ANOS</v>
      </c>
      <c r="T50" s="24" t="str">
        <f aca="false">VLOOKUP(Q50,ChatGPT!A:C,2,0)</f>
        <v>Tecnologia</v>
      </c>
      <c r="U50" s="25" t="n">
        <f aca="false">E50/100</f>
        <v>-0.0265</v>
      </c>
      <c r="V50" s="26" t="n">
        <f aca="false">C50/(U50+1)</f>
        <v>31.7205957883924</v>
      </c>
      <c r="W50" s="27" t="n">
        <f aca="false">(C50-V50)*N50</f>
        <v>-432169082.968999</v>
      </c>
      <c r="X50" s="28" t="str">
        <f aca="false">IF(W50&gt;0,"SUBIU",IF(W50=0,"ESTÁVEL","DESCEU"))</f>
        <v>DESCEU</v>
      </c>
      <c r="Y50" s="29" t="n">
        <f aca="false">F50/100</f>
        <v>-0.0834</v>
      </c>
      <c r="Z50" s="30" t="n">
        <f aca="false">C50/(Y50+1)</f>
        <v>33.6897228889374</v>
      </c>
      <c r="AA50" s="31" t="n">
        <f aca="false">(C50-Z50)*N50</f>
        <v>-1444541337.319</v>
      </c>
      <c r="AB50" s="29" t="str">
        <f aca="false">IF(AA50&gt;0,"SUBIU",IF(AA50=0,"ESTÁVEL","DESCEU"))</f>
        <v>DESCEU</v>
      </c>
      <c r="AC50" s="32" t="n">
        <f aca="false">G50/100</f>
        <v>-0.0834</v>
      </c>
      <c r="AD50" s="33" t="n">
        <f aca="false">C50/(AC50+1)</f>
        <v>33.6897228889374</v>
      </c>
      <c r="AE50" s="34" t="n">
        <f aca="false">(C50-AD50)*N50</f>
        <v>-1444541337.319</v>
      </c>
      <c r="AF50" s="32" t="str">
        <f aca="false">IF(AE50&gt;0,"SUBIU",IF(AE50=0,"ESTÁVEL","DESCEU"))</f>
        <v>DESCEU</v>
      </c>
      <c r="AG50" s="35" t="n">
        <f aca="false">H50/100</f>
        <v>0.0589</v>
      </c>
      <c r="AH50" s="36" t="n">
        <f aca="false">C50/(AG50+1)</f>
        <v>29.162338275569</v>
      </c>
      <c r="AI50" s="37" t="n">
        <f aca="false">(C50-AH50)*N50</f>
        <v>883088283.987186</v>
      </c>
      <c r="AJ50" s="38" t="str">
        <f aca="false">IF(AI50&gt;0,"SUBIU",IF(AI50=0,"ESTÁVEL","DESCEU"))</f>
        <v>SUBIU</v>
      </c>
    </row>
    <row r="51" customFormat="false" ht="15.75" hidden="false" customHeight="false" outlineLevel="0" collapsed="false">
      <c r="A51" s="39" t="s">
        <v>133</v>
      </c>
      <c r="B51" s="40" t="n">
        <v>45317</v>
      </c>
      <c r="C51" s="41" t="n">
        <v>11.64</v>
      </c>
      <c r="D51" s="42" t="n">
        <v>-0.17</v>
      </c>
      <c r="E51" s="42" t="n">
        <v>0.95</v>
      </c>
      <c r="F51" s="42" t="n">
        <v>1.39</v>
      </c>
      <c r="G51" s="42" t="n">
        <v>1.39</v>
      </c>
      <c r="H51" s="42" t="n">
        <v>12.26</v>
      </c>
      <c r="I51" s="42" t="n">
        <v>11.64</v>
      </c>
      <c r="J51" s="42" t="n">
        <v>11.8</v>
      </c>
      <c r="K51" s="39" t="s">
        <v>134</v>
      </c>
      <c r="L51" s="20" t="n">
        <f aca="false">D51/100</f>
        <v>-0.0017</v>
      </c>
      <c r="M51" s="21" t="n">
        <f aca="false">C51/(L51+1)</f>
        <v>11.6598216968847</v>
      </c>
      <c r="N51" s="22" t="n">
        <f aca="false">VLOOKUP(A51,Total_de_acoes!A:B,2,0)</f>
        <v>1437415777</v>
      </c>
      <c r="O51" s="23" t="n">
        <f aca="false">(C51-M51)*N51</f>
        <v>-28492019.8289866</v>
      </c>
      <c r="P51" s="20" t="str">
        <f aca="false">IF(O51&gt;0,"SUBIU",IF(O51=0,"ESTÁVEL","DESCEU"))</f>
        <v>DESCEU</v>
      </c>
      <c r="Q51" s="24" t="str">
        <f aca="false">VLOOKUP(A51,Ticker!A:B,2,0)</f>
        <v>CEMIG</v>
      </c>
      <c r="R51" s="24" t="n">
        <f aca="false">VLOOKUP(Q51,ChatGPT!A:C,3,0)</f>
        <v>69</v>
      </c>
      <c r="S51" s="24" t="str">
        <f aca="false">IF(R51&gt;100,"MAIS DE CEM ANOS",IF(R51&lt;50,"MENOS DE 50 ANOS","ENTRE 50 E 100 ANOS"))</f>
        <v>ENTRE 50 E 100 ANOS</v>
      </c>
      <c r="T51" s="24" t="str">
        <f aca="false">VLOOKUP(Q51,ChatGPT!A:C,2,0)</f>
        <v>Energia</v>
      </c>
      <c r="U51" s="25" t="n">
        <f aca="false">E51/100</f>
        <v>0.0095</v>
      </c>
      <c r="V51" s="26" t="n">
        <f aca="false">C51/(U51+1)</f>
        <v>11.5304606240713</v>
      </c>
      <c r="W51" s="27" t="n">
        <f aca="false">(C51-V51)*N51</f>
        <v>157453627.162616</v>
      </c>
      <c r="X51" s="28" t="str">
        <f aca="false">IF(W51&gt;0,"SUBIU",IF(W51=0,"ESTÁVEL","DESCEU"))</f>
        <v>SUBIU</v>
      </c>
      <c r="Y51" s="29" t="n">
        <f aca="false">F51/100</f>
        <v>0.0139</v>
      </c>
      <c r="Z51" s="30" t="n">
        <f aca="false">C51/(Y51+1)</f>
        <v>11.4804221323602</v>
      </c>
      <c r="AA51" s="31" t="n">
        <f aca="false">(C51-Z51)*N51</f>
        <v>229379744.605477</v>
      </c>
      <c r="AB51" s="29" t="str">
        <f aca="false">IF(AA51&gt;0,"SUBIU",IF(AA51=0,"ESTÁVEL","DESCEU"))</f>
        <v>SUBIU</v>
      </c>
      <c r="AC51" s="32" t="n">
        <f aca="false">G51/100</f>
        <v>0.0139</v>
      </c>
      <c r="AD51" s="33" t="n">
        <f aca="false">C51/(AC51+1)</f>
        <v>11.4804221323602</v>
      </c>
      <c r="AE51" s="34" t="n">
        <f aca="false">(C51-AD51)*N51</f>
        <v>229379744.605477</v>
      </c>
      <c r="AF51" s="32" t="str">
        <f aca="false">IF(AE51&gt;0,"SUBIU",IF(AE51=0,"ESTÁVEL","DESCEU"))</f>
        <v>SUBIU</v>
      </c>
      <c r="AG51" s="35" t="n">
        <f aca="false">H51/100</f>
        <v>0.1226</v>
      </c>
      <c r="AH51" s="36" t="n">
        <f aca="false">C51/(AG51+1)</f>
        <v>10.3687867450561</v>
      </c>
      <c r="AI51" s="37" t="n">
        <f aca="false">(C51-AH51)*N51</f>
        <v>1827261988.58786</v>
      </c>
      <c r="AJ51" s="38" t="str">
        <f aca="false">IF(AI51&gt;0,"SUBIU",IF(AI51=0,"ESTÁVEL","DESCEU"))</f>
        <v>SUBIU</v>
      </c>
    </row>
    <row r="52" customFormat="false" ht="15.75" hidden="false" customHeight="false" outlineLevel="0" collapsed="false">
      <c r="A52" s="16" t="s">
        <v>135</v>
      </c>
      <c r="B52" s="17" t="n">
        <v>45317</v>
      </c>
      <c r="C52" s="18" t="n">
        <v>46.04</v>
      </c>
      <c r="D52" s="19" t="n">
        <v>-0.19</v>
      </c>
      <c r="E52" s="19" t="n">
        <v>-1.41</v>
      </c>
      <c r="F52" s="19" t="n">
        <v>-2</v>
      </c>
      <c r="G52" s="19" t="n">
        <v>-2</v>
      </c>
      <c r="H52" s="19" t="n">
        <v>7.43</v>
      </c>
      <c r="I52" s="19" t="n">
        <v>45.91</v>
      </c>
      <c r="J52" s="19" t="n">
        <v>46.42</v>
      </c>
      <c r="K52" s="16" t="s">
        <v>136</v>
      </c>
      <c r="L52" s="20" t="n">
        <f aca="false">D52/100</f>
        <v>-0.0019</v>
      </c>
      <c r="M52" s="21" t="n">
        <f aca="false">C52/(L52+1)</f>
        <v>46.1276425207895</v>
      </c>
      <c r="N52" s="22" t="n">
        <f aca="false">VLOOKUP(A52,Total_de_acoes!A:B,2,0)</f>
        <v>268544014</v>
      </c>
      <c r="O52" s="23" t="n">
        <f aca="false">(C52-M52)*N52</f>
        <v>-23535874.3298911</v>
      </c>
      <c r="P52" s="20" t="str">
        <f aca="false">IF(O52&gt;0,"SUBIU",IF(O52=0,"ESTÁVEL","DESCEU"))</f>
        <v>DESCEU</v>
      </c>
      <c r="Q52" s="24" t="str">
        <f aca="false">VLOOKUP(A52,Ticker!A:B,2,0)</f>
        <v>Eletrobras</v>
      </c>
      <c r="R52" s="24" t="n">
        <f aca="false">VLOOKUP(Q52,ChatGPT!A:C,3,0)</f>
        <v>58</v>
      </c>
      <c r="S52" s="24" t="str">
        <f aca="false">IF(R52&gt;100,"MAIS DE CEM ANOS",IF(R52&lt;50,"MENOS DE 50 ANOS","ENTRE 50 E 100 ANOS"))</f>
        <v>ENTRE 50 E 100 ANOS</v>
      </c>
      <c r="T52" s="24" t="str">
        <f aca="false">VLOOKUP(Q52,ChatGPT!A:C,2,0)</f>
        <v>Energia</v>
      </c>
      <c r="U52" s="25" t="n">
        <f aca="false">E52/100</f>
        <v>-0.0141</v>
      </c>
      <c r="V52" s="26" t="n">
        <f aca="false">C52/(U52+1)</f>
        <v>46.6984481184704</v>
      </c>
      <c r="W52" s="27" t="n">
        <f aca="false">(C52-V52)*N52</f>
        <v>-176822300.744797</v>
      </c>
      <c r="X52" s="28" t="str">
        <f aca="false">IF(W52&gt;0,"SUBIU",IF(W52=0,"ESTÁVEL","DESCEU"))</f>
        <v>DESCEU</v>
      </c>
      <c r="Y52" s="29" t="n">
        <f aca="false">F52/100</f>
        <v>-0.02</v>
      </c>
      <c r="Z52" s="30" t="n">
        <f aca="false">C52/(Y52+1)</f>
        <v>46.9795918367347</v>
      </c>
      <c r="AA52" s="31" t="n">
        <f aca="false">(C52-Z52)*N52</f>
        <v>-252321763.358367</v>
      </c>
      <c r="AB52" s="29" t="str">
        <f aca="false">IF(AA52&gt;0,"SUBIU",IF(AA52=0,"ESTÁVEL","DESCEU"))</f>
        <v>DESCEU</v>
      </c>
      <c r="AC52" s="32" t="n">
        <f aca="false">G52/100</f>
        <v>-0.02</v>
      </c>
      <c r="AD52" s="33" t="n">
        <f aca="false">C52/(AC52+1)</f>
        <v>46.9795918367347</v>
      </c>
      <c r="AE52" s="34" t="n">
        <f aca="false">(C52-AD52)*N52</f>
        <v>-252321763.358367</v>
      </c>
      <c r="AF52" s="32" t="str">
        <f aca="false">IF(AE52&gt;0,"SUBIU",IF(AE52=0,"ESTÁVEL","DESCEU"))</f>
        <v>DESCEU</v>
      </c>
      <c r="AG52" s="35" t="n">
        <f aca="false">H52/100</f>
        <v>0.0743</v>
      </c>
      <c r="AH52" s="36" t="n">
        <f aca="false">C52/(AG52+1)</f>
        <v>42.8558130875919</v>
      </c>
      <c r="AI52" s="37" t="n">
        <f aca="false">(C52-AH52)*N52</f>
        <v>855094334.784332</v>
      </c>
      <c r="AJ52" s="38" t="str">
        <f aca="false">IF(AI52&gt;0,"SUBIU",IF(AI52=0,"ESTÁVEL","DESCEU"))</f>
        <v>SUBIU</v>
      </c>
    </row>
    <row r="53" customFormat="false" ht="15.75" hidden="false" customHeight="false" outlineLevel="0" collapsed="false">
      <c r="A53" s="39" t="s">
        <v>137</v>
      </c>
      <c r="B53" s="40" t="n">
        <v>45317</v>
      </c>
      <c r="C53" s="41" t="n">
        <v>12.87</v>
      </c>
      <c r="D53" s="42" t="n">
        <v>-0.23</v>
      </c>
      <c r="E53" s="42" t="n">
        <v>1.42</v>
      </c>
      <c r="F53" s="42" t="n">
        <v>-5.44</v>
      </c>
      <c r="G53" s="42" t="n">
        <v>-5.44</v>
      </c>
      <c r="H53" s="42" t="n">
        <v>6.36</v>
      </c>
      <c r="I53" s="42" t="n">
        <v>12.84</v>
      </c>
      <c r="J53" s="42" t="n">
        <v>13.09</v>
      </c>
      <c r="K53" s="39" t="s">
        <v>138</v>
      </c>
      <c r="L53" s="20" t="n">
        <f aca="false">D53/100</f>
        <v>-0.0023</v>
      </c>
      <c r="M53" s="21" t="n">
        <f aca="false">C53/(L53+1)</f>
        <v>12.8996692392503</v>
      </c>
      <c r="N53" s="22" t="n">
        <f aca="false">VLOOKUP(A53,Total_de_acoes!A:B,2,0)</f>
        <v>1579130168</v>
      </c>
      <c r="O53" s="23" t="n">
        <f aca="false">(C53-M53)*N53</f>
        <v>-46851590.7617188</v>
      </c>
      <c r="P53" s="20" t="str">
        <f aca="false">IF(O53&gt;0,"SUBIU",IF(O53=0,"ESTÁVEL","DESCEU"))</f>
        <v>DESCEU</v>
      </c>
      <c r="Q53" s="24" t="str">
        <f aca="false">VLOOKUP(A53,Ticker!A:B,2,0)</f>
        <v>Eneva</v>
      </c>
      <c r="R53" s="24" t="n">
        <f aca="false">VLOOKUP(Q53,ChatGPT!A:C,3,0)</f>
        <v>7</v>
      </c>
      <c r="S53" s="24" t="str">
        <f aca="false">IF(R53&gt;100,"MAIS DE CEM ANOS",IF(R53&lt;50,"MENOS DE 50 ANOS","ENTRE 50 E 100 ANOS"))</f>
        <v>MENOS DE 50 ANOS</v>
      </c>
      <c r="T53" s="24" t="str">
        <f aca="false">VLOOKUP(Q53,ChatGPT!A:C,2,0)</f>
        <v>Energia</v>
      </c>
      <c r="U53" s="25" t="n">
        <f aca="false">E53/100</f>
        <v>0.0142</v>
      </c>
      <c r="V53" s="26" t="n">
        <f aca="false">C53/(U53+1)</f>
        <v>12.6898047722343</v>
      </c>
      <c r="W53" s="27" t="n">
        <f aca="false">(C53-V53)*N53</f>
        <v>284551720.294489</v>
      </c>
      <c r="X53" s="28" t="str">
        <f aca="false">IF(W53&gt;0,"SUBIU",IF(W53=0,"ESTÁVEL","DESCEU"))</f>
        <v>SUBIU</v>
      </c>
      <c r="Y53" s="29" t="n">
        <f aca="false">F53/100</f>
        <v>-0.0544</v>
      </c>
      <c r="Z53" s="30" t="n">
        <f aca="false">C53/(Y53+1)</f>
        <v>13.6104060913706</v>
      </c>
      <c r="AA53" s="31" t="n">
        <f aca="false">(C53-Z53)*N53</f>
        <v>-1169197595.45421</v>
      </c>
      <c r="AB53" s="29" t="str">
        <f aca="false">IF(AA53&gt;0,"SUBIU",IF(AA53=0,"ESTÁVEL","DESCEU"))</f>
        <v>DESCEU</v>
      </c>
      <c r="AC53" s="32" t="n">
        <f aca="false">G53/100</f>
        <v>-0.0544</v>
      </c>
      <c r="AD53" s="33" t="n">
        <f aca="false">C53/(AC53+1)</f>
        <v>13.6104060913706</v>
      </c>
      <c r="AE53" s="34" t="n">
        <f aca="false">(C53-AD53)*N53</f>
        <v>-1169197595.45421</v>
      </c>
      <c r="AF53" s="32" t="str">
        <f aca="false">IF(AE53&gt;0,"SUBIU",IF(AE53=0,"ESTÁVEL","DESCEU"))</f>
        <v>DESCEU</v>
      </c>
      <c r="AG53" s="35" t="n">
        <f aca="false">H53/100</f>
        <v>0.0636</v>
      </c>
      <c r="AH53" s="36" t="n">
        <f aca="false">C53/(AG53+1)</f>
        <v>12.1004136893569</v>
      </c>
      <c r="AI53" s="37" t="n">
        <f aca="false">(C53-AH53)*N53</f>
        <v>1215276960.01634</v>
      </c>
      <c r="AJ53" s="38" t="str">
        <f aca="false">IF(AI53&gt;0,"SUBIU",IF(AI53=0,"ESTÁVEL","DESCEU"))</f>
        <v>SUBIU</v>
      </c>
    </row>
    <row r="54" customFormat="false" ht="15.75" hidden="false" customHeight="false" outlineLevel="0" collapsed="false">
      <c r="A54" s="16" t="s">
        <v>139</v>
      </c>
      <c r="B54" s="17" t="n">
        <v>45317</v>
      </c>
      <c r="C54" s="18" t="n">
        <v>33.17</v>
      </c>
      <c r="D54" s="19" t="n">
        <v>-0.24</v>
      </c>
      <c r="E54" s="19" t="n">
        <v>-0.93</v>
      </c>
      <c r="F54" s="19" t="n">
        <v>-10.13</v>
      </c>
      <c r="G54" s="19" t="n">
        <v>-10.13</v>
      </c>
      <c r="H54" s="19" t="n">
        <v>-11.84</v>
      </c>
      <c r="I54" s="19" t="n">
        <v>33.04</v>
      </c>
      <c r="J54" s="19" t="n">
        <v>33.5</v>
      </c>
      <c r="K54" s="16" t="s">
        <v>140</v>
      </c>
      <c r="L54" s="20" t="n">
        <f aca="false">D54/100</f>
        <v>-0.0024</v>
      </c>
      <c r="M54" s="21" t="n">
        <f aca="false">C54/(L54+1)</f>
        <v>33.2497995188452</v>
      </c>
      <c r="N54" s="22" t="n">
        <f aca="false">VLOOKUP(A54,Total_de_acoes!A:B,2,0)</f>
        <v>1481593024</v>
      </c>
      <c r="O54" s="23" t="n">
        <f aca="false">(C54-M54)*N54</f>
        <v>-118230410.439646</v>
      </c>
      <c r="P54" s="20" t="str">
        <f aca="false">IF(O54&gt;0,"SUBIU",IF(O54=0,"ESTÁVEL","DESCEU"))</f>
        <v>DESCEU</v>
      </c>
      <c r="Q54" s="24" t="str">
        <f aca="false">VLOOKUP(A54,Ticker!A:B,2,0)</f>
        <v>WEG</v>
      </c>
      <c r="R54" s="24" t="n">
        <f aca="false">VLOOKUP(Q54,ChatGPT!A:C,3,0)</f>
        <v>60</v>
      </c>
      <c r="S54" s="24" t="str">
        <f aca="false">IF(R54&gt;100,"MAIS DE CEM ANOS",IF(R54&lt;50,"MENOS DE 50 ANOS","ENTRE 50 E 100 ANOS"))</f>
        <v>ENTRE 50 E 100 ANOS</v>
      </c>
      <c r="T54" s="24" t="str">
        <f aca="false">VLOOKUP(Q54,ChatGPT!A:C,2,0)</f>
        <v>Equipamentos Elétricos</v>
      </c>
      <c r="U54" s="25" t="n">
        <f aca="false">E54/100</f>
        <v>-0.0093</v>
      </c>
      <c r="V54" s="26" t="n">
        <f aca="false">C54/(U54+1)</f>
        <v>33.4813768042798</v>
      </c>
      <c r="W54" s="27" t="n">
        <f aca="false">(C54-V54)*N54</f>
        <v>-461333701.056369</v>
      </c>
      <c r="X54" s="28" t="str">
        <f aca="false">IF(W54&gt;0,"SUBIU",IF(W54=0,"ESTÁVEL","DESCEU"))</f>
        <v>DESCEU</v>
      </c>
      <c r="Y54" s="29" t="n">
        <f aca="false">F54/100</f>
        <v>-0.1013</v>
      </c>
      <c r="Z54" s="30" t="n">
        <f aca="false">C54/(Y54+1)</f>
        <v>36.9088683654167</v>
      </c>
      <c r="AA54" s="31" t="n">
        <f aca="false">(C54-Z54)*N54</f>
        <v>-5539481287.85569</v>
      </c>
      <c r="AB54" s="29" t="str">
        <f aca="false">IF(AA54&gt;0,"SUBIU",IF(AA54=0,"ESTÁVEL","DESCEU"))</f>
        <v>DESCEU</v>
      </c>
      <c r="AC54" s="32" t="n">
        <f aca="false">G54/100</f>
        <v>-0.1013</v>
      </c>
      <c r="AD54" s="33" t="n">
        <f aca="false">C54/(AC54+1)</f>
        <v>36.9088683654167</v>
      </c>
      <c r="AE54" s="34" t="n">
        <f aca="false">(C54-AD54)*N54</f>
        <v>-5539481287.85569</v>
      </c>
      <c r="AF54" s="32" t="str">
        <f aca="false">IF(AE54&gt;0,"SUBIU",IF(AE54=0,"ESTÁVEL","DESCEU"))</f>
        <v>DESCEU</v>
      </c>
      <c r="AG54" s="35" t="n">
        <f aca="false">H54/100</f>
        <v>-0.1184</v>
      </c>
      <c r="AH54" s="36" t="n">
        <f aca="false">C54/(AG54+1)</f>
        <v>37.6247731397459</v>
      </c>
      <c r="AI54" s="37" t="n">
        <f aca="false">(C54-AH54)*N54</f>
        <v>-6600160807.35013</v>
      </c>
      <c r="AJ54" s="38" t="str">
        <f aca="false">IF(AI54&gt;0,"SUBIU",IF(AI54=0,"ESTÁVEL","DESCEU"))</f>
        <v>DESCEU</v>
      </c>
    </row>
    <row r="55" customFormat="false" ht="15.75" hidden="false" customHeight="false" outlineLevel="0" collapsed="false">
      <c r="A55" s="39" t="s">
        <v>141</v>
      </c>
      <c r="B55" s="40" t="n">
        <v>45317</v>
      </c>
      <c r="C55" s="41" t="n">
        <v>19.3</v>
      </c>
      <c r="D55" s="42" t="n">
        <v>-0.25</v>
      </c>
      <c r="E55" s="42" t="n">
        <v>2.01</v>
      </c>
      <c r="F55" s="42" t="n">
        <v>2.55</v>
      </c>
      <c r="G55" s="42" t="n">
        <v>2.55</v>
      </c>
      <c r="H55" s="42" t="n">
        <v>-10.11</v>
      </c>
      <c r="I55" s="42" t="n">
        <v>19.1</v>
      </c>
      <c r="J55" s="42" t="n">
        <v>19.51</v>
      </c>
      <c r="K55" s="39" t="s">
        <v>142</v>
      </c>
      <c r="L55" s="20" t="n">
        <f aca="false">D55/100</f>
        <v>-0.0025</v>
      </c>
      <c r="M55" s="21" t="n">
        <f aca="false">C55/(L55+1)</f>
        <v>19.3483709273183</v>
      </c>
      <c r="N55" s="22" t="n">
        <f aca="false">VLOOKUP(A55,Total_de_acoes!A:B,2,0)</f>
        <v>195751130</v>
      </c>
      <c r="O55" s="23" t="n">
        <f aca="false">(C55-M55)*N55</f>
        <v>-9468663.68170417</v>
      </c>
      <c r="P55" s="20" t="str">
        <f aca="false">IF(O55&gt;0,"SUBIU",IF(O55=0,"ESTÁVEL","DESCEU"))</f>
        <v>DESCEU</v>
      </c>
      <c r="Q55" s="24" t="str">
        <f aca="false">VLOOKUP(A55,Ticker!A:B,2,0)</f>
        <v>SLC Agrícola</v>
      </c>
      <c r="R55" s="24" t="n">
        <f aca="false">VLOOKUP(Q55,ChatGPT!A:C,3,0)</f>
        <v>43</v>
      </c>
      <c r="S55" s="24" t="str">
        <f aca="false">IF(R55&gt;100,"MAIS DE CEM ANOS",IF(R55&lt;50,"MENOS DE 50 ANOS","ENTRE 50 E 100 ANOS"))</f>
        <v>MENOS DE 50 ANOS</v>
      </c>
      <c r="T55" s="24" t="str">
        <f aca="false">VLOOKUP(Q55,ChatGPT!A:C,2,0)</f>
        <v>Agricultura</v>
      </c>
      <c r="U55" s="25" t="n">
        <f aca="false">E55/100</f>
        <v>0.0201</v>
      </c>
      <c r="V55" s="26" t="n">
        <f aca="false">C55/(U55+1)</f>
        <v>18.9197137535536</v>
      </c>
      <c r="W55" s="27" t="n">
        <f aca="false">(C55-V55)*N55</f>
        <v>74441462.4653467</v>
      </c>
      <c r="X55" s="28" t="str">
        <f aca="false">IF(W55&gt;0,"SUBIU",IF(W55=0,"ESTÁVEL","DESCEU"))</f>
        <v>SUBIU</v>
      </c>
      <c r="Y55" s="29" t="n">
        <f aca="false">F55/100</f>
        <v>0.0255</v>
      </c>
      <c r="Z55" s="30" t="n">
        <f aca="false">C55/(Y55+1)</f>
        <v>18.8200877620673</v>
      </c>
      <c r="AA55" s="31" t="n">
        <f aca="false">(C55-Z55)*N55</f>
        <v>93943362.876158</v>
      </c>
      <c r="AB55" s="29" t="str">
        <f aca="false">IF(AA55&gt;0,"SUBIU",IF(AA55=0,"ESTÁVEL","DESCEU"))</f>
        <v>SUBIU</v>
      </c>
      <c r="AC55" s="32" t="n">
        <f aca="false">G55/100</f>
        <v>0.0255</v>
      </c>
      <c r="AD55" s="33" t="n">
        <f aca="false">C55/(AC55+1)</f>
        <v>18.8200877620673</v>
      </c>
      <c r="AE55" s="34" t="n">
        <f aca="false">(C55-AD55)*N55</f>
        <v>93943362.876158</v>
      </c>
      <c r="AF55" s="32" t="str">
        <f aca="false">IF(AE55&gt;0,"SUBIU",IF(AE55=0,"ESTÁVEL","DESCEU"))</f>
        <v>SUBIU</v>
      </c>
      <c r="AG55" s="35" t="n">
        <f aca="false">H55/100</f>
        <v>-0.1011</v>
      </c>
      <c r="AH55" s="36" t="n">
        <f aca="false">C55/(AG55+1)</f>
        <v>21.4706863944821</v>
      </c>
      <c r="AI55" s="37" t="n">
        <f aca="false">(C55-AH55)*N55</f>
        <v>-424914314.595505</v>
      </c>
      <c r="AJ55" s="38" t="str">
        <f aca="false">IF(AI55&gt;0,"SUBIU",IF(AI55=0,"ESTÁVEL","DESCEU"))</f>
        <v>DESCEU</v>
      </c>
    </row>
    <row r="56" customFormat="false" ht="15.75" hidden="false" customHeight="false" outlineLevel="0" collapsed="false">
      <c r="A56" s="16" t="s">
        <v>143</v>
      </c>
      <c r="B56" s="17" t="n">
        <v>45317</v>
      </c>
      <c r="C56" s="18" t="n">
        <v>24.62</v>
      </c>
      <c r="D56" s="19" t="n">
        <v>-0.28</v>
      </c>
      <c r="E56" s="19" t="n">
        <v>0.53</v>
      </c>
      <c r="F56" s="19" t="n">
        <v>-7.27</v>
      </c>
      <c r="G56" s="19" t="n">
        <v>-7.27</v>
      </c>
      <c r="H56" s="19" t="n">
        <v>39.82</v>
      </c>
      <c r="I56" s="19" t="n">
        <v>24.53</v>
      </c>
      <c r="J56" s="19" t="n">
        <v>24.92</v>
      </c>
      <c r="K56" s="16" t="s">
        <v>144</v>
      </c>
      <c r="L56" s="20" t="n">
        <f aca="false">D56/100</f>
        <v>-0.0028</v>
      </c>
      <c r="M56" s="21" t="n">
        <f aca="false">C56/(L56+1)</f>
        <v>24.6891295627758</v>
      </c>
      <c r="N56" s="22" t="n">
        <f aca="false">VLOOKUP(A56,Total_de_acoes!A:B,2,0)</f>
        <v>532616595</v>
      </c>
      <c r="O56" s="23" t="n">
        <f aca="false">(C56-M56)*N56</f>
        <v>-36819552.33947</v>
      </c>
      <c r="P56" s="20" t="str">
        <f aca="false">IF(O56&gt;0,"SUBIU",IF(O56=0,"ESTÁVEL","DESCEU"))</f>
        <v>DESCEU</v>
      </c>
      <c r="Q56" s="24" t="str">
        <f aca="false">VLOOKUP(A56,Ticker!A:B,2,0)</f>
        <v>ALOS3</v>
      </c>
      <c r="R56" s="24" t="n">
        <f aca="false">VLOOKUP(Q56,ChatGPT!A:C,3,0)</f>
        <v>21</v>
      </c>
      <c r="S56" s="24" t="str">
        <f aca="false">IF(R56&gt;100,"MAIS DE CEM ANOS",IF(R56&lt;50,"MENOS DE 50 ANOS","ENTRE 50 E 100 ANOS"))</f>
        <v>MENOS DE 50 ANOS</v>
      </c>
      <c r="T56" s="24" t="str">
        <f aca="false">VLOOKUP(Q56,ChatGPT!A:C,2,0)</f>
        <v>Tecnologia</v>
      </c>
      <c r="U56" s="25" t="n">
        <f aca="false">E56/100</f>
        <v>0.0053</v>
      </c>
      <c r="V56" s="26" t="n">
        <f aca="false">C56/(U56+1)</f>
        <v>24.4902019297722</v>
      </c>
      <c r="W56" s="27" t="n">
        <f aca="false">(C56-V56)*N56</f>
        <v>69132606.2022996</v>
      </c>
      <c r="X56" s="28" t="str">
        <f aca="false">IF(W56&gt;0,"SUBIU",IF(W56=0,"ESTÁVEL","DESCEU"))</f>
        <v>SUBIU</v>
      </c>
      <c r="Y56" s="29" t="n">
        <f aca="false">F56/100</f>
        <v>-0.0727</v>
      </c>
      <c r="Z56" s="30" t="n">
        <f aca="false">C56/(Y56+1)</f>
        <v>26.5501995039362</v>
      </c>
      <c r="AA56" s="31" t="n">
        <f aca="false">(C56-Z56)*N56</f>
        <v>-1028056287.45717</v>
      </c>
      <c r="AB56" s="29" t="str">
        <f aca="false">IF(AA56&gt;0,"SUBIU",IF(AA56=0,"ESTÁVEL","DESCEU"))</f>
        <v>DESCEU</v>
      </c>
      <c r="AC56" s="32" t="n">
        <f aca="false">G56/100</f>
        <v>-0.0727</v>
      </c>
      <c r="AD56" s="33" t="n">
        <f aca="false">C56/(AC56+1)</f>
        <v>26.5501995039362</v>
      </c>
      <c r="AE56" s="34" t="n">
        <f aca="false">(C56-AD56)*N56</f>
        <v>-1028056287.45717</v>
      </c>
      <c r="AF56" s="32" t="str">
        <f aca="false">IF(AE56&gt;0,"SUBIU",IF(AE56=0,"ESTÁVEL","DESCEU"))</f>
        <v>DESCEU</v>
      </c>
      <c r="AG56" s="35" t="n">
        <f aca="false">H56/100</f>
        <v>0.3982</v>
      </c>
      <c r="AH56" s="36" t="n">
        <f aca="false">C56/(AG56+1)</f>
        <v>17.6083535974825</v>
      </c>
      <c r="AI56" s="37" t="n">
        <f aca="false">(C56-AH56)*N56</f>
        <v>3734519232.25288</v>
      </c>
      <c r="AJ56" s="38" t="str">
        <f aca="false">IF(AI56&gt;0,"SUBIU",IF(AI56=0,"ESTÁVEL","DESCEU"))</f>
        <v>SUBIU</v>
      </c>
    </row>
    <row r="57" customFormat="false" ht="15.75" hidden="false" customHeight="false" outlineLevel="0" collapsed="false">
      <c r="A57" s="39" t="s">
        <v>145</v>
      </c>
      <c r="B57" s="40" t="n">
        <v>45317</v>
      </c>
      <c r="C57" s="41" t="n">
        <v>13.27</v>
      </c>
      <c r="D57" s="42" t="n">
        <v>-0.3</v>
      </c>
      <c r="E57" s="42" t="n">
        <v>-1.78</v>
      </c>
      <c r="F57" s="42" t="n">
        <v>-6.42</v>
      </c>
      <c r="G57" s="42" t="n">
        <v>-6.42</v>
      </c>
      <c r="H57" s="42" t="n">
        <v>13.59</v>
      </c>
      <c r="I57" s="42" t="n">
        <v>13.23</v>
      </c>
      <c r="J57" s="42" t="n">
        <v>13.41</v>
      </c>
      <c r="K57" s="39" t="s">
        <v>146</v>
      </c>
      <c r="L57" s="20" t="n">
        <f aca="false">D57/100</f>
        <v>-0.003</v>
      </c>
      <c r="M57" s="21" t="n">
        <f aca="false">C57/(L57+1)</f>
        <v>13.3099297893681</v>
      </c>
      <c r="N57" s="22" t="n">
        <f aca="false">VLOOKUP(A57,Total_de_acoes!A:B,2,0)</f>
        <v>995335937</v>
      </c>
      <c r="O57" s="23" t="n">
        <f aca="false">(C57-M57)*N57</f>
        <v>-39743554.3149145</v>
      </c>
      <c r="P57" s="20" t="str">
        <f aca="false">IF(O57&gt;0,"SUBIU",IF(O57=0,"ESTÁVEL","DESCEU"))</f>
        <v>DESCEU</v>
      </c>
      <c r="Q57" s="24" t="str">
        <f aca="false">VLOOKUP(A57,Ticker!A:B,2,0)</f>
        <v>Grupo CCR</v>
      </c>
      <c r="R57" s="24" t="n">
        <f aca="false">VLOOKUP(Q57,ChatGPT!A:C,3,0)</f>
        <v>23</v>
      </c>
      <c r="S57" s="24" t="str">
        <f aca="false">IF(R57&gt;100,"MAIS DE CEM ANOS",IF(R57&lt;50,"MENOS DE 50 ANOS","ENTRE 50 E 100 ANOS"))</f>
        <v>MENOS DE 50 ANOS</v>
      </c>
      <c r="T57" s="24" t="str">
        <f aca="false">VLOOKUP(Q57,ChatGPT!A:C,2,0)</f>
        <v>Infraestrutura</v>
      </c>
      <c r="U57" s="25" t="n">
        <f aca="false">E57/100</f>
        <v>-0.0178</v>
      </c>
      <c r="V57" s="26" t="n">
        <f aca="false">C57/(U57+1)</f>
        <v>13.5104866625942</v>
      </c>
      <c r="W57" s="27" t="n">
        <f aca="false">(C57-V57)*N57</f>
        <v>-239365017.649179</v>
      </c>
      <c r="X57" s="28" t="str">
        <f aca="false">IF(W57&gt;0,"SUBIU",IF(W57=0,"ESTÁVEL","DESCEU"))</f>
        <v>DESCEU</v>
      </c>
      <c r="Y57" s="29" t="n">
        <f aca="false">F57/100</f>
        <v>-0.0642</v>
      </c>
      <c r="Z57" s="30" t="n">
        <f aca="false">C57/(Y57+1)</f>
        <v>14.1803804231673</v>
      </c>
      <c r="AA57" s="31" t="n">
        <f aca="false">(C57-Z57)*N57</f>
        <v>-906134351.519726</v>
      </c>
      <c r="AB57" s="29" t="str">
        <f aca="false">IF(AA57&gt;0,"SUBIU",IF(AA57=0,"ESTÁVEL","DESCEU"))</f>
        <v>DESCEU</v>
      </c>
      <c r="AC57" s="32" t="n">
        <f aca="false">G57/100</f>
        <v>-0.0642</v>
      </c>
      <c r="AD57" s="33" t="n">
        <f aca="false">C57/(AC57+1)</f>
        <v>14.1803804231673</v>
      </c>
      <c r="AE57" s="34" t="n">
        <f aca="false">(C57-AD57)*N57</f>
        <v>-906134351.519726</v>
      </c>
      <c r="AF57" s="32" t="str">
        <f aca="false">IF(AE57&gt;0,"SUBIU",IF(AE57=0,"ESTÁVEL","DESCEU"))</f>
        <v>DESCEU</v>
      </c>
      <c r="AG57" s="35" t="n">
        <f aca="false">H57/100</f>
        <v>0.1359</v>
      </c>
      <c r="AH57" s="36" t="n">
        <f aca="false">C57/(AG57+1)</f>
        <v>11.6823664054934</v>
      </c>
      <c r="AI57" s="37" t="n">
        <f aca="false">(C57-AH57)*N57</f>
        <v>1580228771.40086</v>
      </c>
      <c r="AJ57" s="38" t="str">
        <f aca="false">IF(AI57&gt;0,"SUBIU",IF(AI57=0,"ESTÁVEL","DESCEU"))</f>
        <v>SUBIU</v>
      </c>
    </row>
    <row r="58" customFormat="false" ht="15.75" hidden="false" customHeight="false" outlineLevel="0" collapsed="false">
      <c r="A58" s="16" t="s">
        <v>147</v>
      </c>
      <c r="B58" s="17" t="n">
        <v>45317</v>
      </c>
      <c r="C58" s="18" t="n">
        <v>3.03</v>
      </c>
      <c r="D58" s="19" t="n">
        <v>-0.32</v>
      </c>
      <c r="E58" s="19" t="n">
        <v>-5.02</v>
      </c>
      <c r="F58" s="19" t="n">
        <v>-13.18</v>
      </c>
      <c r="G58" s="19" t="n">
        <v>-13.18</v>
      </c>
      <c r="H58" s="19" t="n">
        <v>37.73</v>
      </c>
      <c r="I58" s="19" t="n">
        <v>2.97</v>
      </c>
      <c r="J58" s="19" t="n">
        <v>3.06</v>
      </c>
      <c r="K58" s="16" t="s">
        <v>148</v>
      </c>
      <c r="L58" s="20" t="n">
        <f aca="false">D58/100</f>
        <v>-0.0032</v>
      </c>
      <c r="M58" s="21" t="n">
        <f aca="false">C58/(L58+1)</f>
        <v>3.03972712680578</v>
      </c>
      <c r="N58" s="22" t="n">
        <f aca="false">VLOOKUP(A58,Total_de_acoes!A:B,2,0)</f>
        <v>1814920980</v>
      </c>
      <c r="O58" s="23" t="n">
        <f aca="false">(C58-M58)*N58</f>
        <v>-17653966.5149279</v>
      </c>
      <c r="P58" s="20" t="str">
        <f aca="false">IF(O58&gt;0,"SUBIU",IF(O58=0,"ESTÁVEL","DESCEU"))</f>
        <v>DESCEU</v>
      </c>
      <c r="Q58" s="24" t="str">
        <f aca="false">VLOOKUP(A58,Ticker!A:B,2,0)</f>
        <v>Cogna</v>
      </c>
      <c r="R58" s="24" t="n">
        <f aca="false">VLOOKUP(Q58,ChatGPT!A:C,3,0)</f>
        <v>18</v>
      </c>
      <c r="S58" s="24" t="str">
        <f aca="false">IF(R58&gt;100,"MAIS DE CEM ANOS",IF(R58&lt;50,"MENOS DE 50 ANOS","ENTRE 50 E 100 ANOS"))</f>
        <v>MENOS DE 50 ANOS</v>
      </c>
      <c r="T58" s="24" t="str">
        <f aca="false">VLOOKUP(Q58,ChatGPT!A:C,2,0)</f>
        <v>Educação</v>
      </c>
      <c r="U58" s="25" t="n">
        <f aca="false">E58/100</f>
        <v>-0.0502</v>
      </c>
      <c r="V58" s="26" t="n">
        <f aca="false">C58/(U58+1)</f>
        <v>3.19014529374605</v>
      </c>
      <c r="W58" s="27" t="n">
        <f aca="false">(C58-V58)*N58</f>
        <v>-290651053.467972</v>
      </c>
      <c r="X58" s="28" t="str">
        <f aca="false">IF(W58&gt;0,"SUBIU",IF(W58=0,"ESTÁVEL","DESCEU"))</f>
        <v>DESCEU</v>
      </c>
      <c r="Y58" s="29" t="n">
        <f aca="false">F58/100</f>
        <v>-0.1318</v>
      </c>
      <c r="Z58" s="30" t="n">
        <f aca="false">C58/(Y58+1)</f>
        <v>3.4899792674499</v>
      </c>
      <c r="AA58" s="31" t="n">
        <f aca="false">(C58-Z58)*N58</f>
        <v>-834826022.859848</v>
      </c>
      <c r="AB58" s="29" t="str">
        <f aca="false">IF(AA58&gt;0,"SUBIU",IF(AA58=0,"ESTÁVEL","DESCEU"))</f>
        <v>DESCEU</v>
      </c>
      <c r="AC58" s="32" t="n">
        <f aca="false">G58/100</f>
        <v>-0.1318</v>
      </c>
      <c r="AD58" s="33" t="n">
        <f aca="false">C58/(AC58+1)</f>
        <v>3.4899792674499</v>
      </c>
      <c r="AE58" s="34" t="n">
        <f aca="false">(C58-AD58)*N58</f>
        <v>-834826022.859848</v>
      </c>
      <c r="AF58" s="32" t="str">
        <f aca="false">IF(AE58&gt;0,"SUBIU",IF(AE58=0,"ESTÁVEL","DESCEU"))</f>
        <v>DESCEU</v>
      </c>
      <c r="AG58" s="35" t="n">
        <f aca="false">H58/100</f>
        <v>0.3773</v>
      </c>
      <c r="AH58" s="36" t="n">
        <f aca="false">C58/(AG58+1)</f>
        <v>2.19995643650621</v>
      </c>
      <c r="AI58" s="37" t="n">
        <f aca="false">(C58-AH58)*N58</f>
        <v>1506463477.69885</v>
      </c>
      <c r="AJ58" s="38" t="str">
        <f aca="false">IF(AI58&gt;0,"SUBIU",IF(AI58=0,"ESTÁVEL","DESCEU"))</f>
        <v>SUBIU</v>
      </c>
    </row>
    <row r="59" customFormat="false" ht="15.75" hidden="false" customHeight="false" outlineLevel="0" collapsed="false">
      <c r="A59" s="39" t="s">
        <v>149</v>
      </c>
      <c r="B59" s="40" t="n">
        <v>45317</v>
      </c>
      <c r="C59" s="41" t="n">
        <v>26.12</v>
      </c>
      <c r="D59" s="42" t="n">
        <v>-0.41</v>
      </c>
      <c r="E59" s="42" t="n">
        <v>-1.25</v>
      </c>
      <c r="F59" s="42" t="n">
        <v>-1.43</v>
      </c>
      <c r="G59" s="42" t="n">
        <v>-1.43</v>
      </c>
      <c r="H59" s="42" t="n">
        <v>22.81</v>
      </c>
      <c r="I59" s="42" t="n">
        <v>26.09</v>
      </c>
      <c r="J59" s="42" t="n">
        <v>26.4</v>
      </c>
      <c r="K59" s="39" t="s">
        <v>150</v>
      </c>
      <c r="L59" s="20" t="n">
        <f aca="false">D59/100</f>
        <v>-0.0041</v>
      </c>
      <c r="M59" s="21" t="n">
        <f aca="false">C59/(L59+1)</f>
        <v>26.2275328848278</v>
      </c>
      <c r="N59" s="22" t="n">
        <f aca="false">VLOOKUP(A59,Total_de_acoes!A:B,2,0)</f>
        <v>395801044</v>
      </c>
      <c r="O59" s="23" t="n">
        <f aca="false">(C59-M59)*N59</f>
        <v>-42561628.0791727</v>
      </c>
      <c r="P59" s="20" t="str">
        <f aca="false">IF(O59&gt;0,"SUBIU",IF(O59=0,"ESTÁVEL","DESCEU"))</f>
        <v>DESCEU</v>
      </c>
      <c r="Q59" s="24" t="str">
        <f aca="false">VLOOKUP(A59,Ticker!A:B,2,0)</f>
        <v>Transmissão Paulista</v>
      </c>
      <c r="R59" s="24" t="n">
        <f aca="false">VLOOKUP(Q59,ChatGPT!A:C,3,0)</f>
        <v>22</v>
      </c>
      <c r="S59" s="24" t="str">
        <f aca="false">IF(R59&gt;100,"MAIS DE CEM ANOS",IF(R59&lt;50,"MENOS DE 50 ANOS","ENTRE 50 E 100 ANOS"))</f>
        <v>MENOS DE 50 ANOS</v>
      </c>
      <c r="T59" s="24" t="str">
        <f aca="false">VLOOKUP(Q59,ChatGPT!A:C,2,0)</f>
        <v>Energia</v>
      </c>
      <c r="U59" s="25" t="n">
        <f aca="false">E59/100</f>
        <v>-0.0125</v>
      </c>
      <c r="V59" s="26" t="n">
        <f aca="false">C59/(U59+1)</f>
        <v>26.4506329113924</v>
      </c>
      <c r="W59" s="27" t="n">
        <f aca="false">(C59-V59)*N59</f>
        <v>-130864851.509873</v>
      </c>
      <c r="X59" s="28" t="str">
        <f aca="false">IF(W59&gt;0,"SUBIU",IF(W59=0,"ESTÁVEL","DESCEU"))</f>
        <v>DESCEU</v>
      </c>
      <c r="Y59" s="29" t="n">
        <f aca="false">F59/100</f>
        <v>-0.0143</v>
      </c>
      <c r="Z59" s="30" t="n">
        <f aca="false">C59/(Y59+1)</f>
        <v>26.4989347671705</v>
      </c>
      <c r="AA59" s="31" t="n">
        <f aca="false">(C59-Z59)*N59</f>
        <v>-149982776.453996</v>
      </c>
      <c r="AB59" s="29" t="str">
        <f aca="false">IF(AA59&gt;0,"SUBIU",IF(AA59=0,"ESTÁVEL","DESCEU"))</f>
        <v>DESCEU</v>
      </c>
      <c r="AC59" s="32" t="n">
        <f aca="false">G59/100</f>
        <v>-0.0143</v>
      </c>
      <c r="AD59" s="33" t="n">
        <f aca="false">C59/(AC59+1)</f>
        <v>26.4989347671705</v>
      </c>
      <c r="AE59" s="34" t="n">
        <f aca="false">(C59-AD59)*N59</f>
        <v>-149982776.453996</v>
      </c>
      <c r="AF59" s="32" t="str">
        <f aca="false">IF(AE59&gt;0,"SUBIU",IF(AE59=0,"ESTÁVEL","DESCEU"))</f>
        <v>DESCEU</v>
      </c>
      <c r="AG59" s="35" t="n">
        <f aca="false">H59/100</f>
        <v>0.2281</v>
      </c>
      <c r="AH59" s="36" t="n">
        <f aca="false">C59/(AG59+1)</f>
        <v>21.2686263333605</v>
      </c>
      <c r="AI59" s="37" t="n">
        <f aca="false">(C59-AH59)*N59</f>
        <v>1920178762.09003</v>
      </c>
      <c r="AJ59" s="38" t="str">
        <f aca="false">IF(AI59&gt;0,"SUBIU",IF(AI59=0,"ESTÁVEL","DESCEU"))</f>
        <v>SUBIU</v>
      </c>
    </row>
    <row r="60" customFormat="false" ht="15.75" hidden="false" customHeight="false" outlineLevel="0" collapsed="false">
      <c r="A60" s="16" t="s">
        <v>151</v>
      </c>
      <c r="B60" s="17" t="n">
        <v>45317</v>
      </c>
      <c r="C60" s="18" t="n">
        <v>41.04</v>
      </c>
      <c r="D60" s="19" t="n">
        <v>-0.46</v>
      </c>
      <c r="E60" s="19" t="n">
        <v>0.56</v>
      </c>
      <c r="F60" s="19" t="n">
        <v>-9.46</v>
      </c>
      <c r="G60" s="19" t="n">
        <v>-9.46</v>
      </c>
      <c r="H60" s="19" t="n">
        <v>13.41</v>
      </c>
      <c r="I60" s="19" t="n">
        <v>40.92</v>
      </c>
      <c r="J60" s="19" t="n">
        <v>41.59</v>
      </c>
      <c r="K60" s="16" t="s">
        <v>152</v>
      </c>
      <c r="L60" s="20" t="n">
        <f aca="false">D60/100</f>
        <v>-0.0046</v>
      </c>
      <c r="M60" s="21" t="n">
        <f aca="false">C60/(L60+1)</f>
        <v>41.2296564195298</v>
      </c>
      <c r="N60" s="22" t="n">
        <f aca="false">VLOOKUP(A60,Total_de_acoes!A:B,2,0)</f>
        <v>255236961</v>
      </c>
      <c r="O60" s="23" t="n">
        <f aca="false">(C60-M60)*N60</f>
        <v>-48407328.1549373</v>
      </c>
      <c r="P60" s="20" t="str">
        <f aca="false">IF(O60&gt;0,"SUBIU",IF(O60=0,"ESTÁVEL","DESCEU"))</f>
        <v>DESCEU</v>
      </c>
      <c r="Q60" s="24" t="str">
        <f aca="false">VLOOKUP(A60,Ticker!A:B,2,0)</f>
        <v>Engie</v>
      </c>
      <c r="R60" s="24" t="n">
        <f aca="false">VLOOKUP(Q60,ChatGPT!A:C,3,0)</f>
        <v>24</v>
      </c>
      <c r="S60" s="24" t="str">
        <f aca="false">IF(R60&gt;100,"MAIS DE CEM ANOS",IF(R60&lt;50,"MENOS DE 50 ANOS","ENTRE 50 E 100 ANOS"))</f>
        <v>MENOS DE 50 ANOS</v>
      </c>
      <c r="T60" s="24" t="str">
        <f aca="false">VLOOKUP(Q60,ChatGPT!A:C,2,0)</f>
        <v>Energia</v>
      </c>
      <c r="U60" s="25" t="n">
        <f aca="false">E60/100</f>
        <v>0.0056</v>
      </c>
      <c r="V60" s="26" t="n">
        <f aca="false">C60/(U60+1)</f>
        <v>40.8114558472554</v>
      </c>
      <c r="W60" s="27" t="n">
        <f aca="false">(C60-V60)*N60</f>
        <v>58332915.0008598</v>
      </c>
      <c r="X60" s="28" t="str">
        <f aca="false">IF(W60&gt;0,"SUBIU",IF(W60=0,"ESTÁVEL","DESCEU"))</f>
        <v>SUBIU</v>
      </c>
      <c r="Y60" s="29" t="n">
        <f aca="false">F60/100</f>
        <v>-0.0946</v>
      </c>
      <c r="Z60" s="30" t="n">
        <f aca="false">C60/(Y60+1)</f>
        <v>45.3280318091451</v>
      </c>
      <c r="AA60" s="31" t="n">
        <f aca="false">(C60-Z60)*N60</f>
        <v>-1094464207.63754</v>
      </c>
      <c r="AB60" s="29" t="str">
        <f aca="false">IF(AA60&gt;0,"SUBIU",IF(AA60=0,"ESTÁVEL","DESCEU"))</f>
        <v>DESCEU</v>
      </c>
      <c r="AC60" s="32" t="n">
        <f aca="false">G60/100</f>
        <v>-0.0946</v>
      </c>
      <c r="AD60" s="33" t="n">
        <f aca="false">C60/(AC60+1)</f>
        <v>45.3280318091451</v>
      </c>
      <c r="AE60" s="34" t="n">
        <f aca="false">(C60-AD60)*N60</f>
        <v>-1094464207.63754</v>
      </c>
      <c r="AF60" s="32" t="str">
        <f aca="false">IF(AE60&gt;0,"SUBIU",IF(AE60=0,"ESTÁVEL","DESCEU"))</f>
        <v>DESCEU</v>
      </c>
      <c r="AG60" s="35" t="n">
        <f aca="false">H60/100</f>
        <v>0.1341</v>
      </c>
      <c r="AH60" s="36" t="n">
        <f aca="false">C60/(AG60+1)</f>
        <v>36.1872850718631</v>
      </c>
      <c r="AI60" s="37" t="n">
        <f aca="false">(C60-AH60)*N60</f>
        <v>1238592210.85698</v>
      </c>
      <c r="AJ60" s="38" t="str">
        <f aca="false">IF(AI60&gt;0,"SUBIU",IF(AI60=0,"ESTÁVEL","DESCEU"))</f>
        <v>SUBIU</v>
      </c>
    </row>
    <row r="61" customFormat="false" ht="15.75" hidden="false" customHeight="false" outlineLevel="0" collapsed="false">
      <c r="A61" s="39" t="s">
        <v>153</v>
      </c>
      <c r="B61" s="40" t="n">
        <v>45317</v>
      </c>
      <c r="C61" s="41" t="n">
        <v>23.23</v>
      </c>
      <c r="D61" s="42" t="n">
        <v>-0.47</v>
      </c>
      <c r="E61" s="42" t="n">
        <v>2.43</v>
      </c>
      <c r="F61" s="42" t="n">
        <v>2.07</v>
      </c>
      <c r="G61" s="42" t="n">
        <v>2.07</v>
      </c>
      <c r="H61" s="42" t="n">
        <v>50.65</v>
      </c>
      <c r="I61" s="42" t="n">
        <v>22.97</v>
      </c>
      <c r="J61" s="42" t="n">
        <v>23.4</v>
      </c>
      <c r="K61" s="39" t="s">
        <v>154</v>
      </c>
      <c r="L61" s="20" t="n">
        <f aca="false">D61/100</f>
        <v>-0.0047</v>
      </c>
      <c r="M61" s="21" t="n">
        <f aca="false">C61/(L61+1)</f>
        <v>23.3396965738973</v>
      </c>
      <c r="N61" s="22" t="n">
        <f aca="false">VLOOKUP(A61,Total_de_acoes!A:B,2,0)</f>
        <v>1114412532</v>
      </c>
      <c r="O61" s="23" t="n">
        <f aca="false">(C61-M61)*N61</f>
        <v>-122247236.668634</v>
      </c>
      <c r="P61" s="20" t="str">
        <f aca="false">IF(O61&gt;0,"SUBIU",IF(O61=0,"ESTÁVEL","DESCEU"))</f>
        <v>DESCEU</v>
      </c>
      <c r="Q61" s="24" t="str">
        <f aca="false">VLOOKUP(A61,Ticker!A:B,2,0)</f>
        <v>Vibra Energia</v>
      </c>
      <c r="R61" s="24" t="n">
        <f aca="false">VLOOKUP(Q61,ChatGPT!A:C,3,0)</f>
        <v>10</v>
      </c>
      <c r="S61" s="24" t="str">
        <f aca="false">IF(R61&gt;100,"MAIS DE CEM ANOS",IF(R61&lt;50,"MENOS DE 50 ANOS","ENTRE 50 E 100 ANOS"))</f>
        <v>MENOS DE 50 ANOS</v>
      </c>
      <c r="T61" s="24" t="str">
        <f aca="false">VLOOKUP(Q61,ChatGPT!A:C,2,0)</f>
        <v>Energia</v>
      </c>
      <c r="U61" s="25" t="n">
        <f aca="false">E61/100</f>
        <v>0.0243</v>
      </c>
      <c r="V61" s="26" t="n">
        <f aca="false">C61/(U61+1)</f>
        <v>22.6789026652348</v>
      </c>
      <c r="W61" s="27" t="n">
        <f aca="false">(C61-V61)*N61</f>
        <v>614149776.214145</v>
      </c>
      <c r="X61" s="28" t="str">
        <f aca="false">IF(W61&gt;0,"SUBIU",IF(W61=0,"ESTÁVEL","DESCEU"))</f>
        <v>SUBIU</v>
      </c>
      <c r="Y61" s="29" t="n">
        <f aca="false">F61/100</f>
        <v>0.0207</v>
      </c>
      <c r="Z61" s="30" t="n">
        <f aca="false">C61/(Y61+1)</f>
        <v>22.7588909571862</v>
      </c>
      <c r="AA61" s="31" t="n">
        <f aca="false">(C61-Z61)*N61</f>
        <v>525009821.250173</v>
      </c>
      <c r="AB61" s="29" t="str">
        <f aca="false">IF(AA61&gt;0,"SUBIU",IF(AA61=0,"ESTÁVEL","DESCEU"))</f>
        <v>SUBIU</v>
      </c>
      <c r="AC61" s="32" t="n">
        <f aca="false">G61/100</f>
        <v>0.0207</v>
      </c>
      <c r="AD61" s="33" t="n">
        <f aca="false">C61/(AC61+1)</f>
        <v>22.7588909571862</v>
      </c>
      <c r="AE61" s="34" t="n">
        <f aca="false">(C61-AD61)*N61</f>
        <v>525009821.250173</v>
      </c>
      <c r="AF61" s="32" t="str">
        <f aca="false">IF(AE61&gt;0,"SUBIU",IF(AE61=0,"ESTÁVEL","DESCEU"))</f>
        <v>SUBIU</v>
      </c>
      <c r="AG61" s="35" t="n">
        <f aca="false">H61/100</f>
        <v>0.5065</v>
      </c>
      <c r="AH61" s="36" t="n">
        <f aca="false">C61/(AG61+1)</f>
        <v>15.4198473282443</v>
      </c>
      <c r="AI61" s="37" t="n">
        <f aca="false">(C61-AH61)*N61</f>
        <v>8703732014.23786</v>
      </c>
      <c r="AJ61" s="38" t="str">
        <f aca="false">IF(AI61&gt;0,"SUBIU",IF(AI61=0,"ESTÁVEL","DESCEU"))</f>
        <v>SUBIU</v>
      </c>
    </row>
    <row r="62" customFormat="false" ht="15.75" hidden="false" customHeight="false" outlineLevel="0" collapsed="false">
      <c r="A62" s="16" t="s">
        <v>155</v>
      </c>
      <c r="B62" s="17" t="n">
        <v>45317</v>
      </c>
      <c r="C62" s="18" t="n">
        <v>40.65</v>
      </c>
      <c r="D62" s="19" t="n">
        <v>-0.65</v>
      </c>
      <c r="E62" s="19" t="n">
        <v>5.45</v>
      </c>
      <c r="F62" s="19" t="n">
        <v>-8.24</v>
      </c>
      <c r="G62" s="19" t="n">
        <v>-8.24</v>
      </c>
      <c r="H62" s="19" t="n">
        <v>73.5</v>
      </c>
      <c r="I62" s="19" t="n">
        <v>40.09</v>
      </c>
      <c r="J62" s="19" t="n">
        <v>41.4</v>
      </c>
      <c r="K62" s="16" t="s">
        <v>156</v>
      </c>
      <c r="L62" s="20" t="n">
        <f aca="false">D62/100</f>
        <v>-0.0065</v>
      </c>
      <c r="M62" s="21" t="n">
        <f aca="false">C62/(L62+1)</f>
        <v>40.9159536990438</v>
      </c>
      <c r="N62" s="22" t="n">
        <f aca="false">VLOOKUP(A62,Total_de_acoes!A:B,2,0)</f>
        <v>81838843</v>
      </c>
      <c r="O62" s="23" t="n">
        <f aca="false">(C62-M62)*N62</f>
        <v>-21765343.0213135</v>
      </c>
      <c r="P62" s="20" t="str">
        <f aca="false">IF(O62&gt;0,"SUBIU",IF(O62=0,"ESTÁVEL","DESCEU"))</f>
        <v>DESCEU</v>
      </c>
      <c r="Q62" s="24" t="str">
        <f aca="false">VLOOKUP(A62,Ticker!A:B,2,0)</f>
        <v>IRB Brasil RE</v>
      </c>
      <c r="R62" s="24" t="n">
        <f aca="false">VLOOKUP(Q62,ChatGPT!A:C,3,0)</f>
        <v>83</v>
      </c>
      <c r="S62" s="24" t="str">
        <f aca="false">IF(R62&gt;100,"MAIS DE CEM ANOS",IF(R62&lt;50,"MENOS DE 50 ANOS","ENTRE 50 E 100 ANOS"))</f>
        <v>ENTRE 50 E 100 ANOS</v>
      </c>
      <c r="T62" s="24" t="str">
        <f aca="false">VLOOKUP(Q62,ChatGPT!A:C,2,0)</f>
        <v>Seguros</v>
      </c>
      <c r="U62" s="25" t="n">
        <f aca="false">E62/100</f>
        <v>0.0545</v>
      </c>
      <c r="V62" s="26" t="n">
        <f aca="false">C62/(U62+1)</f>
        <v>38.5490753911807</v>
      </c>
      <c r="W62" s="27" t="n">
        <f aca="false">(C62-V62)*N62</f>
        <v>171937239.216003</v>
      </c>
      <c r="X62" s="28" t="str">
        <f aca="false">IF(W62&gt;0,"SUBIU",IF(W62=0,"ESTÁVEL","DESCEU"))</f>
        <v>SUBIU</v>
      </c>
      <c r="Y62" s="29" t="n">
        <f aca="false">F62/100</f>
        <v>-0.0824</v>
      </c>
      <c r="Z62" s="30" t="n">
        <f aca="false">C62/(Y62+1)</f>
        <v>44.3003487358326</v>
      </c>
      <c r="AA62" s="31" t="n">
        <f aca="false">(C62-Z62)*N62</f>
        <v>-298740317.087053</v>
      </c>
      <c r="AB62" s="29" t="str">
        <f aca="false">IF(AA62&gt;0,"SUBIU",IF(AA62=0,"ESTÁVEL","DESCEU"))</f>
        <v>DESCEU</v>
      </c>
      <c r="AC62" s="32" t="n">
        <f aca="false">G62/100</f>
        <v>-0.0824</v>
      </c>
      <c r="AD62" s="33" t="n">
        <f aca="false">C62/(AC62+1)</f>
        <v>44.3003487358326</v>
      </c>
      <c r="AE62" s="34" t="n">
        <f aca="false">(C62-AD62)*N62</f>
        <v>-298740317.087053</v>
      </c>
      <c r="AF62" s="32" t="str">
        <f aca="false">IF(AE62&gt;0,"SUBIU",IF(AE62=0,"ESTÁVEL","DESCEU"))</f>
        <v>DESCEU</v>
      </c>
      <c r="AG62" s="35" t="n">
        <f aca="false">H62/100</f>
        <v>0.735</v>
      </c>
      <c r="AH62" s="36" t="n">
        <f aca="false">C62/(AG62+1)</f>
        <v>23.4293948126801</v>
      </c>
      <c r="AI62" s="37" t="n">
        <f aca="false">(C62-AH62)*N62</f>
        <v>1409314404.29006</v>
      </c>
      <c r="AJ62" s="38" t="str">
        <f aca="false">IF(AI62&gt;0,"SUBIU",IF(AI62=0,"ESTÁVEL","DESCEU"))</f>
        <v>SUBIU</v>
      </c>
    </row>
    <row r="63" customFormat="false" ht="15.75" hidden="false" customHeight="false" outlineLevel="0" collapsed="false">
      <c r="A63" s="39" t="s">
        <v>157</v>
      </c>
      <c r="B63" s="40" t="n">
        <v>45317</v>
      </c>
      <c r="C63" s="41" t="n">
        <v>40.86</v>
      </c>
      <c r="D63" s="42" t="n">
        <v>-0.65</v>
      </c>
      <c r="E63" s="42" t="n">
        <v>-2.04</v>
      </c>
      <c r="F63" s="42" t="n">
        <v>-3.7</v>
      </c>
      <c r="G63" s="42" t="n">
        <v>-3.7</v>
      </c>
      <c r="H63" s="42" t="n">
        <v>-3.64</v>
      </c>
      <c r="I63" s="42" t="n">
        <v>40.86</v>
      </c>
      <c r="J63" s="42" t="n">
        <v>41.44</v>
      </c>
      <c r="K63" s="39" t="s">
        <v>158</v>
      </c>
      <c r="L63" s="20" t="n">
        <f aca="false">D63/100</f>
        <v>-0.0065</v>
      </c>
      <c r="M63" s="21" t="n">
        <f aca="false">C63/(L63+1)</f>
        <v>41.1273276295924</v>
      </c>
      <c r="N63" s="22" t="n">
        <f aca="false">VLOOKUP(A63,Total_de_acoes!A:B,2,0)</f>
        <v>1980568384</v>
      </c>
      <c r="O63" s="23" t="n">
        <f aca="false">(C63-M63)*N63</f>
        <v>-529460651.340274</v>
      </c>
      <c r="P63" s="20" t="str">
        <f aca="false">IF(O63&gt;0,"SUBIU",IF(O63=0,"ESTÁVEL","DESCEU"))</f>
        <v>DESCEU</v>
      </c>
      <c r="Q63" s="24" t="str">
        <f aca="false">VLOOKUP(A63,Ticker!A:B,2,0)</f>
        <v>Eletrobras</v>
      </c>
      <c r="R63" s="24" t="n">
        <f aca="false">VLOOKUP(Q63,ChatGPT!A:C,3,0)</f>
        <v>58</v>
      </c>
      <c r="S63" s="24" t="str">
        <f aca="false">IF(R63&gt;100,"MAIS DE CEM ANOS",IF(R63&lt;50,"MENOS DE 50 ANOS","ENTRE 50 E 100 ANOS"))</f>
        <v>ENTRE 50 E 100 ANOS</v>
      </c>
      <c r="T63" s="24" t="str">
        <f aca="false">VLOOKUP(Q63,ChatGPT!A:C,2,0)</f>
        <v>Energia</v>
      </c>
      <c r="U63" s="25" t="n">
        <f aca="false">E63/100</f>
        <v>-0.0204</v>
      </c>
      <c r="V63" s="26" t="n">
        <f aca="false">C63/(U63+1)</f>
        <v>41.7109024091466</v>
      </c>
      <c r="W63" s="27" t="n">
        <f aca="false">(C63-V63)*N63</f>
        <v>-1685270409.42517</v>
      </c>
      <c r="X63" s="28" t="str">
        <f aca="false">IF(W63&gt;0,"SUBIU",IF(W63=0,"ESTÁVEL","DESCEU"))</f>
        <v>DESCEU</v>
      </c>
      <c r="Y63" s="29" t="n">
        <f aca="false">F63/100</f>
        <v>-0.037</v>
      </c>
      <c r="Z63" s="30" t="n">
        <f aca="false">C63/(Y63+1)</f>
        <v>42.4299065420561</v>
      </c>
      <c r="AA63" s="31" t="n">
        <f aca="false">(C63-Z63)*N63</f>
        <v>-3109307263.03103</v>
      </c>
      <c r="AB63" s="29" t="str">
        <f aca="false">IF(AA63&gt;0,"SUBIU",IF(AA63=0,"ESTÁVEL","DESCEU"))</f>
        <v>DESCEU</v>
      </c>
      <c r="AC63" s="32" t="n">
        <f aca="false">G63/100</f>
        <v>-0.037</v>
      </c>
      <c r="AD63" s="33" t="n">
        <f aca="false">C63/(AC63+1)</f>
        <v>42.4299065420561</v>
      </c>
      <c r="AE63" s="34" t="n">
        <f aca="false">(C63-AD63)*N63</f>
        <v>-3109307263.03103</v>
      </c>
      <c r="AF63" s="32" t="str">
        <f aca="false">IF(AE63&gt;0,"SUBIU",IF(AE63=0,"ESTÁVEL","DESCEU"))</f>
        <v>DESCEU</v>
      </c>
      <c r="AG63" s="35" t="n">
        <f aca="false">H63/100</f>
        <v>-0.0364</v>
      </c>
      <c r="AH63" s="36" t="n">
        <f aca="false">C63/(AG63+1)</f>
        <v>42.4034869240349</v>
      </c>
      <c r="AI63" s="37" t="n">
        <f aca="false">(C63-AH63)*N63</f>
        <v>-3056981402.86087</v>
      </c>
      <c r="AJ63" s="38" t="str">
        <f aca="false">IF(AI63&gt;0,"SUBIU",IF(AI63=0,"ESTÁVEL","DESCEU"))</f>
        <v>DESCEU</v>
      </c>
    </row>
    <row r="64" customFormat="false" ht="15.75" hidden="false" customHeight="false" outlineLevel="0" collapsed="false">
      <c r="A64" s="16" t="s">
        <v>159</v>
      </c>
      <c r="B64" s="17" t="n">
        <v>45317</v>
      </c>
      <c r="C64" s="18" t="n">
        <v>3.4</v>
      </c>
      <c r="D64" s="19" t="n">
        <v>-0.87</v>
      </c>
      <c r="E64" s="19" t="n">
        <v>-4.23</v>
      </c>
      <c r="F64" s="19" t="n">
        <v>-13.92</v>
      </c>
      <c r="G64" s="19" t="n">
        <v>-13.92</v>
      </c>
      <c r="H64" s="19" t="n">
        <v>-46.63</v>
      </c>
      <c r="I64" s="19" t="n">
        <v>3.35</v>
      </c>
      <c r="J64" s="19" t="n">
        <v>3.47</v>
      </c>
      <c r="K64" s="16" t="s">
        <v>160</v>
      </c>
      <c r="L64" s="20" t="n">
        <f aca="false">D64/100</f>
        <v>-0.0087</v>
      </c>
      <c r="M64" s="21" t="n">
        <f aca="false">C64/(L64+1)</f>
        <v>3.42983960455967</v>
      </c>
      <c r="N64" s="22" t="n">
        <f aca="false">VLOOKUP(A64,Total_de_acoes!A:B,2,0)</f>
        <v>309729428</v>
      </c>
      <c r="O64" s="23" t="n">
        <f aca="false">(C64-M64)*N64</f>
        <v>-9242203.65201259</v>
      </c>
      <c r="P64" s="20" t="str">
        <f aca="false">IF(O64&gt;0,"SUBIU",IF(O64=0,"ESTÁVEL","DESCEU"))</f>
        <v>DESCEU</v>
      </c>
      <c r="Q64" s="24" t="str">
        <f aca="false">VLOOKUP(A64,Ticker!A:B,2,0)</f>
        <v>Petz</v>
      </c>
      <c r="R64" s="24" t="n">
        <f aca="false">VLOOKUP(Q64,ChatGPT!A:C,3,0)</f>
        <v>18</v>
      </c>
      <c r="S64" s="24" t="str">
        <f aca="false">IF(R64&gt;100,"MAIS DE CEM ANOS",IF(R64&lt;50,"MENOS DE 50 ANOS","ENTRE 50 E 100 ANOS"))</f>
        <v>MENOS DE 50 ANOS</v>
      </c>
      <c r="T64" s="24" t="str">
        <f aca="false">VLOOKUP(Q64,ChatGPT!A:C,2,0)</f>
        <v>Varejo</v>
      </c>
      <c r="U64" s="25" t="n">
        <f aca="false">E64/100</f>
        <v>-0.0423</v>
      </c>
      <c r="V64" s="26" t="n">
        <f aca="false">C64/(U64+1)</f>
        <v>3.55017228777279</v>
      </c>
      <c r="W64" s="27" t="n">
        <f aca="false">(C64-V64)*N64</f>
        <v>-46512776.7933174</v>
      </c>
      <c r="X64" s="28" t="str">
        <f aca="false">IF(W64&gt;0,"SUBIU",IF(W64=0,"ESTÁVEL","DESCEU"))</f>
        <v>DESCEU</v>
      </c>
      <c r="Y64" s="29" t="n">
        <f aca="false">F64/100</f>
        <v>-0.1392</v>
      </c>
      <c r="Z64" s="30" t="n">
        <f aca="false">C64/(Y64+1)</f>
        <v>3.94981412639405</v>
      </c>
      <c r="AA64" s="31" t="n">
        <f aca="false">(C64-Z64)*N64</f>
        <v>-170293614.874349</v>
      </c>
      <c r="AB64" s="29" t="str">
        <f aca="false">IF(AA64&gt;0,"SUBIU",IF(AA64=0,"ESTÁVEL","DESCEU"))</f>
        <v>DESCEU</v>
      </c>
      <c r="AC64" s="32" t="n">
        <f aca="false">G64/100</f>
        <v>-0.1392</v>
      </c>
      <c r="AD64" s="33" t="n">
        <f aca="false">C64/(AC64+1)</f>
        <v>3.94981412639405</v>
      </c>
      <c r="AE64" s="34" t="n">
        <f aca="false">(C64-AD64)*N64</f>
        <v>-170293614.874349</v>
      </c>
      <c r="AF64" s="32" t="str">
        <f aca="false">IF(AE64&gt;0,"SUBIU",IF(AE64=0,"ESTÁVEL","DESCEU"))</f>
        <v>DESCEU</v>
      </c>
      <c r="AG64" s="35" t="n">
        <f aca="false">H64/100</f>
        <v>-0.4663</v>
      </c>
      <c r="AH64" s="36" t="n">
        <f aca="false">C64/(AG64+1)</f>
        <v>6.37062019861345</v>
      </c>
      <c r="AI64" s="37" t="n">
        <f aca="false">(C64-AH64)*N64</f>
        <v>-920088494.921791</v>
      </c>
      <c r="AJ64" s="38" t="str">
        <f aca="false">IF(AI64&gt;0,"SUBIU",IF(AI64=0,"ESTÁVEL","DESCEU"))</f>
        <v>DESCEU</v>
      </c>
    </row>
    <row r="65" customFormat="false" ht="15.75" hidden="false" customHeight="false" outlineLevel="0" collapsed="false">
      <c r="A65" s="39" t="s">
        <v>161</v>
      </c>
      <c r="B65" s="40" t="n">
        <v>45317</v>
      </c>
      <c r="C65" s="41" t="n">
        <v>15.91</v>
      </c>
      <c r="D65" s="42" t="n">
        <v>-0.93</v>
      </c>
      <c r="E65" s="42" t="n">
        <v>-2.39</v>
      </c>
      <c r="F65" s="42" t="n">
        <v>-14.92</v>
      </c>
      <c r="G65" s="42" t="n">
        <v>-14.92</v>
      </c>
      <c r="H65" s="42" t="n">
        <v>8.93</v>
      </c>
      <c r="I65" s="42" t="n">
        <v>15.85</v>
      </c>
      <c r="J65" s="42" t="n">
        <v>16.31</v>
      </c>
      <c r="K65" s="39" t="s">
        <v>162</v>
      </c>
      <c r="L65" s="20" t="n">
        <f aca="false">D65/100</f>
        <v>-0.0093</v>
      </c>
      <c r="M65" s="21" t="n">
        <f aca="false">C65/(L65+1)</f>
        <v>16.0593519733522</v>
      </c>
      <c r="N65" s="22" t="n">
        <f aca="false">VLOOKUP(A65,Total_de_acoes!A:B,2,0)</f>
        <v>91514307</v>
      </c>
      <c r="O65" s="23" t="n">
        <f aca="false">(C65-M65)*N65</f>
        <v>-13667842.3404068</v>
      </c>
      <c r="P65" s="20" t="str">
        <f aca="false">IF(O65&gt;0,"SUBIU",IF(O65=0,"ESTÁVEL","DESCEU"))</f>
        <v>DESCEU</v>
      </c>
      <c r="Q65" s="24" t="str">
        <f aca="false">VLOOKUP(A65,Ticker!A:B,2,0)</f>
        <v>EZTEC</v>
      </c>
      <c r="R65" s="24" t="n">
        <f aca="false">VLOOKUP(Q65,ChatGPT!A:C,3,0)</f>
        <v>42</v>
      </c>
      <c r="S65" s="24" t="str">
        <f aca="false">IF(R65&gt;100,"MAIS DE CEM ANOS",IF(R65&lt;50,"MENOS DE 50 ANOS","ENTRE 50 E 100 ANOS"))</f>
        <v>MENOS DE 50 ANOS</v>
      </c>
      <c r="T65" s="24" t="str">
        <f aca="false">VLOOKUP(Q65,ChatGPT!A:C,2,0)</f>
        <v>Construção Civil</v>
      </c>
      <c r="U65" s="25" t="n">
        <f aca="false">E65/100</f>
        <v>-0.0239</v>
      </c>
      <c r="V65" s="26" t="n">
        <f aca="false">C65/(U65+1)</f>
        <v>16.2995594713656</v>
      </c>
      <c r="W65" s="27" t="n">
        <f aca="false">(C65-V65)*N65</f>
        <v>-35650265.0573129</v>
      </c>
      <c r="X65" s="28" t="str">
        <f aca="false">IF(W65&gt;0,"SUBIU",IF(W65=0,"ESTÁVEL","DESCEU"))</f>
        <v>DESCEU</v>
      </c>
      <c r="Y65" s="29" t="n">
        <f aca="false">F65/100</f>
        <v>-0.1492</v>
      </c>
      <c r="Z65" s="30" t="n">
        <f aca="false">C65/(Y65+1)</f>
        <v>18.7000470145745</v>
      </c>
      <c r="AA65" s="31" t="n">
        <f aca="false">(C65-Z65)*N65</f>
        <v>-255329219.036206</v>
      </c>
      <c r="AB65" s="29" t="str">
        <f aca="false">IF(AA65&gt;0,"SUBIU",IF(AA65=0,"ESTÁVEL","DESCEU"))</f>
        <v>DESCEU</v>
      </c>
      <c r="AC65" s="32" t="n">
        <f aca="false">G65/100</f>
        <v>-0.1492</v>
      </c>
      <c r="AD65" s="33" t="n">
        <f aca="false">C65/(AC65+1)</f>
        <v>18.7000470145745</v>
      </c>
      <c r="AE65" s="34" t="n">
        <f aca="false">(C65-AD65)*N65</f>
        <v>-255329219.036206</v>
      </c>
      <c r="AF65" s="32" t="str">
        <f aca="false">IF(AE65&gt;0,"SUBIU",IF(AE65=0,"ESTÁVEL","DESCEU"))</f>
        <v>DESCEU</v>
      </c>
      <c r="AG65" s="35" t="n">
        <f aca="false">H65/100</f>
        <v>0.0893</v>
      </c>
      <c r="AH65" s="36" t="n">
        <f aca="false">C65/(AG65+1)</f>
        <v>14.605710089048</v>
      </c>
      <c r="AI65" s="37" t="n">
        <f aca="false">(C65-AH65)*N65</f>
        <v>119361187.327863</v>
      </c>
      <c r="AJ65" s="38" t="str">
        <f aca="false">IF(AI65&gt;0,"SUBIU",IF(AI65=0,"ESTÁVEL","DESCEU"))</f>
        <v>SUBIU</v>
      </c>
    </row>
    <row r="66" customFormat="false" ht="15.75" hidden="false" customHeight="false" outlineLevel="0" collapsed="false">
      <c r="A66" s="16" t="s">
        <v>163</v>
      </c>
      <c r="B66" s="17" t="n">
        <v>45317</v>
      </c>
      <c r="C66" s="18" t="n">
        <v>16.49</v>
      </c>
      <c r="D66" s="19" t="n">
        <v>-1.07</v>
      </c>
      <c r="E66" s="19" t="n">
        <v>1.04</v>
      </c>
      <c r="F66" s="19" t="n">
        <v>-8.59</v>
      </c>
      <c r="G66" s="19" t="n">
        <v>-8.59</v>
      </c>
      <c r="H66" s="19" t="n">
        <v>17.16</v>
      </c>
      <c r="I66" s="19" t="n">
        <v>16.4</v>
      </c>
      <c r="J66" s="19" t="n">
        <v>16.71</v>
      </c>
      <c r="K66" s="16" t="s">
        <v>106</v>
      </c>
      <c r="L66" s="20" t="n">
        <f aca="false">D66/100</f>
        <v>-0.0107</v>
      </c>
      <c r="M66" s="21" t="n">
        <f aca="false">C66/(L66+1)</f>
        <v>16.6683513595472</v>
      </c>
      <c r="N66" s="22" t="n">
        <f aca="false">VLOOKUP(A66,Total_de_acoes!A:B,2,0)</f>
        <v>240822651</v>
      </c>
      <c r="O66" s="23" t="n">
        <f aca="false">(C66-M66)*N66</f>
        <v>-42951047.2155998</v>
      </c>
      <c r="P66" s="20" t="str">
        <f aca="false">IF(O66&gt;0,"SUBIU",IF(O66=0,"ESTÁVEL","DESCEU"))</f>
        <v>DESCEU</v>
      </c>
      <c r="Q66" s="24" t="str">
        <f aca="false">VLOOKUP(A66,Ticker!A:B,2,0)</f>
        <v>Fleury</v>
      </c>
      <c r="R66" s="24" t="n">
        <f aca="false">VLOOKUP(Q66,ChatGPT!A:C,3,0)</f>
        <v>94</v>
      </c>
      <c r="S66" s="24" t="str">
        <f aca="false">IF(R66&gt;100,"MAIS DE CEM ANOS",IF(R66&lt;50,"MENOS DE 50 ANOS","ENTRE 50 E 100 ANOS"))</f>
        <v>ENTRE 50 E 100 ANOS</v>
      </c>
      <c r="T66" s="24" t="str">
        <f aca="false">VLOOKUP(Q66,ChatGPT!A:C,2,0)</f>
        <v>Saúde</v>
      </c>
      <c r="U66" s="25" t="n">
        <f aca="false">E66/100</f>
        <v>0.0104</v>
      </c>
      <c r="V66" s="26" t="n">
        <f aca="false">C66/(U66+1)</f>
        <v>16.3202692003167</v>
      </c>
      <c r="W66" s="27" t="n">
        <f aca="false">(C66-V66)*N66</f>
        <v>40875021.1360807</v>
      </c>
      <c r="X66" s="28" t="str">
        <f aca="false">IF(W66&gt;0,"SUBIU",IF(W66=0,"ESTÁVEL","DESCEU"))</f>
        <v>SUBIU</v>
      </c>
      <c r="Y66" s="29" t="n">
        <f aca="false">F66/100</f>
        <v>-0.0859</v>
      </c>
      <c r="Z66" s="30" t="n">
        <f aca="false">C66/(Y66+1)</f>
        <v>18.0396017941144</v>
      </c>
      <c r="AA66" s="31" t="n">
        <f aca="false">(C66-Z66)*N66</f>
        <v>-373179212.052993</v>
      </c>
      <c r="AB66" s="29" t="str">
        <f aca="false">IF(AA66&gt;0,"SUBIU",IF(AA66=0,"ESTÁVEL","DESCEU"))</f>
        <v>DESCEU</v>
      </c>
      <c r="AC66" s="32" t="n">
        <f aca="false">G66/100</f>
        <v>-0.0859</v>
      </c>
      <c r="AD66" s="33" t="n">
        <f aca="false">C66/(AC66+1)</f>
        <v>18.0396017941144</v>
      </c>
      <c r="AE66" s="34" t="n">
        <f aca="false">(C66-AD66)*N66</f>
        <v>-373179212.052993</v>
      </c>
      <c r="AF66" s="32" t="str">
        <f aca="false">IF(AE66&gt;0,"SUBIU",IF(AE66=0,"ESTÁVEL","DESCEU"))</f>
        <v>DESCEU</v>
      </c>
      <c r="AG66" s="35" t="n">
        <f aca="false">H66/100</f>
        <v>0.1716</v>
      </c>
      <c r="AH66" s="36" t="n">
        <f aca="false">C66/(AG66+1)</f>
        <v>14.0747695459201</v>
      </c>
      <c r="AI66" s="37" t="n">
        <f aca="false">(C66-AH66)*N66</f>
        <v>581642200.727453</v>
      </c>
      <c r="AJ66" s="38" t="str">
        <f aca="false">IF(AI66&gt;0,"SUBIU",IF(AI66=0,"ESTÁVEL","DESCEU"))</f>
        <v>SUBIU</v>
      </c>
    </row>
    <row r="67" customFormat="false" ht="15.75" hidden="false" customHeight="false" outlineLevel="0" collapsed="false">
      <c r="A67" s="39" t="s">
        <v>164</v>
      </c>
      <c r="B67" s="40" t="n">
        <v>45317</v>
      </c>
      <c r="C67" s="41" t="n">
        <v>6.95</v>
      </c>
      <c r="D67" s="42" t="n">
        <v>-1.27</v>
      </c>
      <c r="E67" s="42" t="n">
        <v>-0.43</v>
      </c>
      <c r="F67" s="42" t="n">
        <v>-6.71</v>
      </c>
      <c r="G67" s="42" t="n">
        <v>-6.71</v>
      </c>
      <c r="H67" s="42" t="n">
        <v>-30.01</v>
      </c>
      <c r="I67" s="42" t="n">
        <v>6.87</v>
      </c>
      <c r="J67" s="42" t="n">
        <v>7.14</v>
      </c>
      <c r="K67" s="39" t="s">
        <v>165</v>
      </c>
      <c r="L67" s="20" t="n">
        <f aca="false">D67/100</f>
        <v>-0.0127</v>
      </c>
      <c r="M67" s="21" t="n">
        <f aca="false">C67/(L67+1)</f>
        <v>7.03940038488808</v>
      </c>
      <c r="N67" s="22" t="n">
        <f aca="false">VLOOKUP(A67,Total_de_acoes!A:B,2,0)</f>
        <v>496029967</v>
      </c>
      <c r="O67" s="23" t="n">
        <f aca="false">(C67-M67)*N67</f>
        <v>-44345269.9658212</v>
      </c>
      <c r="P67" s="20" t="str">
        <f aca="false">IF(O67&gt;0,"SUBIU",IF(O67=0,"ESTÁVEL","DESCEU"))</f>
        <v>DESCEU</v>
      </c>
      <c r="Q67" s="24" t="str">
        <f aca="false">VLOOKUP(A67,Ticker!A:B,2,0)</f>
        <v>Grupo Soma</v>
      </c>
      <c r="R67" s="24" t="n">
        <f aca="false">VLOOKUP(Q67,ChatGPT!A:C,3,0)</f>
        <v>5</v>
      </c>
      <c r="S67" s="24" t="str">
        <f aca="false">IF(R67&gt;100,"MAIS DE CEM ANOS",IF(R67&lt;50,"MENOS DE 50 ANOS","ENTRE 50 E 100 ANOS"))</f>
        <v>MENOS DE 50 ANOS</v>
      </c>
      <c r="T67" s="24" t="str">
        <f aca="false">VLOOKUP(Q67,ChatGPT!A:C,2,0)</f>
        <v>Moda</v>
      </c>
      <c r="U67" s="25" t="n">
        <f aca="false">E67/100</f>
        <v>-0.0043</v>
      </c>
      <c r="V67" s="26" t="n">
        <f aca="false">C67/(U67+1)</f>
        <v>6.98001406045998</v>
      </c>
      <c r="W67" s="27" t="n">
        <f aca="false">(C67-V67)*N67</f>
        <v>-14887873.4194988</v>
      </c>
      <c r="X67" s="28" t="str">
        <f aca="false">IF(W67&gt;0,"SUBIU",IF(W67=0,"ESTÁVEL","DESCEU"))</f>
        <v>DESCEU</v>
      </c>
      <c r="Y67" s="29" t="n">
        <f aca="false">F67/100</f>
        <v>-0.0671</v>
      </c>
      <c r="Z67" s="30" t="n">
        <f aca="false">C67/(Y67+1)</f>
        <v>7.4498874477436</v>
      </c>
      <c r="AA67" s="31" t="n">
        <f aca="false">(C67-Z67)*N67</f>
        <v>-247959154.207969</v>
      </c>
      <c r="AB67" s="29" t="str">
        <f aca="false">IF(AA67&gt;0,"SUBIU",IF(AA67=0,"ESTÁVEL","DESCEU"))</f>
        <v>DESCEU</v>
      </c>
      <c r="AC67" s="32" t="n">
        <f aca="false">G67/100</f>
        <v>-0.0671</v>
      </c>
      <c r="AD67" s="33" t="n">
        <f aca="false">C67/(AC67+1)</f>
        <v>7.4498874477436</v>
      </c>
      <c r="AE67" s="34" t="n">
        <f aca="false">(C67-AD67)*N67</f>
        <v>-247959154.207969</v>
      </c>
      <c r="AF67" s="32" t="str">
        <f aca="false">IF(AE67&gt;0,"SUBIU",IF(AE67=0,"ESTÁVEL","DESCEU"))</f>
        <v>DESCEU</v>
      </c>
      <c r="AG67" s="35" t="n">
        <f aca="false">H67/100</f>
        <v>-0.3001</v>
      </c>
      <c r="AH67" s="36" t="n">
        <f aca="false">C67/(AG67+1)</f>
        <v>9.92998999857123</v>
      </c>
      <c r="AI67" s="37" t="n">
        <f aca="false">(C67-AH67)*N67</f>
        <v>-1478164340.65161</v>
      </c>
      <c r="AJ67" s="38" t="str">
        <f aca="false">IF(AI67&gt;0,"SUBIU",IF(AI67=0,"ESTÁVEL","DESCEU"))</f>
        <v>DESCEU</v>
      </c>
    </row>
    <row r="68" customFormat="false" ht="15.75" hidden="false" customHeight="false" outlineLevel="0" collapsed="false">
      <c r="A68" s="16" t="s">
        <v>166</v>
      </c>
      <c r="B68" s="17" t="n">
        <v>45317</v>
      </c>
      <c r="C68" s="18" t="n">
        <v>8.67</v>
      </c>
      <c r="D68" s="19" t="n">
        <v>-1.36</v>
      </c>
      <c r="E68" s="19" t="n">
        <v>4.08</v>
      </c>
      <c r="F68" s="19" t="n">
        <v>-14.33</v>
      </c>
      <c r="G68" s="19" t="n">
        <v>-14.33</v>
      </c>
      <c r="H68" s="19" t="n">
        <v>-34.52</v>
      </c>
      <c r="I68" s="19" t="n">
        <v>8.62</v>
      </c>
      <c r="J68" s="19" t="n">
        <v>8.8</v>
      </c>
      <c r="K68" s="16" t="s">
        <v>167</v>
      </c>
      <c r="L68" s="20" t="n">
        <f aca="false">D68/100</f>
        <v>-0.0136</v>
      </c>
      <c r="M68" s="21" t="n">
        <f aca="false">C68/(L68+1)</f>
        <v>8.78953771289538</v>
      </c>
      <c r="N68" s="22" t="n">
        <f aca="false">VLOOKUP(A68,Total_de_acoes!A:B,2,0)</f>
        <v>176733968</v>
      </c>
      <c r="O68" s="23" t="n">
        <f aca="false">(C68-M68)*N68</f>
        <v>-21126374.3256449</v>
      </c>
      <c r="P68" s="20" t="str">
        <f aca="false">IF(O68&gt;0,"SUBIU",IF(O68=0,"ESTÁVEL","DESCEU"))</f>
        <v>DESCEU</v>
      </c>
      <c r="Q68" s="24" t="str">
        <f aca="false">VLOOKUP(A68,Ticker!A:B,2,0)</f>
        <v>Alpargatas</v>
      </c>
      <c r="R68" s="24" t="n">
        <f aca="false">VLOOKUP(Q68,ChatGPT!A:C,3,0)</f>
        <v>113</v>
      </c>
      <c r="S68" s="24" t="str">
        <f aca="false">IF(R68&gt;100,"MAIS DE CEM ANOS",IF(R68&lt;50,"MENOS DE 50 ANOS","ENTRE 50 E 100 ANOS"))</f>
        <v>MAIS DE CEM ANOS</v>
      </c>
      <c r="T68" s="24" t="str">
        <f aca="false">VLOOKUP(Q68,ChatGPT!A:C,2,0)</f>
        <v>Calçados</v>
      </c>
      <c r="U68" s="25" t="n">
        <f aca="false">E68/100</f>
        <v>0.0408</v>
      </c>
      <c r="V68" s="26" t="n">
        <f aca="false">C68/(U68+1)</f>
        <v>8.33013066871637</v>
      </c>
      <c r="W68" s="27" t="n">
        <f aca="false">(C68-V68)*N68</f>
        <v>60066455.5192622</v>
      </c>
      <c r="X68" s="28" t="str">
        <f aca="false">IF(W68&gt;0,"SUBIU",IF(W68=0,"ESTÁVEL","DESCEU"))</f>
        <v>SUBIU</v>
      </c>
      <c r="Y68" s="29" t="n">
        <f aca="false">F68/100</f>
        <v>-0.1433</v>
      </c>
      <c r="Z68" s="30" t="n">
        <f aca="false">C68/(Y68+1)</f>
        <v>10.1202287848722</v>
      </c>
      <c r="AA68" s="31" t="n">
        <f aca="false">(C68-Z68)*N68</f>
        <v>-256304687.658279</v>
      </c>
      <c r="AB68" s="29" t="str">
        <f aca="false">IF(AA68&gt;0,"SUBIU",IF(AA68=0,"ESTÁVEL","DESCEU"))</f>
        <v>DESCEU</v>
      </c>
      <c r="AC68" s="32" t="n">
        <f aca="false">G68/100</f>
        <v>-0.1433</v>
      </c>
      <c r="AD68" s="33" t="n">
        <f aca="false">C68/(AC68+1)</f>
        <v>10.1202287848722</v>
      </c>
      <c r="AE68" s="34" t="n">
        <f aca="false">(C68-AD68)*N68</f>
        <v>-256304687.658279</v>
      </c>
      <c r="AF68" s="32" t="str">
        <f aca="false">IF(AE68&gt;0,"SUBIU",IF(AE68=0,"ESTÁVEL","DESCEU"))</f>
        <v>DESCEU</v>
      </c>
      <c r="AG68" s="35" t="n">
        <f aca="false">H68/100</f>
        <v>-0.3452</v>
      </c>
      <c r="AH68" s="36" t="n">
        <f aca="false">C68/(AG68+1)</f>
        <v>13.2406841783751</v>
      </c>
      <c r="AI68" s="37" t="n">
        <f aca="false">(C68-AH68)*N68</f>
        <v>-807795151.319047</v>
      </c>
      <c r="AJ68" s="38" t="str">
        <f aca="false">IF(AI68&gt;0,"SUBIU",IF(AI68=0,"ESTÁVEL","DESCEU"))</f>
        <v>DESCEU</v>
      </c>
    </row>
    <row r="69" customFormat="false" ht="15.75" hidden="false" customHeight="false" outlineLevel="0" collapsed="false">
      <c r="A69" s="39" t="s">
        <v>168</v>
      </c>
      <c r="B69" s="40" t="n">
        <v>45317</v>
      </c>
      <c r="C69" s="41" t="n">
        <v>22.84</v>
      </c>
      <c r="D69" s="42" t="n">
        <v>-1.38</v>
      </c>
      <c r="E69" s="42" t="n">
        <v>2.38</v>
      </c>
      <c r="F69" s="42" t="n">
        <v>-5.15</v>
      </c>
      <c r="G69" s="42" t="n">
        <v>-5.15</v>
      </c>
      <c r="H69" s="42" t="n">
        <v>60.09</v>
      </c>
      <c r="I69" s="42" t="n">
        <v>22.62</v>
      </c>
      <c r="J69" s="42" t="n">
        <v>23.34</v>
      </c>
      <c r="K69" s="39" t="s">
        <v>169</v>
      </c>
      <c r="L69" s="20" t="n">
        <f aca="false">D69/100</f>
        <v>-0.0138</v>
      </c>
      <c r="M69" s="21" t="n">
        <f aca="false">C69/(L69+1)</f>
        <v>23.1596025147029</v>
      </c>
      <c r="N69" s="22" t="n">
        <f aca="false">VLOOKUP(A69,Total_de_acoes!A:B,2,0)</f>
        <v>265784616</v>
      </c>
      <c r="O69" s="23" t="n">
        <f aca="false">(C69-M69)*N69</f>
        <v>-84945431.6429448</v>
      </c>
      <c r="P69" s="20" t="str">
        <f aca="false">IF(O69&gt;0,"SUBIU",IF(O69=0,"ESTÁVEL","DESCEU"))</f>
        <v>DESCEU</v>
      </c>
      <c r="Q69" s="24" t="str">
        <f aca="false">VLOOKUP(A69,Ticker!A:B,2,0)</f>
        <v>Cyrela</v>
      </c>
      <c r="R69" s="24" t="n">
        <f aca="false">VLOOKUP(Q69,ChatGPT!A:C,3,0)</f>
        <v>58</v>
      </c>
      <c r="S69" s="24" t="str">
        <f aca="false">IF(R69&gt;100,"MAIS DE CEM ANOS",IF(R69&lt;50,"MENOS DE 50 ANOS","ENTRE 50 E 100 ANOS"))</f>
        <v>ENTRE 50 E 100 ANOS</v>
      </c>
      <c r="T69" s="24" t="str">
        <f aca="false">VLOOKUP(Q69,ChatGPT!A:C,2,0)</f>
        <v>Construção Civil</v>
      </c>
      <c r="U69" s="25" t="n">
        <f aca="false">E69/100</f>
        <v>0.0238</v>
      </c>
      <c r="V69" s="26" t="n">
        <f aca="false">C69/(U69+1)</f>
        <v>22.3090447352999</v>
      </c>
      <c r="W69" s="27" t="n">
        <f aca="false">(C69-V69)*N69</f>
        <v>141119741.141504</v>
      </c>
      <c r="X69" s="28" t="str">
        <f aca="false">IF(W69&gt;0,"SUBIU",IF(W69=0,"ESTÁVEL","DESCEU"))</f>
        <v>SUBIU</v>
      </c>
      <c r="Y69" s="29" t="n">
        <f aca="false">F69/100</f>
        <v>-0.0515</v>
      </c>
      <c r="Z69" s="30" t="n">
        <f aca="false">C69/(Y69+1)</f>
        <v>24.0801265155509</v>
      </c>
      <c r="AA69" s="31" t="n">
        <f aca="false">(C69-Z69)*N69</f>
        <v>-329606549.727106</v>
      </c>
      <c r="AB69" s="29" t="str">
        <f aca="false">IF(AA69&gt;0,"SUBIU",IF(AA69=0,"ESTÁVEL","DESCEU"))</f>
        <v>DESCEU</v>
      </c>
      <c r="AC69" s="32" t="n">
        <f aca="false">G69/100</f>
        <v>-0.0515</v>
      </c>
      <c r="AD69" s="33" t="n">
        <f aca="false">C69/(AC69+1)</f>
        <v>24.0801265155509</v>
      </c>
      <c r="AE69" s="34" t="n">
        <f aca="false">(C69-AD69)*N69</f>
        <v>-329606549.727106</v>
      </c>
      <c r="AF69" s="32" t="str">
        <f aca="false">IF(AE69&gt;0,"SUBIU",IF(AE69=0,"ESTÁVEL","DESCEU"))</f>
        <v>DESCEU</v>
      </c>
      <c r="AG69" s="35" t="n">
        <f aca="false">H69/100</f>
        <v>0.6009</v>
      </c>
      <c r="AH69" s="36" t="n">
        <f aca="false">C69/(AG69+1)</f>
        <v>14.26697482666</v>
      </c>
      <c r="AI69" s="37" t="n">
        <f aca="false">(C69-AH69)*N69</f>
        <v>2278578203.6545</v>
      </c>
      <c r="AJ69" s="38" t="str">
        <f aca="false">IF(AI69&gt;0,"SUBIU",IF(AI69=0,"ESTÁVEL","DESCEU"))</f>
        <v>SUBIU</v>
      </c>
    </row>
    <row r="70" customFormat="false" ht="15.75" hidden="false" customHeight="false" outlineLevel="0" collapsed="false">
      <c r="A70" s="16" t="s">
        <v>170</v>
      </c>
      <c r="B70" s="17" t="n">
        <v>45317</v>
      </c>
      <c r="C70" s="18" t="n">
        <v>22.4</v>
      </c>
      <c r="D70" s="19" t="n">
        <v>-1.4</v>
      </c>
      <c r="E70" s="19" t="n">
        <v>5.02</v>
      </c>
      <c r="F70" s="19" t="n">
        <v>0.04</v>
      </c>
      <c r="G70" s="19" t="n">
        <v>0.04</v>
      </c>
      <c r="H70" s="19" t="n">
        <v>34.29</v>
      </c>
      <c r="I70" s="19" t="n">
        <v>22.26</v>
      </c>
      <c r="J70" s="19" t="n">
        <v>22.92</v>
      </c>
      <c r="K70" s="16" t="s">
        <v>171</v>
      </c>
      <c r="L70" s="20" t="n">
        <f aca="false">D70/100</f>
        <v>-0.014</v>
      </c>
      <c r="M70" s="21" t="n">
        <f aca="false">C70/(L70+1)</f>
        <v>22.7180527383367</v>
      </c>
      <c r="N70" s="22" t="n">
        <f aca="false">VLOOKUP(A70,Total_de_acoes!A:B,2,0)</f>
        <v>734632705</v>
      </c>
      <c r="O70" s="23" t="n">
        <f aca="false">(C70-M70)*N70</f>
        <v>-233651943.496958</v>
      </c>
      <c r="P70" s="20" t="str">
        <f aca="false">IF(O70&gt;0,"SUBIU",IF(O70=0,"ESTÁVEL","DESCEU"))</f>
        <v>DESCEU</v>
      </c>
      <c r="Q70" s="24" t="str">
        <f aca="false">VLOOKUP(A70,Ticker!A:B,2,0)</f>
        <v>Embraer</v>
      </c>
      <c r="R70" s="24" t="n">
        <f aca="false">VLOOKUP(Q70,ChatGPT!A:C,3,0)</f>
        <v>53</v>
      </c>
      <c r="S70" s="24" t="str">
        <f aca="false">IF(R70&gt;100,"MAIS DE CEM ANOS",IF(R70&lt;50,"MENOS DE 50 ANOS","ENTRE 50 E 100 ANOS"))</f>
        <v>ENTRE 50 E 100 ANOS</v>
      </c>
      <c r="T70" s="24" t="str">
        <f aca="false">VLOOKUP(Q70,ChatGPT!A:C,2,0)</f>
        <v>Aeroespacial e Defesa</v>
      </c>
      <c r="U70" s="25" t="n">
        <f aca="false">E70/100</f>
        <v>0.0502</v>
      </c>
      <c r="V70" s="26" t="n">
        <f aca="false">C70/(U70+1)</f>
        <v>21.3292706151209</v>
      </c>
      <c r="W70" s="27" t="n">
        <f aca="false">(C70-V70)*N70</f>
        <v>786592824.336699</v>
      </c>
      <c r="X70" s="28" t="str">
        <f aca="false">IF(W70&gt;0,"SUBIU",IF(W70=0,"ESTÁVEL","DESCEU"))</f>
        <v>SUBIU</v>
      </c>
      <c r="Y70" s="29" t="n">
        <f aca="false">F70/100</f>
        <v>0.0004</v>
      </c>
      <c r="Z70" s="30" t="n">
        <f aca="false">C70/(Y70+1)</f>
        <v>22.391043582567</v>
      </c>
      <c r="AA70" s="31" t="n">
        <f aca="false">(C70-Z70)*N70</f>
        <v>6579677.16593329</v>
      </c>
      <c r="AB70" s="29" t="str">
        <f aca="false">IF(AA70&gt;0,"SUBIU",IF(AA70=0,"ESTÁVEL","DESCEU"))</f>
        <v>SUBIU</v>
      </c>
      <c r="AC70" s="32" t="n">
        <f aca="false">G70/100</f>
        <v>0.0004</v>
      </c>
      <c r="AD70" s="33" t="n">
        <f aca="false">C70/(AC70+1)</f>
        <v>22.391043582567</v>
      </c>
      <c r="AE70" s="34" t="n">
        <f aca="false">(C70-AD70)*N70</f>
        <v>6579677.16593329</v>
      </c>
      <c r="AF70" s="32" t="str">
        <f aca="false">IF(AE70&gt;0,"SUBIU",IF(AE70=0,"ESTÁVEL","DESCEU"))</f>
        <v>SUBIU</v>
      </c>
      <c r="AG70" s="35" t="n">
        <f aca="false">H70/100</f>
        <v>0.3429</v>
      </c>
      <c r="AH70" s="36" t="n">
        <f aca="false">C70/(AG70+1)</f>
        <v>16.6803187132326</v>
      </c>
      <c r="AI70" s="37" t="n">
        <f aca="false">(C70-AH70)*N70</f>
        <v>4201864935.43585</v>
      </c>
      <c r="AJ70" s="38" t="str">
        <f aca="false">IF(AI70&gt;0,"SUBIU",IF(AI70=0,"ESTÁVEL","DESCEU"))</f>
        <v>SUBIU</v>
      </c>
    </row>
    <row r="71" customFormat="false" ht="15.75" hidden="false" customHeight="false" outlineLevel="0" collapsed="false">
      <c r="A71" s="39" t="s">
        <v>172</v>
      </c>
      <c r="B71" s="40" t="n">
        <v>45317</v>
      </c>
      <c r="C71" s="41" t="n">
        <v>15.97</v>
      </c>
      <c r="D71" s="42" t="n">
        <v>-1.41</v>
      </c>
      <c r="E71" s="42" t="n">
        <v>-7.37</v>
      </c>
      <c r="F71" s="42" t="n">
        <v>-5.45</v>
      </c>
      <c r="G71" s="42" t="n">
        <v>-5.45</v>
      </c>
      <c r="H71" s="42" t="n">
        <v>23.51</v>
      </c>
      <c r="I71" s="42" t="n">
        <v>15.84</v>
      </c>
      <c r="J71" s="42" t="n">
        <v>16.43</v>
      </c>
      <c r="K71" s="39" t="s">
        <v>173</v>
      </c>
      <c r="L71" s="20" t="n">
        <f aca="false">D71/100</f>
        <v>-0.0141</v>
      </c>
      <c r="M71" s="21" t="n">
        <f aca="false">C71/(L71+1)</f>
        <v>16.1983974033878</v>
      </c>
      <c r="N71" s="22" t="n">
        <f aca="false">VLOOKUP(A71,Total_de_acoes!A:B,2,0)</f>
        <v>846244302</v>
      </c>
      <c r="O71" s="23" t="n">
        <f aca="false">(C71-M71)*N71</f>
        <v>-193280001.208495</v>
      </c>
      <c r="P71" s="20" t="str">
        <f aca="false">IF(O71&gt;0,"SUBIU",IF(O71=0,"ESTÁVEL","DESCEU"))</f>
        <v>DESCEU</v>
      </c>
      <c r="Q71" s="24" t="str">
        <f aca="false">VLOOKUP(A71,Ticker!A:B,2,0)</f>
        <v>Natura</v>
      </c>
      <c r="R71" s="24" t="n">
        <f aca="false">VLOOKUP(Q71,ChatGPT!A:C,3,0)</f>
        <v>54</v>
      </c>
      <c r="S71" s="24" t="str">
        <f aca="false">IF(R71&gt;100,"MAIS DE CEM ANOS",IF(R71&lt;50,"MENOS DE 50 ANOS","ENTRE 50 E 100 ANOS"))</f>
        <v>ENTRE 50 E 100 ANOS</v>
      </c>
      <c r="T71" s="24" t="str">
        <f aca="false">VLOOKUP(Q71,ChatGPT!A:C,2,0)</f>
        <v>Cosméticos</v>
      </c>
      <c r="U71" s="25" t="n">
        <f aca="false">E71/100</f>
        <v>-0.0737</v>
      </c>
      <c r="V71" s="26" t="n">
        <f aca="false">C71/(U71+1)</f>
        <v>17.2406347835474</v>
      </c>
      <c r="W71" s="27" t="n">
        <f aca="false">(C71-V71)*N71</f>
        <v>-1075267445.50003</v>
      </c>
      <c r="X71" s="28" t="str">
        <f aca="false">IF(W71&gt;0,"SUBIU",IF(W71=0,"ESTÁVEL","DESCEU"))</f>
        <v>DESCEU</v>
      </c>
      <c r="Y71" s="29" t="n">
        <f aca="false">F71/100</f>
        <v>-0.0545</v>
      </c>
      <c r="Z71" s="30" t="n">
        <f aca="false">C71/(Y71+1)</f>
        <v>16.8905341089371</v>
      </c>
      <c r="AA71" s="31" t="n">
        <f aca="false">(C71-Z71)*N71</f>
        <v>-778996744.484644</v>
      </c>
      <c r="AB71" s="29" t="str">
        <f aca="false">IF(AA71&gt;0,"SUBIU",IF(AA71=0,"ESTÁVEL","DESCEU"))</f>
        <v>DESCEU</v>
      </c>
      <c r="AC71" s="32" t="n">
        <f aca="false">G71/100</f>
        <v>-0.0545</v>
      </c>
      <c r="AD71" s="33" t="n">
        <f aca="false">C71/(AC71+1)</f>
        <v>16.8905341089371</v>
      </c>
      <c r="AE71" s="34" t="n">
        <f aca="false">(C71-AD71)*N71</f>
        <v>-778996744.484644</v>
      </c>
      <c r="AF71" s="32" t="str">
        <f aca="false">IF(AE71&gt;0,"SUBIU",IF(AE71=0,"ESTÁVEL","DESCEU"))</f>
        <v>DESCEU</v>
      </c>
      <c r="AG71" s="35" t="n">
        <f aca="false">H71/100</f>
        <v>0.2351</v>
      </c>
      <c r="AH71" s="36" t="n">
        <f aca="false">C71/(AG71+1)</f>
        <v>12.9301271152133</v>
      </c>
      <c r="AI71" s="37" t="n">
        <f aca="false">(C71-AH71)*N71</f>
        <v>2572475107.55501</v>
      </c>
      <c r="AJ71" s="38" t="str">
        <f aca="false">IF(AI71&gt;0,"SUBIU",IF(AI71=0,"ESTÁVEL","DESCEU"))</f>
        <v>SUBIU</v>
      </c>
    </row>
    <row r="72" customFormat="false" ht="15.75" hidden="false" customHeight="false" outlineLevel="0" collapsed="false">
      <c r="A72" s="16" t="s">
        <v>174</v>
      </c>
      <c r="B72" s="17" t="n">
        <v>45317</v>
      </c>
      <c r="C72" s="18" t="n">
        <v>13.8</v>
      </c>
      <c r="D72" s="19" t="n">
        <v>-1.42</v>
      </c>
      <c r="E72" s="19" t="n">
        <v>-3.5</v>
      </c>
      <c r="F72" s="19" t="n">
        <v>2</v>
      </c>
      <c r="G72" s="19" t="n">
        <v>2</v>
      </c>
      <c r="H72" s="19" t="n">
        <v>-34.02</v>
      </c>
      <c r="I72" s="19" t="n">
        <v>13.63</v>
      </c>
      <c r="J72" s="19" t="n">
        <v>14</v>
      </c>
      <c r="K72" s="16" t="s">
        <v>175</v>
      </c>
      <c r="L72" s="20" t="n">
        <f aca="false">D72/100</f>
        <v>-0.0142</v>
      </c>
      <c r="M72" s="21" t="n">
        <f aca="false">C72/(L72+1)</f>
        <v>13.9987827145466</v>
      </c>
      <c r="N72" s="22" t="n">
        <f aca="false">VLOOKUP(A72,Total_de_acoes!A:B,2,0)</f>
        <v>1349217892</v>
      </c>
      <c r="O72" s="23" t="n">
        <f aca="false">(C72-M72)*N72</f>
        <v>-268201195.086548</v>
      </c>
      <c r="P72" s="20" t="str">
        <f aca="false">IF(O72&gt;0,"SUBIU",IF(O72=0,"ESTÁVEL","DESCEU"))</f>
        <v>DESCEU</v>
      </c>
      <c r="Q72" s="24" t="str">
        <f aca="false">VLOOKUP(A72,Ticker!A:B,2,0)</f>
        <v>Assaí</v>
      </c>
      <c r="R72" s="24" t="n">
        <f aca="false">VLOOKUP(Q72,ChatGPT!A:C,3,0)</f>
        <v>12</v>
      </c>
      <c r="S72" s="24" t="str">
        <f aca="false">IF(R72&gt;100,"MAIS DE CEM ANOS",IF(R72&lt;50,"MENOS DE 50 ANOS","ENTRE 50 E 100 ANOS"))</f>
        <v>MENOS DE 50 ANOS</v>
      </c>
      <c r="T72" s="24" t="str">
        <f aca="false">VLOOKUP(Q72,ChatGPT!A:C,2,0)</f>
        <v>Varejo</v>
      </c>
      <c r="U72" s="25" t="n">
        <f aca="false">E72/100</f>
        <v>-0.035</v>
      </c>
      <c r="V72" s="26" t="n">
        <f aca="false">C72/(U72+1)</f>
        <v>14.300518134715</v>
      </c>
      <c r="W72" s="27" t="n">
        <f aca="false">(C72-V72)*N72</f>
        <v>-675308022.62798</v>
      </c>
      <c r="X72" s="28" t="str">
        <f aca="false">IF(W72&gt;0,"SUBIU",IF(W72=0,"ESTÁVEL","DESCEU"))</f>
        <v>DESCEU</v>
      </c>
      <c r="Y72" s="29" t="n">
        <f aca="false">F72/100</f>
        <v>0.02</v>
      </c>
      <c r="Z72" s="30" t="n">
        <f aca="false">C72/(Y72+1)</f>
        <v>13.5294117647059</v>
      </c>
      <c r="AA72" s="31" t="n">
        <f aca="false">(C72-Z72)*N72</f>
        <v>365082488.423531</v>
      </c>
      <c r="AB72" s="29" t="str">
        <f aca="false">IF(AA72&gt;0,"SUBIU",IF(AA72=0,"ESTÁVEL","DESCEU"))</f>
        <v>SUBIU</v>
      </c>
      <c r="AC72" s="32" t="n">
        <f aca="false">G72/100</f>
        <v>0.02</v>
      </c>
      <c r="AD72" s="33" t="n">
        <f aca="false">C72/(AC72+1)</f>
        <v>13.5294117647059</v>
      </c>
      <c r="AE72" s="34" t="n">
        <f aca="false">(C72-AD72)*N72</f>
        <v>365082488.423531</v>
      </c>
      <c r="AF72" s="32" t="str">
        <f aca="false">IF(AE72&gt;0,"SUBIU",IF(AE72=0,"ESTÁVEL","DESCEU"))</f>
        <v>SUBIU</v>
      </c>
      <c r="AG72" s="35" t="n">
        <f aca="false">H72/100</f>
        <v>-0.3402</v>
      </c>
      <c r="AH72" s="36" t="n">
        <f aca="false">C72/(AG72+1)</f>
        <v>20.9154289178539</v>
      </c>
      <c r="AI72" s="37" t="n">
        <f aca="false">(C72-AH72)*N72</f>
        <v>-9600264005.22268</v>
      </c>
      <c r="AJ72" s="38" t="str">
        <f aca="false">IF(AI72&gt;0,"SUBIU",IF(AI72=0,"ESTÁVEL","DESCEU"))</f>
        <v>DESCEU</v>
      </c>
    </row>
    <row r="73" customFormat="false" ht="15.75" hidden="false" customHeight="false" outlineLevel="0" collapsed="false">
      <c r="A73" s="39" t="s">
        <v>176</v>
      </c>
      <c r="B73" s="40" t="n">
        <v>45317</v>
      </c>
      <c r="C73" s="41" t="n">
        <v>13.22</v>
      </c>
      <c r="D73" s="42" t="n">
        <v>-1.56</v>
      </c>
      <c r="E73" s="42" t="n">
        <v>-4.13</v>
      </c>
      <c r="F73" s="42" t="n">
        <v>-8.58</v>
      </c>
      <c r="G73" s="42" t="n">
        <v>-8.58</v>
      </c>
      <c r="H73" s="42" t="n">
        <v>3.88</v>
      </c>
      <c r="I73" s="42" t="n">
        <v>13.18</v>
      </c>
      <c r="J73" s="42" t="n">
        <v>13.42</v>
      </c>
      <c r="K73" s="39" t="s">
        <v>177</v>
      </c>
      <c r="L73" s="20" t="n">
        <f aca="false">D73/100</f>
        <v>-0.0156</v>
      </c>
      <c r="M73" s="21" t="n">
        <f aca="false">C73/(L73+1)</f>
        <v>13.4295002031694</v>
      </c>
      <c r="N73" s="22" t="n">
        <f aca="false">VLOOKUP(A73,Total_de_acoes!A:B,2,0)</f>
        <v>5602790110</v>
      </c>
      <c r="O73" s="23" t="n">
        <f aca="false">(C73-M73)*N73</f>
        <v>-1173785666.36074</v>
      </c>
      <c r="P73" s="20" t="str">
        <f aca="false">IF(O73&gt;0,"SUBIU",IF(O73=0,"ESTÁVEL","DESCEU"))</f>
        <v>DESCEU</v>
      </c>
      <c r="Q73" s="24" t="str">
        <f aca="false">VLOOKUP(A73,Ticker!A:B,2,0)</f>
        <v>B3</v>
      </c>
      <c r="R73" s="24" t="n">
        <f aca="false">VLOOKUP(Q73,ChatGPT!A:C,3,0)</f>
        <v>10</v>
      </c>
      <c r="S73" s="24" t="str">
        <f aca="false">IF(R73&gt;100,"MAIS DE CEM ANOS",IF(R73&lt;50,"MENOS DE 50 ANOS","ENTRE 50 E 100 ANOS"))</f>
        <v>MENOS DE 50 ANOS</v>
      </c>
      <c r="T73" s="24" t="str">
        <f aca="false">VLOOKUP(Q73,ChatGPT!A:C,2,0)</f>
        <v>Bolsa de Valores</v>
      </c>
      <c r="U73" s="25" t="n">
        <f aca="false">E73/100</f>
        <v>-0.0413</v>
      </c>
      <c r="V73" s="26" t="n">
        <f aca="false">C73/(U73+1)</f>
        <v>13.7895066235527</v>
      </c>
      <c r="W73" s="27" t="n">
        <f aca="false">(C73-V73)*N73</f>
        <v>-3190826078.02072</v>
      </c>
      <c r="X73" s="28" t="str">
        <f aca="false">IF(W73&gt;0,"SUBIU",IF(W73=0,"ESTÁVEL","DESCEU"))</f>
        <v>DESCEU</v>
      </c>
      <c r="Y73" s="29" t="n">
        <f aca="false">F73/100</f>
        <v>-0.0858</v>
      </c>
      <c r="Z73" s="30" t="n">
        <f aca="false">C73/(Y73+1)</f>
        <v>14.4607306935025</v>
      </c>
      <c r="AA73" s="31" t="n">
        <f aca="false">(C73-Z73)*N73</f>
        <v>-6951553658.72933</v>
      </c>
      <c r="AB73" s="29" t="str">
        <f aca="false">IF(AA73&gt;0,"SUBIU",IF(AA73=0,"ESTÁVEL","DESCEU"))</f>
        <v>DESCEU</v>
      </c>
      <c r="AC73" s="32" t="n">
        <f aca="false">G73/100</f>
        <v>-0.0858</v>
      </c>
      <c r="AD73" s="33" t="n">
        <f aca="false">C73/(AC73+1)</f>
        <v>14.4607306935025</v>
      </c>
      <c r="AE73" s="34" t="n">
        <f aca="false">(C73-AD73)*N73</f>
        <v>-6951553658.72933</v>
      </c>
      <c r="AF73" s="32" t="str">
        <f aca="false">IF(AE73&gt;0,"SUBIU",IF(AE73=0,"ESTÁVEL","DESCEU"))</f>
        <v>DESCEU</v>
      </c>
      <c r="AG73" s="35" t="n">
        <f aca="false">H73/100</f>
        <v>0.0388</v>
      </c>
      <c r="AH73" s="36" t="n">
        <f aca="false">C73/(AG73+1)</f>
        <v>12.7262225644975</v>
      </c>
      <c r="AI73" s="37" t="n">
        <f aca="false">(C73-AH73)*N73</f>
        <v>2766531332.17459</v>
      </c>
      <c r="AJ73" s="38" t="str">
        <f aca="false">IF(AI73&gt;0,"SUBIU",IF(AI73=0,"ESTÁVEL","DESCEU"))</f>
        <v>SUBIU</v>
      </c>
    </row>
    <row r="74" customFormat="false" ht="15.75" hidden="false" customHeight="false" outlineLevel="0" collapsed="false">
      <c r="A74" s="16" t="s">
        <v>178</v>
      </c>
      <c r="B74" s="17" t="n">
        <v>45317</v>
      </c>
      <c r="C74" s="18" t="n">
        <v>31.08</v>
      </c>
      <c r="D74" s="19" t="n">
        <v>-1.61</v>
      </c>
      <c r="E74" s="19" t="n">
        <v>-5.27</v>
      </c>
      <c r="F74" s="19" t="n">
        <v>-13.06</v>
      </c>
      <c r="G74" s="19" t="n">
        <v>-13.06</v>
      </c>
      <c r="H74" s="19" t="n">
        <v>-27.52</v>
      </c>
      <c r="I74" s="19" t="n">
        <v>30.91</v>
      </c>
      <c r="J74" s="19" t="n">
        <v>31.72</v>
      </c>
      <c r="K74" s="16" t="s">
        <v>179</v>
      </c>
      <c r="L74" s="20" t="n">
        <f aca="false">D74/100</f>
        <v>-0.0161</v>
      </c>
      <c r="M74" s="21" t="n">
        <f aca="false">C74/(L74+1)</f>
        <v>31.5885760748043</v>
      </c>
      <c r="N74" s="22" t="n">
        <f aca="false">VLOOKUP(A74,Total_de_acoes!A:B,2,0)</f>
        <v>409490388</v>
      </c>
      <c r="O74" s="23" t="n">
        <f aca="false">(C74-M74)*N74</f>
        <v>-208257014.19915</v>
      </c>
      <c r="P74" s="20" t="str">
        <f aca="false">IF(O74&gt;0,"SUBIU",IF(O74=0,"ESTÁVEL","DESCEU"))</f>
        <v>DESCEU</v>
      </c>
      <c r="Q74" s="24" t="str">
        <f aca="false">VLOOKUP(A74,Ticker!A:B,2,0)</f>
        <v>Hypera</v>
      </c>
      <c r="R74" s="24" t="n">
        <f aca="false">VLOOKUP(Q74,ChatGPT!A:C,3,0)</f>
        <v>19</v>
      </c>
      <c r="S74" s="24" t="str">
        <f aca="false">IF(R74&gt;100,"MAIS DE CEM ANOS",IF(R74&lt;50,"MENOS DE 50 ANOS","ENTRE 50 E 100 ANOS"))</f>
        <v>MENOS DE 50 ANOS</v>
      </c>
      <c r="T74" s="24" t="str">
        <f aca="false">VLOOKUP(Q74,ChatGPT!A:C,2,0)</f>
        <v>Farmacêutico</v>
      </c>
      <c r="U74" s="25" t="n">
        <f aca="false">E74/100</f>
        <v>-0.0527</v>
      </c>
      <c r="V74" s="26" t="n">
        <f aca="false">C74/(U74+1)</f>
        <v>32.8090362081706</v>
      </c>
      <c r="W74" s="27" t="n">
        <f aca="false">(C74-V74)*N74</f>
        <v>-708023707.749824</v>
      </c>
      <c r="X74" s="28" t="str">
        <f aca="false">IF(W74&gt;0,"SUBIU",IF(W74=0,"ESTÁVEL","DESCEU"))</f>
        <v>DESCEU</v>
      </c>
      <c r="Y74" s="29" t="n">
        <f aca="false">F74/100</f>
        <v>-0.1306</v>
      </c>
      <c r="Z74" s="30" t="n">
        <f aca="false">C74/(Y74+1)</f>
        <v>35.7487922705314</v>
      </c>
      <c r="AA74" s="31" t="n">
        <f aca="false">(C74-Z74)*N74</f>
        <v>-1911825558.35131</v>
      </c>
      <c r="AB74" s="29" t="str">
        <f aca="false">IF(AA74&gt;0,"SUBIU",IF(AA74=0,"ESTÁVEL","DESCEU"))</f>
        <v>DESCEU</v>
      </c>
      <c r="AC74" s="32" t="n">
        <f aca="false">G74/100</f>
        <v>-0.1306</v>
      </c>
      <c r="AD74" s="33" t="n">
        <f aca="false">C74/(AC74+1)</f>
        <v>35.7487922705314</v>
      </c>
      <c r="AE74" s="34" t="n">
        <f aca="false">(C74-AD74)*N74</f>
        <v>-1911825558.35131</v>
      </c>
      <c r="AF74" s="32" t="str">
        <f aca="false">IF(AE74&gt;0,"SUBIU",IF(AE74=0,"ESTÁVEL","DESCEU"))</f>
        <v>DESCEU</v>
      </c>
      <c r="AG74" s="35" t="n">
        <f aca="false">H74/100</f>
        <v>-0.2752</v>
      </c>
      <c r="AH74" s="36" t="n">
        <f aca="false">C74/(AG74+1)</f>
        <v>42.8807947019868</v>
      </c>
      <c r="AI74" s="37" t="n">
        <f aca="false">(C74-AH74)*N74</f>
        <v>-4832312001.2249</v>
      </c>
      <c r="AJ74" s="38" t="str">
        <f aca="false">IF(AI74&gt;0,"SUBIU",IF(AI74=0,"ESTÁVEL","DESCEU"))</f>
        <v>DESCEU</v>
      </c>
    </row>
    <row r="75" customFormat="false" ht="15.75" hidden="false" customHeight="false" outlineLevel="0" collapsed="false">
      <c r="A75" s="39" t="s">
        <v>180</v>
      </c>
      <c r="B75" s="40" t="n">
        <v>45317</v>
      </c>
      <c r="C75" s="41" t="n">
        <v>28.2</v>
      </c>
      <c r="D75" s="42" t="n">
        <v>-1.94</v>
      </c>
      <c r="E75" s="42" t="n">
        <v>0.36</v>
      </c>
      <c r="F75" s="42" t="n">
        <v>-3.79</v>
      </c>
      <c r="G75" s="42" t="n">
        <v>-3.79</v>
      </c>
      <c r="H75" s="42" t="n">
        <v>17.1</v>
      </c>
      <c r="I75" s="42" t="n">
        <v>28.13</v>
      </c>
      <c r="J75" s="42" t="n">
        <v>28.97</v>
      </c>
      <c r="K75" s="39" t="s">
        <v>181</v>
      </c>
      <c r="L75" s="20" t="n">
        <f aca="false">D75/100</f>
        <v>-0.0194</v>
      </c>
      <c r="M75" s="21" t="n">
        <f aca="false">C75/(L75+1)</f>
        <v>28.7579033244952</v>
      </c>
      <c r="N75" s="22" t="n">
        <f aca="false">VLOOKUP(A75,Total_de_acoes!A:B,2,0)</f>
        <v>142377330</v>
      </c>
      <c r="O75" s="23" t="n">
        <f aca="false">(C75-M75)*N75</f>
        <v>-79432785.7397512</v>
      </c>
      <c r="P75" s="20" t="str">
        <f aca="false">IF(O75&gt;0,"SUBIU",IF(O75=0,"ESTÁVEL","DESCEU"))</f>
        <v>DESCEU</v>
      </c>
      <c r="Q75" s="24" t="str">
        <f aca="false">VLOOKUP(A75,Ticker!A:B,2,0)</f>
        <v>São Martinho</v>
      </c>
      <c r="R75" s="24" t="n">
        <f aca="false">VLOOKUP(Q75,ChatGPT!A:C,3,0)</f>
        <v>88</v>
      </c>
      <c r="S75" s="24" t="str">
        <f aca="false">IF(R75&gt;100,"MAIS DE CEM ANOS",IF(R75&lt;50,"MENOS DE 50 ANOS","ENTRE 50 E 100 ANOS"))</f>
        <v>ENTRE 50 E 100 ANOS</v>
      </c>
      <c r="T75" s="24" t="str">
        <f aca="false">VLOOKUP(Q75,ChatGPT!A:C,2,0)</f>
        <v>Açúcar e Álcool</v>
      </c>
      <c r="U75" s="25" t="n">
        <f aca="false">E75/100</f>
        <v>0.0036</v>
      </c>
      <c r="V75" s="26" t="n">
        <f aca="false">C75/(U75+1)</f>
        <v>28.0988441610203</v>
      </c>
      <c r="W75" s="27" t="n">
        <f aca="false">(C75-V75)*N75</f>
        <v>14402298.2678361</v>
      </c>
      <c r="X75" s="28" t="str">
        <f aca="false">IF(W75&gt;0,"SUBIU",IF(W75=0,"ESTÁVEL","DESCEU"))</f>
        <v>SUBIU</v>
      </c>
      <c r="Y75" s="29" t="n">
        <f aca="false">F75/100</f>
        <v>-0.0379</v>
      </c>
      <c r="Z75" s="30" t="n">
        <f aca="false">C75/(Y75+1)</f>
        <v>29.3108824446523</v>
      </c>
      <c r="AA75" s="31" t="n">
        <f aca="false">(C75-Z75)*N75</f>
        <v>-158164476.413471</v>
      </c>
      <c r="AB75" s="29" t="str">
        <f aca="false">IF(AA75&gt;0,"SUBIU",IF(AA75=0,"ESTÁVEL","DESCEU"))</f>
        <v>DESCEU</v>
      </c>
      <c r="AC75" s="32" t="n">
        <f aca="false">G75/100</f>
        <v>-0.0379</v>
      </c>
      <c r="AD75" s="33" t="n">
        <f aca="false">C75/(AC75+1)</f>
        <v>29.3108824446523</v>
      </c>
      <c r="AE75" s="34" t="n">
        <f aca="false">(C75-AD75)*N75</f>
        <v>-158164476.413471</v>
      </c>
      <c r="AF75" s="32" t="str">
        <f aca="false">IF(AE75&gt;0,"SUBIU",IF(AE75=0,"ESTÁVEL","DESCEU"))</f>
        <v>DESCEU</v>
      </c>
      <c r="AG75" s="35" t="n">
        <f aca="false">H75/100</f>
        <v>0.171</v>
      </c>
      <c r="AH75" s="36" t="n">
        <f aca="false">C75/(AG75+1)</f>
        <v>24.0819812126388</v>
      </c>
      <c r="AI75" s="37" t="n">
        <f aca="false">(C75-AH75)*N75</f>
        <v>586312519.83433</v>
      </c>
      <c r="AJ75" s="38" t="str">
        <f aca="false">IF(AI75&gt;0,"SUBIU",IF(AI75=0,"ESTÁVEL","DESCEU"))</f>
        <v>SUBIU</v>
      </c>
    </row>
    <row r="76" customFormat="false" ht="15.75" hidden="false" customHeight="false" outlineLevel="0" collapsed="false">
      <c r="A76" s="16" t="s">
        <v>182</v>
      </c>
      <c r="B76" s="17" t="n">
        <v>45317</v>
      </c>
      <c r="C76" s="18" t="n">
        <v>3.93</v>
      </c>
      <c r="D76" s="19" t="n">
        <v>-1.99</v>
      </c>
      <c r="E76" s="19" t="n">
        <v>-2.24</v>
      </c>
      <c r="F76" s="19" t="n">
        <v>-11.69</v>
      </c>
      <c r="G76" s="19" t="n">
        <v>-11.69</v>
      </c>
      <c r="H76" s="19" t="n">
        <v>-11.49</v>
      </c>
      <c r="I76" s="19" t="n">
        <v>3.89</v>
      </c>
      <c r="J76" s="19" t="n">
        <v>4.06</v>
      </c>
      <c r="K76" s="16" t="s">
        <v>183</v>
      </c>
      <c r="L76" s="20" t="n">
        <f aca="false">D76/100</f>
        <v>-0.0199</v>
      </c>
      <c r="M76" s="21" t="n">
        <f aca="false">C76/(L76+1)</f>
        <v>4.00979491888583</v>
      </c>
      <c r="N76" s="22" t="n">
        <f aca="false">VLOOKUP(A76,Total_de_acoes!A:B,2,0)</f>
        <v>4394332306</v>
      </c>
      <c r="O76" s="23" t="n">
        <f aca="false">(C76-M76)*N76</f>
        <v>-350645389.914644</v>
      </c>
      <c r="P76" s="20" t="str">
        <f aca="false">IF(O76&gt;0,"SUBIU",IF(O76=0,"ESTÁVEL","DESCEU"))</f>
        <v>DESCEU</v>
      </c>
      <c r="Q76" s="24" t="str">
        <f aca="false">VLOOKUP(A76,Ticker!A:B,2,0)</f>
        <v>Hapvida</v>
      </c>
      <c r="R76" s="24" t="n">
        <f aca="false">VLOOKUP(Q76,ChatGPT!A:C,3,0)</f>
        <v>43</v>
      </c>
      <c r="S76" s="24" t="str">
        <f aca="false">IF(R76&gt;100,"MAIS DE CEM ANOS",IF(R76&lt;50,"MENOS DE 50 ANOS","ENTRE 50 E 100 ANOS"))</f>
        <v>MENOS DE 50 ANOS</v>
      </c>
      <c r="T76" s="24" t="str">
        <f aca="false">VLOOKUP(Q76,ChatGPT!A:C,2,0)</f>
        <v>Saúde</v>
      </c>
      <c r="U76" s="25" t="n">
        <f aca="false">E76/100</f>
        <v>-0.0224</v>
      </c>
      <c r="V76" s="26" t="n">
        <f aca="false">C76/(U76+1)</f>
        <v>4.02004909983633</v>
      </c>
      <c r="W76" s="27" t="n">
        <f aca="false">(C76-V76)*N76</f>
        <v>-395705668.537021</v>
      </c>
      <c r="X76" s="28" t="str">
        <f aca="false">IF(W76&gt;0,"SUBIU",IF(W76=0,"ESTÁVEL","DESCEU"))</f>
        <v>DESCEU</v>
      </c>
      <c r="Y76" s="29" t="n">
        <f aca="false">F76/100</f>
        <v>-0.1169</v>
      </c>
      <c r="Z76" s="30" t="n">
        <f aca="false">C76/(Y76+1)</f>
        <v>4.45023213679085</v>
      </c>
      <c r="AA76" s="31" t="n">
        <f aca="false">(C76-Z76)*N76</f>
        <v>-2286072885.31944</v>
      </c>
      <c r="AB76" s="29" t="str">
        <f aca="false">IF(AA76&gt;0,"SUBIU",IF(AA76=0,"ESTÁVEL","DESCEU"))</f>
        <v>DESCEU</v>
      </c>
      <c r="AC76" s="32" t="n">
        <f aca="false">G76/100</f>
        <v>-0.1169</v>
      </c>
      <c r="AD76" s="33" t="n">
        <f aca="false">C76/(AC76+1)</f>
        <v>4.45023213679085</v>
      </c>
      <c r="AE76" s="34" t="n">
        <f aca="false">(C76-AD76)*N76</f>
        <v>-2286072885.31944</v>
      </c>
      <c r="AF76" s="32" t="str">
        <f aca="false">IF(AE76&gt;0,"SUBIU",IF(AE76=0,"ESTÁVEL","DESCEU"))</f>
        <v>DESCEU</v>
      </c>
      <c r="AG76" s="35" t="n">
        <f aca="false">H76/100</f>
        <v>-0.1149</v>
      </c>
      <c r="AH76" s="36" t="n">
        <f aca="false">C76/(AG76+1)</f>
        <v>4.44017625127104</v>
      </c>
      <c r="AI76" s="37" t="n">
        <f aca="false">(C76-AH76)*N76</f>
        <v>-2241883982.71432</v>
      </c>
      <c r="AJ76" s="38" t="str">
        <f aca="false">IF(AI76&gt;0,"SUBIU",IF(AI76=0,"ESTÁVEL","DESCEU"))</f>
        <v>DESCEU</v>
      </c>
    </row>
    <row r="77" customFormat="false" ht="15.75" hidden="false" customHeight="false" outlineLevel="0" collapsed="false">
      <c r="A77" s="39" t="s">
        <v>184</v>
      </c>
      <c r="B77" s="40" t="n">
        <v>45317</v>
      </c>
      <c r="C77" s="41" t="n">
        <v>15.78</v>
      </c>
      <c r="D77" s="42" t="n">
        <v>-2.29</v>
      </c>
      <c r="E77" s="42" t="n">
        <v>-5.62</v>
      </c>
      <c r="F77" s="42" t="n">
        <v>-9.41</v>
      </c>
      <c r="G77" s="42" t="n">
        <v>-9.41</v>
      </c>
      <c r="H77" s="42" t="n">
        <v>-24.94</v>
      </c>
      <c r="I77" s="42" t="n">
        <v>15.7</v>
      </c>
      <c r="J77" s="42" t="n">
        <v>16.23</v>
      </c>
      <c r="K77" s="39" t="s">
        <v>185</v>
      </c>
      <c r="L77" s="20" t="n">
        <f aca="false">D77/100</f>
        <v>-0.0229</v>
      </c>
      <c r="M77" s="21" t="n">
        <f aca="false">C77/(L77+1)</f>
        <v>16.1498311329444</v>
      </c>
      <c r="N77" s="22" t="n">
        <f aca="false">VLOOKUP(A77,Total_de_acoes!A:B,2,0)</f>
        <v>951329770</v>
      </c>
      <c r="O77" s="23" t="n">
        <f aca="false">(C77-M77)*N77</f>
        <v>-351831366.642863</v>
      </c>
      <c r="P77" s="20" t="str">
        <f aca="false">IF(O77&gt;0,"SUBIU",IF(O77=0,"ESTÁVEL","DESCEU"))</f>
        <v>DESCEU</v>
      </c>
      <c r="Q77" s="24" t="str">
        <f aca="false">VLOOKUP(A77,Ticker!A:B,2,0)</f>
        <v>Lojas Renner</v>
      </c>
      <c r="R77" s="24" t="n">
        <f aca="false">VLOOKUP(Q77,ChatGPT!A:C,3,0)</f>
        <v>59</v>
      </c>
      <c r="S77" s="24" t="str">
        <f aca="false">IF(R77&gt;100,"MAIS DE CEM ANOS",IF(R77&lt;50,"MENOS DE 50 ANOS","ENTRE 50 E 100 ANOS"))</f>
        <v>ENTRE 50 E 100 ANOS</v>
      </c>
      <c r="T77" s="24" t="str">
        <f aca="false">VLOOKUP(Q77,ChatGPT!A:C,2,0)</f>
        <v>Varejo</v>
      </c>
      <c r="U77" s="25" t="n">
        <f aca="false">E77/100</f>
        <v>-0.0562</v>
      </c>
      <c r="V77" s="26" t="n">
        <f aca="false">C77/(U77+1)</f>
        <v>16.7196439923713</v>
      </c>
      <c r="W77" s="27" t="n">
        <f aca="false">(C77-V77)*N77</f>
        <v>-893911303.144437</v>
      </c>
      <c r="X77" s="28" t="str">
        <f aca="false">IF(W77&gt;0,"SUBIU",IF(W77=0,"ESTÁVEL","DESCEU"))</f>
        <v>DESCEU</v>
      </c>
      <c r="Y77" s="29" t="n">
        <f aca="false">F77/100</f>
        <v>-0.0941</v>
      </c>
      <c r="Z77" s="30" t="n">
        <f aca="false">C77/(Y77+1)</f>
        <v>17.4191411855613</v>
      </c>
      <c r="AA77" s="31" t="n">
        <f aca="false">(C77-Z77)*N77</f>
        <v>-1559363807.05758</v>
      </c>
      <c r="AB77" s="29" t="str">
        <f aca="false">IF(AA77&gt;0,"SUBIU",IF(AA77=0,"ESTÁVEL","DESCEU"))</f>
        <v>DESCEU</v>
      </c>
      <c r="AC77" s="32" t="n">
        <f aca="false">G77/100</f>
        <v>-0.0941</v>
      </c>
      <c r="AD77" s="33" t="n">
        <f aca="false">C77/(AC77+1)</f>
        <v>17.4191411855613</v>
      </c>
      <c r="AE77" s="34" t="n">
        <f aca="false">(C77-AD77)*N77</f>
        <v>-1559363807.05758</v>
      </c>
      <c r="AF77" s="32" t="str">
        <f aca="false">IF(AE77&gt;0,"SUBIU",IF(AE77=0,"ESTÁVEL","DESCEU"))</f>
        <v>DESCEU</v>
      </c>
      <c r="AG77" s="35" t="n">
        <f aca="false">H77/100</f>
        <v>-0.2494</v>
      </c>
      <c r="AH77" s="36" t="n">
        <f aca="false">C77/(AG77+1)</f>
        <v>21.0231814548361</v>
      </c>
      <c r="AI77" s="37" t="n">
        <f aca="false">(C77-AH77)*N77</f>
        <v>-4987994607.49752</v>
      </c>
      <c r="AJ77" s="38" t="str">
        <f aca="false">IF(AI77&gt;0,"SUBIU",IF(AI77=0,"ESTÁVEL","DESCEU"))</f>
        <v>DESCEU</v>
      </c>
    </row>
    <row r="78" customFormat="false" ht="15.75" hidden="false" customHeight="false" outlineLevel="0" collapsed="false">
      <c r="A78" s="16" t="s">
        <v>186</v>
      </c>
      <c r="B78" s="17" t="n">
        <v>45317</v>
      </c>
      <c r="C78" s="18" t="n">
        <v>10.71</v>
      </c>
      <c r="D78" s="19" t="n">
        <v>-2.45</v>
      </c>
      <c r="E78" s="19" t="n">
        <v>-9.47</v>
      </c>
      <c r="F78" s="19" t="n">
        <v>-13.98</v>
      </c>
      <c r="G78" s="19" t="n">
        <v>-13.98</v>
      </c>
      <c r="H78" s="19" t="n">
        <v>-32.72</v>
      </c>
      <c r="I78" s="19" t="n">
        <v>10.7</v>
      </c>
      <c r="J78" s="19" t="n">
        <v>11.08</v>
      </c>
      <c r="K78" s="16" t="s">
        <v>187</v>
      </c>
      <c r="L78" s="20" t="n">
        <f aca="false">D78/100</f>
        <v>-0.0245</v>
      </c>
      <c r="M78" s="21" t="n">
        <f aca="false">C78/(L78+1)</f>
        <v>10.9789851358278</v>
      </c>
      <c r="N78" s="22" t="n">
        <f aca="false">VLOOKUP(A78,Total_de_acoes!A:B,2,0)</f>
        <v>533990587</v>
      </c>
      <c r="O78" s="23" t="n">
        <f aca="false">(C78-M78)*N78</f>
        <v>-143635530.574951</v>
      </c>
      <c r="P78" s="20" t="str">
        <f aca="false">IF(O78&gt;0,"SUBIU",IF(O78=0,"ESTÁVEL","DESCEU"))</f>
        <v>DESCEU</v>
      </c>
      <c r="Q78" s="24" t="str">
        <f aca="false">VLOOKUP(A78,Ticker!A:B,2,0)</f>
        <v>Carrefour Brasil</v>
      </c>
      <c r="R78" s="24" t="n">
        <f aca="false">VLOOKUP(Q78,ChatGPT!A:C,3,0)</f>
        <v>47</v>
      </c>
      <c r="S78" s="24" t="str">
        <f aca="false">IF(R78&gt;100,"MAIS DE CEM ANOS",IF(R78&lt;50,"MENOS DE 50 ANOS","ENTRE 50 E 100 ANOS"))</f>
        <v>MENOS DE 50 ANOS</v>
      </c>
      <c r="T78" s="24" t="str">
        <f aca="false">VLOOKUP(Q78,ChatGPT!A:C,2,0)</f>
        <v>Varejo</v>
      </c>
      <c r="U78" s="25" t="n">
        <f aca="false">E78/100</f>
        <v>-0.0947</v>
      </c>
      <c r="V78" s="26" t="n">
        <f aca="false">C78/(U78+1)</f>
        <v>11.8303324864686</v>
      </c>
      <c r="W78" s="27" t="n">
        <f aca="false">(C78-V78)*N78</f>
        <v>-598247002.084523</v>
      </c>
      <c r="X78" s="28" t="str">
        <f aca="false">IF(W78&gt;0,"SUBIU",IF(W78=0,"ESTÁVEL","DESCEU"))</f>
        <v>DESCEU</v>
      </c>
      <c r="Y78" s="29" t="n">
        <f aca="false">F78/100</f>
        <v>-0.1398</v>
      </c>
      <c r="Z78" s="30" t="n">
        <f aca="false">C78/(Y78+1)</f>
        <v>12.4505928853755</v>
      </c>
      <c r="AA78" s="31" t="n">
        <f aca="false">(C78-Z78)*N78</f>
        <v>-929460216.589684</v>
      </c>
      <c r="AB78" s="29" t="str">
        <f aca="false">IF(AA78&gt;0,"SUBIU",IF(AA78=0,"ESTÁVEL","DESCEU"))</f>
        <v>DESCEU</v>
      </c>
      <c r="AC78" s="32" t="n">
        <f aca="false">G78/100</f>
        <v>-0.1398</v>
      </c>
      <c r="AD78" s="33" t="n">
        <f aca="false">C78/(AC78+1)</f>
        <v>12.4505928853755</v>
      </c>
      <c r="AE78" s="34" t="n">
        <f aca="false">(C78-AD78)*N78</f>
        <v>-929460216.589684</v>
      </c>
      <c r="AF78" s="32" t="str">
        <f aca="false">IF(AE78&gt;0,"SUBIU",IF(AE78=0,"ESTÁVEL","DESCEU"))</f>
        <v>DESCEU</v>
      </c>
      <c r="AG78" s="35" t="n">
        <f aca="false">H78/100</f>
        <v>-0.3272</v>
      </c>
      <c r="AH78" s="36" t="n">
        <f aca="false">C78/(AG78+1)</f>
        <v>15.9185493460166</v>
      </c>
      <c r="AI78" s="37" t="n">
        <f aca="false">(C78-AH78)*N78</f>
        <v>-2781316322.6979</v>
      </c>
      <c r="AJ78" s="38" t="str">
        <f aca="false">IF(AI78&gt;0,"SUBIU",IF(AI78=0,"ESTÁVEL","DESCEU"))</f>
        <v>DESCEU</v>
      </c>
    </row>
    <row r="79" customFormat="false" ht="15.75" hidden="false" customHeight="false" outlineLevel="0" collapsed="false">
      <c r="A79" s="39" t="s">
        <v>188</v>
      </c>
      <c r="B79" s="40" t="n">
        <v>45317</v>
      </c>
      <c r="C79" s="41" t="n">
        <v>8.7</v>
      </c>
      <c r="D79" s="42" t="n">
        <v>-2.46</v>
      </c>
      <c r="E79" s="42" t="n">
        <v>-6.95</v>
      </c>
      <c r="F79" s="42" t="n">
        <v>-23.55</v>
      </c>
      <c r="G79" s="42" t="n">
        <v>-23.55</v>
      </c>
      <c r="H79" s="42" t="n">
        <v>-85.74</v>
      </c>
      <c r="I79" s="42" t="n">
        <v>8.67</v>
      </c>
      <c r="J79" s="42" t="n">
        <v>8.95</v>
      </c>
      <c r="K79" s="39" t="s">
        <v>189</v>
      </c>
      <c r="L79" s="20" t="n">
        <f aca="false">D79/100</f>
        <v>-0.0246</v>
      </c>
      <c r="M79" s="21" t="n">
        <f aca="false">C79/(L79+1)</f>
        <v>8.91941767480008</v>
      </c>
      <c r="N79" s="22" t="n">
        <f aca="false">VLOOKUP(A79,Total_de_acoes!A:B,2,0)</f>
        <v>94843047</v>
      </c>
      <c r="O79" s="23" t="n">
        <f aca="false">(C79-M79)*N79</f>
        <v>-20810240.8436949</v>
      </c>
      <c r="P79" s="20" t="str">
        <f aca="false">IF(O79&gt;0,"SUBIU",IF(O79=0,"ESTÁVEL","DESCEU"))</f>
        <v>DESCEU</v>
      </c>
      <c r="Q79" s="24" t="str">
        <f aca="false">VLOOKUP(A79,Ticker!A:B,2,0)</f>
        <v>Casas Bahia</v>
      </c>
      <c r="R79" s="24" t="n">
        <f aca="false">VLOOKUP(Q79,ChatGPT!A:C,3,0)</f>
        <v>67</v>
      </c>
      <c r="S79" s="24" t="str">
        <f aca="false">IF(R79&gt;100,"MAIS DE CEM ANOS",IF(R79&lt;50,"MENOS DE 50 ANOS","ENTRE 50 E 100 ANOS"))</f>
        <v>ENTRE 50 E 100 ANOS</v>
      </c>
      <c r="T79" s="24" t="str">
        <f aca="false">VLOOKUP(Q79,ChatGPT!A:C,2,0)</f>
        <v>Varejo</v>
      </c>
      <c r="U79" s="25" t="n">
        <f aca="false">E79/100</f>
        <v>-0.0695</v>
      </c>
      <c r="V79" s="26" t="n">
        <f aca="false">C79/(U79+1)</f>
        <v>9.34981192907039</v>
      </c>
      <c r="W79" s="27" t="n">
        <f aca="false">(C79-V79)*N79</f>
        <v>-61630143.3299838</v>
      </c>
      <c r="X79" s="28" t="str">
        <f aca="false">IF(W79&gt;0,"SUBIU",IF(W79=0,"ESTÁVEL","DESCEU"))</f>
        <v>DESCEU</v>
      </c>
      <c r="Y79" s="29" t="n">
        <f aca="false">F79/100</f>
        <v>-0.2355</v>
      </c>
      <c r="Z79" s="30" t="n">
        <f aca="false">C79/(Y79+1)</f>
        <v>11.3799869195553</v>
      </c>
      <c r="AA79" s="31" t="n">
        <f aca="false">(C79-Z79)*N79</f>
        <v>-254178125.370765</v>
      </c>
      <c r="AB79" s="29" t="str">
        <f aca="false">IF(AA79&gt;0,"SUBIU",IF(AA79=0,"ESTÁVEL","DESCEU"))</f>
        <v>DESCEU</v>
      </c>
      <c r="AC79" s="32" t="n">
        <f aca="false">G79/100</f>
        <v>-0.2355</v>
      </c>
      <c r="AD79" s="33" t="n">
        <f aca="false">C79/(AC79+1)</f>
        <v>11.3799869195553</v>
      </c>
      <c r="AE79" s="34" t="n">
        <f aca="false">(C79-AD79)*N79</f>
        <v>-254178125.370765</v>
      </c>
      <c r="AF79" s="32" t="str">
        <f aca="false">IF(AE79&gt;0,"SUBIU",IF(AE79=0,"ESTÁVEL","DESCEU"))</f>
        <v>DESCEU</v>
      </c>
      <c r="AG79" s="35" t="n">
        <f aca="false">H79/100</f>
        <v>-0.8574</v>
      </c>
      <c r="AH79" s="36" t="n">
        <f aca="false">C79/(AG79+1)</f>
        <v>61.0098176718092</v>
      </c>
      <c r="AI79" s="37" t="n">
        <f aca="false">(C79-AH79)*N79</f>
        <v>-4961222496.00883</v>
      </c>
      <c r="AJ79" s="38" t="str">
        <f aca="false">IF(AI79&gt;0,"SUBIU",IF(AI79=0,"ESTÁVEL","DESCEU"))</f>
        <v>DESCEU</v>
      </c>
    </row>
    <row r="80" customFormat="false" ht="15.75" hidden="false" customHeight="false" outlineLevel="0" collapsed="false">
      <c r="A80" s="16" t="s">
        <v>190</v>
      </c>
      <c r="B80" s="17" t="n">
        <v>45317</v>
      </c>
      <c r="C80" s="18" t="n">
        <v>56.24</v>
      </c>
      <c r="D80" s="19" t="n">
        <v>-3.63</v>
      </c>
      <c r="E80" s="19" t="n">
        <v>-6.41</v>
      </c>
      <c r="F80" s="19" t="n">
        <v>-11.57</v>
      </c>
      <c r="G80" s="19" t="n">
        <v>-11.57</v>
      </c>
      <c r="H80" s="19" t="n">
        <v>-2.77</v>
      </c>
      <c r="I80" s="19" t="n">
        <v>56.04</v>
      </c>
      <c r="J80" s="19" t="n">
        <v>58.9</v>
      </c>
      <c r="K80" s="16" t="s">
        <v>191</v>
      </c>
      <c r="L80" s="20" t="n">
        <f aca="false">D80/100</f>
        <v>-0.0363</v>
      </c>
      <c r="M80" s="21" t="n">
        <f aca="false">C80/(L80+1)</f>
        <v>58.3584102936599</v>
      </c>
      <c r="N80" s="22" t="n">
        <f aca="false">VLOOKUP(A80,Total_de_acoes!A:B,2,0)</f>
        <v>853202347</v>
      </c>
      <c r="O80" s="23" t="n">
        <f aca="false">(C80-M80)*N80</f>
        <v>-1807432634.45954</v>
      </c>
      <c r="P80" s="20" t="str">
        <f aca="false">IF(O80&gt;0,"SUBIU",IF(O80=0,"ESTÁVEL","DESCEU"))</f>
        <v>DESCEU</v>
      </c>
      <c r="Q80" s="24" t="str">
        <f aca="false">VLOOKUP(A80,Ticker!A:B,2,0)</f>
        <v>Localiza</v>
      </c>
      <c r="R80" s="24" t="n">
        <f aca="false">VLOOKUP(Q80,ChatGPT!A:C,3,0)</f>
        <v>48</v>
      </c>
      <c r="S80" s="24" t="str">
        <f aca="false">IF(R80&gt;100,"MAIS DE CEM ANOS",IF(R80&lt;50,"MENOS DE 50 ANOS","ENTRE 50 E 100 ANOS"))</f>
        <v>MENOS DE 50 ANOS</v>
      </c>
      <c r="T80" s="24" t="str">
        <f aca="false">VLOOKUP(Q80,ChatGPT!A:C,2,0)</f>
        <v>Aluguel de Carros</v>
      </c>
      <c r="U80" s="25" t="n">
        <f aca="false">E80/100</f>
        <v>-0.0641</v>
      </c>
      <c r="V80" s="26" t="n">
        <f aca="false">C80/(U80+1)</f>
        <v>60.0918901592051</v>
      </c>
      <c r="W80" s="27" t="n">
        <f aca="false">(C80-V80)*N80</f>
        <v>-3286441724.21995</v>
      </c>
      <c r="X80" s="28" t="str">
        <f aca="false">IF(W80&gt;0,"SUBIU",IF(W80=0,"ESTÁVEL","DESCEU"))</f>
        <v>DESCEU</v>
      </c>
      <c r="Y80" s="29" t="n">
        <f aca="false">F80/100</f>
        <v>-0.1157</v>
      </c>
      <c r="Z80" s="30" t="n">
        <f aca="false">C80/(Y80+1)</f>
        <v>63.5983263598326</v>
      </c>
      <c r="AA80" s="31" t="n">
        <f aca="false">(C80-Z80)*N80</f>
        <v>-6278141320.20117</v>
      </c>
      <c r="AB80" s="29" t="str">
        <f aca="false">IF(AA80&gt;0,"SUBIU",IF(AA80=0,"ESTÁVEL","DESCEU"))</f>
        <v>DESCEU</v>
      </c>
      <c r="AC80" s="32" t="n">
        <f aca="false">G80/100</f>
        <v>-0.1157</v>
      </c>
      <c r="AD80" s="33" t="n">
        <f aca="false">C80/(AC80+1)</f>
        <v>63.5983263598326</v>
      </c>
      <c r="AE80" s="34" t="n">
        <f aca="false">(C80-AD80)*N80</f>
        <v>-6278141320.20117</v>
      </c>
      <c r="AF80" s="32" t="str">
        <f aca="false">IF(AE80&gt;0,"SUBIU",IF(AE80=0,"ESTÁVEL","DESCEU"))</f>
        <v>DESCEU</v>
      </c>
      <c r="AG80" s="35" t="n">
        <f aca="false">H80/100</f>
        <v>-0.0277</v>
      </c>
      <c r="AH80" s="36" t="n">
        <f aca="false">C80/(AG80+1)</f>
        <v>57.842229764476</v>
      </c>
      <c r="AI80" s="37" t="n">
        <f aca="false">(C80-AH80)*N80</f>
        <v>-1367026195.48416</v>
      </c>
      <c r="AJ80" s="38" t="str">
        <f aca="false">IF(AI80&gt;0,"SUBIU",IF(AI80=0,"ESTÁVEL","DESCEU"))</f>
        <v>DESCEU</v>
      </c>
    </row>
    <row r="81" customFormat="false" ht="15.75" hidden="false" customHeight="false" outlineLevel="0" collapsed="false">
      <c r="A81" s="39" t="s">
        <v>192</v>
      </c>
      <c r="B81" s="40" t="n">
        <v>45317</v>
      </c>
      <c r="C81" s="41" t="n">
        <v>3.07</v>
      </c>
      <c r="D81" s="42" t="n">
        <v>-4.36</v>
      </c>
      <c r="E81" s="42" t="n">
        <v>-5.54</v>
      </c>
      <c r="F81" s="42" t="n">
        <v>-12.29</v>
      </c>
      <c r="G81" s="42" t="n">
        <v>-12.29</v>
      </c>
      <c r="H81" s="42" t="n">
        <v>-36.83</v>
      </c>
      <c r="I81" s="42" t="n">
        <v>3.05</v>
      </c>
      <c r="J81" s="42" t="n">
        <v>3.23</v>
      </c>
      <c r="K81" s="39" t="s">
        <v>193</v>
      </c>
      <c r="L81" s="20" t="n">
        <f aca="false">D81/100</f>
        <v>-0.0436</v>
      </c>
      <c r="M81" s="21" t="n">
        <f aca="false">C81/(L81+1)</f>
        <v>3.20995399414471</v>
      </c>
      <c r="N81" s="22" t="n">
        <f aca="false">VLOOKUP(A81,Total_de_acoes!A:B,2,0)</f>
        <v>525582771</v>
      </c>
      <c r="O81" s="23" t="n">
        <f aca="false">(C81-M81)*N81</f>
        <v>-73557408.0550942</v>
      </c>
      <c r="P81" s="20" t="str">
        <f aca="false">IF(O81&gt;0,"SUBIU",IF(O81=0,"ESTÁVEL","DESCEU"))</f>
        <v>DESCEU</v>
      </c>
      <c r="Q81" s="24" t="str">
        <f aca="false">VLOOKUP(A81,Ticker!A:B,2,0)</f>
        <v>CVC</v>
      </c>
      <c r="R81" s="24" t="n">
        <f aca="false">VLOOKUP(Q81,ChatGPT!A:C,3,0)</f>
        <v>49</v>
      </c>
      <c r="S81" s="24" t="str">
        <f aca="false">IF(R81&gt;100,"MAIS DE CEM ANOS",IF(R81&lt;50,"MENOS DE 50 ANOS","ENTRE 50 E 100 ANOS"))</f>
        <v>MENOS DE 50 ANOS</v>
      </c>
      <c r="T81" s="24" t="str">
        <f aca="false">VLOOKUP(Q81,ChatGPT!A:C,2,0)</f>
        <v>Turismo</v>
      </c>
      <c r="U81" s="25" t="n">
        <f aca="false">E81/100</f>
        <v>-0.0554</v>
      </c>
      <c r="V81" s="26" t="n">
        <f aca="false">C81/(U81+1)</f>
        <v>3.25005293245818</v>
      </c>
      <c r="W81" s="27" t="n">
        <f aca="false">(C81-V81)*N81</f>
        <v>-94632719.1680479</v>
      </c>
      <c r="X81" s="28" t="str">
        <f aca="false">IF(W81&gt;0,"SUBIU",IF(W81=0,"ESTÁVEL","DESCEU"))</f>
        <v>DESCEU</v>
      </c>
      <c r="Y81" s="29" t="n">
        <f aca="false">F81/100</f>
        <v>-0.1229</v>
      </c>
      <c r="Z81" s="30" t="n">
        <f aca="false">C81/(Y81+1)</f>
        <v>3.50017101812792</v>
      </c>
      <c r="AA81" s="31" t="n">
        <f aca="false">(C81-Z81)*N81</f>
        <v>-226090475.711564</v>
      </c>
      <c r="AB81" s="29" t="str">
        <f aca="false">IF(AA81&gt;0,"SUBIU",IF(AA81=0,"ESTÁVEL","DESCEU"))</f>
        <v>DESCEU</v>
      </c>
      <c r="AC81" s="32" t="n">
        <f aca="false">G81/100</f>
        <v>-0.1229</v>
      </c>
      <c r="AD81" s="33" t="n">
        <f aca="false">C81/(AC81+1)</f>
        <v>3.50017101812792</v>
      </c>
      <c r="AE81" s="34" t="n">
        <f aca="false">(C81-AD81)*N81</f>
        <v>-226090475.711564</v>
      </c>
      <c r="AF81" s="32" t="str">
        <f aca="false">IF(AE81&gt;0,"SUBIU",IF(AE81=0,"ESTÁVEL","DESCEU"))</f>
        <v>DESCEU</v>
      </c>
      <c r="AG81" s="35" t="n">
        <f aca="false">H81/100</f>
        <v>-0.3683</v>
      </c>
      <c r="AH81" s="36" t="n">
        <f aca="false">C81/(AG81+1)</f>
        <v>4.85990185214501</v>
      </c>
      <c r="AI81" s="37" t="n">
        <f aca="false">(C81-AH81)*N81</f>
        <v>-940741575.268404</v>
      </c>
      <c r="AJ81" s="38" t="str">
        <f aca="false">IF(AI81&gt;0,"SUBIU",IF(AI81=0,"ESTÁVEL","DESCEU"))</f>
        <v>DESCEU</v>
      </c>
    </row>
    <row r="82" customFormat="false" ht="15.75" hidden="false" customHeight="false" outlineLevel="0" collapsed="false">
      <c r="A82" s="16" t="s">
        <v>194</v>
      </c>
      <c r="B82" s="17" t="n">
        <v>45317</v>
      </c>
      <c r="C82" s="18" t="n">
        <v>5.92</v>
      </c>
      <c r="D82" s="19" t="n">
        <v>-8.07</v>
      </c>
      <c r="E82" s="19" t="n">
        <v>-15.91</v>
      </c>
      <c r="F82" s="19" t="n">
        <v>-34</v>
      </c>
      <c r="G82" s="19" t="n">
        <v>-34</v>
      </c>
      <c r="H82" s="19" t="n">
        <v>-25.44</v>
      </c>
      <c r="I82" s="19" t="n">
        <v>5.51</v>
      </c>
      <c r="J82" s="19" t="n">
        <v>6.02</v>
      </c>
      <c r="K82" s="16" t="s">
        <v>195</v>
      </c>
      <c r="L82" s="20" t="n">
        <f aca="false">D82/100</f>
        <v>-0.0807</v>
      </c>
      <c r="M82" s="21" t="n">
        <f aca="false">C82/(L82+1)</f>
        <v>6.43968236701838</v>
      </c>
      <c r="N82" s="22" t="n">
        <f aca="false">VLOOKUP(A82,Total_de_acoes!A:B,2,0)</f>
        <v>198184909</v>
      </c>
      <c r="O82" s="23" t="n">
        <f aca="false">(C82-M82)*N82</f>
        <v>-102993202.616443</v>
      </c>
      <c r="P82" s="20" t="str">
        <f aca="false">IF(O82&gt;0,"SUBIU",IF(O82=0,"ESTÁVEL","DESCEU"))</f>
        <v>DESCEU</v>
      </c>
      <c r="Q82" s="24" t="str">
        <f aca="false">VLOOKUP(A82,Ticker!A:B,2,0)</f>
        <v>GOL</v>
      </c>
      <c r="R82" s="24" t="n">
        <f aca="false">VLOOKUP(Q82,ChatGPT!A:C,3,0)</f>
        <v>21</v>
      </c>
      <c r="S82" s="24" t="str">
        <f aca="false">IF(R82&gt;100,"MAIS DE CEM ANOS",IF(R82&lt;50,"MENOS DE 50 ANOS","ENTRE 50 E 100 ANOS"))</f>
        <v>MENOS DE 50 ANOS</v>
      </c>
      <c r="T82" s="24" t="str">
        <f aca="false">VLOOKUP(Q82,ChatGPT!A:C,2,0)</f>
        <v>Transporte Aéreo</v>
      </c>
      <c r="U82" s="25" t="n">
        <f aca="false">E82/100</f>
        <v>-0.1591</v>
      </c>
      <c r="V82" s="26" t="n">
        <f aca="false">C82/(U82+1)</f>
        <v>7.04007610893091</v>
      </c>
      <c r="W82" s="27" t="n">
        <f aca="false">(C82-V82)*N82</f>
        <v>-221982181.721546</v>
      </c>
      <c r="X82" s="28" t="str">
        <f aca="false">IF(W82&gt;0,"SUBIU",IF(W82=0,"ESTÁVEL","DESCEU"))</f>
        <v>DESCEU</v>
      </c>
      <c r="Y82" s="29" t="n">
        <f aca="false">F82/100</f>
        <v>-0.34</v>
      </c>
      <c r="Z82" s="30" t="n">
        <f aca="false">C82/(Y82+1)</f>
        <v>8.96969696969697</v>
      </c>
      <c r="AA82" s="31" t="n">
        <f aca="false">(C82-Z82)*N82</f>
        <v>-604403916.41697</v>
      </c>
      <c r="AB82" s="29" t="str">
        <f aca="false">IF(AA82&gt;0,"SUBIU",IF(AA82=0,"ESTÁVEL","DESCEU"))</f>
        <v>DESCEU</v>
      </c>
      <c r="AC82" s="32" t="n">
        <f aca="false">G82/100</f>
        <v>-0.34</v>
      </c>
      <c r="AD82" s="33" t="n">
        <f aca="false">C82/(AC82+1)</f>
        <v>8.96969696969697</v>
      </c>
      <c r="AE82" s="34" t="n">
        <f aca="false">(C82-AD82)*N82</f>
        <v>-604403916.41697</v>
      </c>
      <c r="AF82" s="32" t="str">
        <f aca="false">IF(AE82&gt;0,"SUBIU",IF(AE82=0,"ESTÁVEL","DESCEU"))</f>
        <v>DESCEU</v>
      </c>
      <c r="AG82" s="35" t="n">
        <f aca="false">H82/100</f>
        <v>-0.2544</v>
      </c>
      <c r="AH82" s="36" t="n">
        <f aca="false">C82/(AG82+1)</f>
        <v>7.93991416309013</v>
      </c>
      <c r="AI82" s="37" t="n">
        <f aca="false">(C82-AH82)*N82</f>
        <v>-400316504.599828</v>
      </c>
      <c r="AJ82" s="38" t="str">
        <f aca="false">IF(AI82&gt;0,"SUBIU",IF(AI82=0,"ESTÁVEL","DESCEU"))</f>
        <v>DESCEU</v>
      </c>
    </row>
    <row r="83" customFormat="false" ht="15.75" hidden="false" customHeight="false" outlineLevel="0" collapsed="false">
      <c r="A83" s="43"/>
      <c r="B83" s="43"/>
      <c r="C83" s="44"/>
      <c r="D83" s="43"/>
      <c r="E83" s="43"/>
      <c r="F83" s="43"/>
      <c r="G83" s="43"/>
      <c r="H83" s="43"/>
      <c r="I83" s="43"/>
      <c r="J83" s="43"/>
      <c r="K83" s="43"/>
      <c r="M83" s="45"/>
      <c r="O83" s="46"/>
      <c r="V83" s="45"/>
      <c r="W83" s="46"/>
      <c r="Z83" s="45"/>
      <c r="AA83" s="46"/>
      <c r="AD83" s="45"/>
      <c r="AE83" s="46"/>
      <c r="AH83" s="45"/>
      <c r="AI83" s="46"/>
    </row>
    <row r="84" customFormat="false" ht="15.75" hidden="false" customHeight="false" outlineLevel="0" collapsed="false">
      <c r="A84" s="47"/>
      <c r="B84" s="47"/>
      <c r="C84" s="48"/>
      <c r="D84" s="47"/>
      <c r="E84" s="47"/>
      <c r="F84" s="47"/>
      <c r="G84" s="47"/>
      <c r="H84" s="47"/>
      <c r="I84" s="47"/>
      <c r="J84" s="47"/>
      <c r="K84" s="47"/>
      <c r="M84" s="45"/>
      <c r="O84" s="46"/>
      <c r="V84" s="45"/>
      <c r="W84" s="46"/>
      <c r="Z84" s="45"/>
      <c r="AA84" s="46"/>
      <c r="AD84" s="45"/>
      <c r="AE84" s="46"/>
      <c r="AH84" s="45"/>
      <c r="AI84" s="46"/>
    </row>
    <row r="85" customFormat="false" ht="15.75" hidden="false" customHeight="false" outlineLevel="0" collapsed="false">
      <c r="A85" s="43"/>
      <c r="B85" s="43"/>
      <c r="C85" s="44"/>
      <c r="D85" s="43"/>
      <c r="E85" s="43"/>
      <c r="F85" s="43"/>
      <c r="G85" s="43"/>
      <c r="H85" s="43"/>
      <c r="I85" s="43"/>
      <c r="J85" s="43"/>
      <c r="K85" s="43"/>
      <c r="M85" s="45"/>
      <c r="O85" s="46"/>
      <c r="V85" s="45"/>
      <c r="W85" s="46"/>
      <c r="Z85" s="45"/>
      <c r="AA85" s="46"/>
      <c r="AD85" s="45"/>
      <c r="AE85" s="46"/>
      <c r="AH85" s="45"/>
      <c r="AI85" s="46"/>
    </row>
    <row r="86" customFormat="false" ht="15.75" hidden="false" customHeight="false" outlineLevel="0" collapsed="false">
      <c r="A86" s="47"/>
      <c r="B86" s="47"/>
      <c r="C86" s="48"/>
      <c r="D86" s="47"/>
      <c r="E86" s="47"/>
      <c r="F86" s="47"/>
      <c r="G86" s="47"/>
      <c r="H86" s="47"/>
      <c r="I86" s="47"/>
      <c r="J86" s="47"/>
      <c r="K86" s="47"/>
      <c r="M86" s="45"/>
      <c r="O86" s="46"/>
      <c r="V86" s="45"/>
      <c r="W86" s="46"/>
      <c r="Z86" s="45"/>
      <c r="AA86" s="46"/>
      <c r="AD86" s="45"/>
      <c r="AE86" s="46"/>
      <c r="AH86" s="45"/>
      <c r="AI86" s="46"/>
    </row>
    <row r="87" customFormat="false" ht="15.75" hidden="false" customHeight="false" outlineLevel="0" collapsed="false">
      <c r="A87" s="43"/>
      <c r="B87" s="43"/>
      <c r="C87" s="44"/>
      <c r="D87" s="43"/>
      <c r="E87" s="43"/>
      <c r="F87" s="43"/>
      <c r="G87" s="43"/>
      <c r="H87" s="43"/>
      <c r="I87" s="43"/>
      <c r="J87" s="43"/>
      <c r="K87" s="43"/>
      <c r="M87" s="45"/>
      <c r="O87" s="46"/>
      <c r="V87" s="45"/>
      <c r="W87" s="46"/>
      <c r="Z87" s="45"/>
      <c r="AA87" s="46"/>
      <c r="AD87" s="45"/>
      <c r="AE87" s="46"/>
      <c r="AH87" s="45"/>
      <c r="AI87" s="46"/>
    </row>
    <row r="88" customFormat="false" ht="15.75" hidden="false" customHeight="false" outlineLevel="0" collapsed="false">
      <c r="A88" s="47"/>
      <c r="B88" s="47"/>
      <c r="C88" s="48"/>
      <c r="D88" s="47"/>
      <c r="E88" s="47"/>
      <c r="F88" s="47"/>
      <c r="G88" s="47"/>
      <c r="H88" s="47"/>
      <c r="I88" s="47"/>
      <c r="J88" s="47"/>
      <c r="K88" s="47"/>
      <c r="M88" s="45"/>
      <c r="O88" s="46"/>
      <c r="V88" s="45"/>
      <c r="W88" s="46"/>
      <c r="Z88" s="45"/>
      <c r="AA88" s="46"/>
      <c r="AD88" s="45"/>
      <c r="AE88" s="46"/>
      <c r="AH88" s="45"/>
      <c r="AI88" s="46"/>
    </row>
    <row r="89" customFormat="false" ht="15.75" hidden="false" customHeight="false" outlineLevel="0" collapsed="false">
      <c r="A89" s="43"/>
      <c r="B89" s="43"/>
      <c r="C89" s="44"/>
      <c r="D89" s="43"/>
      <c r="E89" s="43"/>
      <c r="F89" s="43"/>
      <c r="G89" s="43"/>
      <c r="H89" s="43"/>
      <c r="I89" s="43"/>
      <c r="J89" s="43"/>
      <c r="K89" s="43"/>
      <c r="M89" s="45"/>
      <c r="O89" s="46"/>
      <c r="V89" s="45"/>
      <c r="W89" s="46"/>
      <c r="Z89" s="45"/>
      <c r="AA89" s="46"/>
      <c r="AD89" s="45"/>
      <c r="AE89" s="46"/>
      <c r="AH89" s="45"/>
      <c r="AI89" s="46"/>
    </row>
    <row r="90" customFormat="false" ht="15.75" hidden="false" customHeight="false" outlineLevel="0" collapsed="false">
      <c r="A90" s="47"/>
      <c r="B90" s="47"/>
      <c r="C90" s="48"/>
      <c r="D90" s="47"/>
      <c r="E90" s="47"/>
      <c r="F90" s="47"/>
      <c r="G90" s="47"/>
      <c r="H90" s="47"/>
      <c r="I90" s="47"/>
      <c r="J90" s="47"/>
      <c r="K90" s="47"/>
      <c r="M90" s="45"/>
      <c r="O90" s="46"/>
      <c r="V90" s="45"/>
      <c r="W90" s="46"/>
      <c r="Z90" s="45"/>
      <c r="AA90" s="46"/>
      <c r="AD90" s="45"/>
      <c r="AE90" s="46"/>
      <c r="AH90" s="45"/>
      <c r="AI90" s="46"/>
    </row>
    <row r="91" customFormat="false" ht="15.75" hidden="false" customHeight="false" outlineLevel="0" collapsed="false">
      <c r="A91" s="43"/>
      <c r="B91" s="43"/>
      <c r="C91" s="44"/>
      <c r="D91" s="43"/>
      <c r="E91" s="43"/>
      <c r="F91" s="43"/>
      <c r="G91" s="43"/>
      <c r="H91" s="43"/>
      <c r="I91" s="43"/>
      <c r="J91" s="43"/>
      <c r="K91" s="43"/>
      <c r="M91" s="45"/>
      <c r="O91" s="46"/>
      <c r="V91" s="45"/>
      <c r="W91" s="46"/>
      <c r="Z91" s="45"/>
      <c r="AA91" s="46"/>
      <c r="AD91" s="45"/>
      <c r="AE91" s="46"/>
      <c r="AH91" s="45"/>
      <c r="AI91" s="46"/>
    </row>
    <row r="92" customFormat="false" ht="15.75" hidden="false" customHeight="false" outlineLevel="0" collapsed="false">
      <c r="A92" s="47"/>
      <c r="B92" s="47"/>
      <c r="C92" s="48"/>
      <c r="D92" s="47"/>
      <c r="E92" s="47"/>
      <c r="F92" s="47"/>
      <c r="G92" s="47"/>
      <c r="H92" s="47"/>
      <c r="I92" s="47"/>
      <c r="J92" s="47"/>
      <c r="K92" s="47"/>
      <c r="M92" s="45"/>
      <c r="O92" s="46"/>
      <c r="V92" s="45"/>
      <c r="W92" s="46"/>
      <c r="Z92" s="45"/>
      <c r="AA92" s="46"/>
      <c r="AD92" s="45"/>
      <c r="AE92" s="46"/>
      <c r="AH92" s="45"/>
      <c r="AI92" s="46"/>
    </row>
    <row r="93" customFormat="false" ht="15.75" hidden="false" customHeight="false" outlineLevel="0" collapsed="false">
      <c r="A93" s="43"/>
      <c r="B93" s="43"/>
      <c r="C93" s="44"/>
      <c r="D93" s="43"/>
      <c r="E93" s="43"/>
      <c r="F93" s="43"/>
      <c r="G93" s="43"/>
      <c r="H93" s="43"/>
      <c r="I93" s="43"/>
      <c r="J93" s="43"/>
      <c r="K93" s="43"/>
      <c r="M93" s="45"/>
      <c r="O93" s="46"/>
      <c r="V93" s="45"/>
      <c r="W93" s="46"/>
      <c r="Z93" s="45"/>
      <c r="AA93" s="46"/>
      <c r="AD93" s="45"/>
      <c r="AE93" s="46"/>
      <c r="AH93" s="45"/>
      <c r="AI93" s="46"/>
    </row>
    <row r="94" customFormat="false" ht="15.75" hidden="false" customHeight="false" outlineLevel="0" collapsed="false">
      <c r="A94" s="47"/>
      <c r="B94" s="47"/>
      <c r="C94" s="48"/>
      <c r="D94" s="47"/>
      <c r="E94" s="47"/>
      <c r="F94" s="47"/>
      <c r="G94" s="47"/>
      <c r="H94" s="47"/>
      <c r="I94" s="47"/>
      <c r="J94" s="47"/>
      <c r="K94" s="47"/>
      <c r="M94" s="45"/>
      <c r="O94" s="46"/>
      <c r="V94" s="45"/>
      <c r="W94" s="46"/>
      <c r="Z94" s="45"/>
      <c r="AA94" s="46"/>
      <c r="AD94" s="45"/>
      <c r="AE94" s="46"/>
      <c r="AH94" s="45"/>
      <c r="AI94" s="46"/>
    </row>
    <row r="95" customFormat="false" ht="15.75" hidden="false" customHeight="false" outlineLevel="0" collapsed="false">
      <c r="A95" s="43"/>
      <c r="B95" s="43"/>
      <c r="C95" s="44"/>
      <c r="D95" s="43"/>
      <c r="E95" s="43"/>
      <c r="F95" s="43"/>
      <c r="G95" s="43"/>
      <c r="H95" s="43"/>
      <c r="I95" s="43"/>
      <c r="J95" s="43"/>
      <c r="K95" s="43"/>
      <c r="M95" s="45"/>
      <c r="O95" s="46"/>
      <c r="V95" s="45"/>
      <c r="W95" s="46"/>
      <c r="Z95" s="45"/>
      <c r="AA95" s="46"/>
      <c r="AD95" s="45"/>
      <c r="AE95" s="46"/>
      <c r="AH95" s="45"/>
      <c r="AI95" s="46"/>
    </row>
    <row r="96" customFormat="false" ht="15.75" hidden="false" customHeight="false" outlineLevel="0" collapsed="false">
      <c r="A96" s="47"/>
      <c r="B96" s="47"/>
      <c r="C96" s="48"/>
      <c r="D96" s="47"/>
      <c r="E96" s="47"/>
      <c r="F96" s="47"/>
      <c r="G96" s="47"/>
      <c r="H96" s="47"/>
      <c r="I96" s="47"/>
      <c r="J96" s="47"/>
      <c r="K96" s="47"/>
      <c r="M96" s="45"/>
      <c r="O96" s="46"/>
      <c r="V96" s="45"/>
      <c r="W96" s="46"/>
      <c r="Z96" s="45"/>
      <c r="AA96" s="46"/>
      <c r="AD96" s="45"/>
      <c r="AE96" s="46"/>
      <c r="AH96" s="45"/>
      <c r="AI96" s="46"/>
    </row>
    <row r="97" customFormat="false" ht="15.75" hidden="false" customHeight="false" outlineLevel="0" collapsed="false">
      <c r="A97" s="43"/>
      <c r="B97" s="43"/>
      <c r="C97" s="44"/>
      <c r="D97" s="43"/>
      <c r="E97" s="43"/>
      <c r="F97" s="43"/>
      <c r="G97" s="43"/>
      <c r="H97" s="43"/>
      <c r="I97" s="43"/>
      <c r="J97" s="43"/>
      <c r="K97" s="43"/>
      <c r="M97" s="45"/>
      <c r="O97" s="46"/>
      <c r="V97" s="45"/>
      <c r="W97" s="46"/>
      <c r="Z97" s="45"/>
      <c r="AA97" s="46"/>
      <c r="AD97" s="45"/>
      <c r="AE97" s="46"/>
      <c r="AH97" s="45"/>
      <c r="AI97" s="46"/>
    </row>
    <row r="98" customFormat="false" ht="15.75" hidden="false" customHeight="false" outlineLevel="0" collapsed="false">
      <c r="A98" s="47"/>
      <c r="B98" s="47"/>
      <c r="C98" s="48"/>
      <c r="D98" s="47"/>
      <c r="E98" s="47"/>
      <c r="F98" s="47"/>
      <c r="G98" s="47"/>
      <c r="H98" s="47"/>
      <c r="I98" s="47"/>
      <c r="J98" s="47"/>
      <c r="K98" s="47"/>
      <c r="M98" s="45"/>
      <c r="O98" s="46"/>
      <c r="V98" s="45"/>
      <c r="W98" s="46"/>
      <c r="Z98" s="45"/>
      <c r="AA98" s="46"/>
      <c r="AD98" s="45"/>
      <c r="AE98" s="46"/>
      <c r="AH98" s="45"/>
      <c r="AI98" s="46"/>
    </row>
    <row r="99" customFormat="false" ht="15.75" hidden="false" customHeight="false" outlineLevel="0" collapsed="false">
      <c r="A99" s="43"/>
      <c r="B99" s="43"/>
      <c r="C99" s="44"/>
      <c r="D99" s="43"/>
      <c r="E99" s="43"/>
      <c r="F99" s="43"/>
      <c r="G99" s="43"/>
      <c r="H99" s="43"/>
      <c r="I99" s="43"/>
      <c r="J99" s="43"/>
      <c r="K99" s="43"/>
      <c r="M99" s="45"/>
      <c r="O99" s="46"/>
      <c r="V99" s="45"/>
      <c r="W99" s="46"/>
      <c r="Z99" s="45"/>
      <c r="AA99" s="46"/>
      <c r="AD99" s="45"/>
      <c r="AE99" s="46"/>
      <c r="AH99" s="45"/>
      <c r="AI99" s="46"/>
    </row>
    <row r="100" customFormat="false" ht="15.75" hidden="false" customHeight="false" outlineLevel="0" collapsed="false">
      <c r="A100" s="47"/>
      <c r="B100" s="47"/>
      <c r="C100" s="48"/>
      <c r="D100" s="47"/>
      <c r="E100" s="47"/>
      <c r="F100" s="47"/>
      <c r="G100" s="47"/>
      <c r="H100" s="47"/>
      <c r="I100" s="47"/>
      <c r="J100" s="47"/>
      <c r="K100" s="47"/>
      <c r="M100" s="45"/>
      <c r="O100" s="46"/>
      <c r="V100" s="45"/>
      <c r="W100" s="46"/>
      <c r="Z100" s="45"/>
      <c r="AA100" s="46"/>
      <c r="AD100" s="45"/>
      <c r="AE100" s="46"/>
      <c r="AH100" s="45"/>
      <c r="AI100" s="46"/>
    </row>
    <row r="101" customFormat="false" ht="15.75" hidden="false" customHeight="false" outlineLevel="0" collapsed="false">
      <c r="A101" s="43"/>
      <c r="B101" s="43"/>
      <c r="C101" s="44"/>
      <c r="D101" s="43"/>
      <c r="E101" s="43"/>
      <c r="F101" s="43"/>
      <c r="G101" s="43"/>
      <c r="H101" s="43"/>
      <c r="I101" s="43"/>
      <c r="J101" s="43"/>
      <c r="K101" s="43"/>
      <c r="M101" s="45"/>
      <c r="O101" s="46"/>
      <c r="V101" s="45"/>
      <c r="W101" s="46"/>
      <c r="Z101" s="45"/>
      <c r="AA101" s="46"/>
      <c r="AD101" s="45"/>
      <c r="AE101" s="46"/>
      <c r="AH101" s="45"/>
      <c r="AI101" s="46"/>
    </row>
    <row r="102" customFormat="false" ht="15.75" hidden="false" customHeight="false" outlineLevel="0" collapsed="false">
      <c r="A102" s="47"/>
      <c r="B102" s="47"/>
      <c r="C102" s="48"/>
      <c r="D102" s="47"/>
      <c r="E102" s="47"/>
      <c r="F102" s="47"/>
      <c r="G102" s="47"/>
      <c r="H102" s="47"/>
      <c r="I102" s="47"/>
      <c r="J102" s="47"/>
      <c r="K102" s="47"/>
      <c r="M102" s="45"/>
      <c r="O102" s="46"/>
      <c r="V102" s="45"/>
      <c r="W102" s="46"/>
      <c r="Z102" s="45"/>
      <c r="AA102" s="46"/>
      <c r="AD102" s="45"/>
      <c r="AE102" s="46"/>
      <c r="AH102" s="45"/>
      <c r="AI102" s="46"/>
    </row>
    <row r="103" customFormat="false" ht="15.75" hidden="false" customHeight="false" outlineLevel="0" collapsed="false">
      <c r="A103" s="43"/>
      <c r="B103" s="43"/>
      <c r="C103" s="44"/>
      <c r="D103" s="43"/>
      <c r="E103" s="43"/>
      <c r="F103" s="43"/>
      <c r="G103" s="43"/>
      <c r="H103" s="43"/>
      <c r="I103" s="43"/>
      <c r="J103" s="43"/>
      <c r="K103" s="43"/>
      <c r="M103" s="45"/>
      <c r="O103" s="46"/>
      <c r="V103" s="45"/>
      <c r="W103" s="46"/>
      <c r="Z103" s="45"/>
      <c r="AA103" s="46"/>
      <c r="AD103" s="45"/>
      <c r="AE103" s="46"/>
      <c r="AH103" s="45"/>
      <c r="AI103" s="46"/>
    </row>
    <row r="104" customFormat="false" ht="15.75" hidden="false" customHeight="false" outlineLevel="0" collapsed="false">
      <c r="A104" s="47"/>
      <c r="B104" s="47"/>
      <c r="C104" s="48"/>
      <c r="D104" s="47"/>
      <c r="E104" s="47"/>
      <c r="F104" s="47"/>
      <c r="G104" s="47"/>
      <c r="H104" s="47"/>
      <c r="I104" s="47"/>
      <c r="J104" s="47"/>
      <c r="K104" s="47"/>
      <c r="M104" s="45"/>
      <c r="O104" s="46"/>
      <c r="V104" s="45"/>
      <c r="W104" s="46"/>
      <c r="Z104" s="45"/>
      <c r="AA104" s="46"/>
      <c r="AD104" s="45"/>
      <c r="AE104" s="46"/>
      <c r="AH104" s="45"/>
      <c r="AI104" s="46"/>
    </row>
    <row r="105" customFormat="false" ht="15.75" hidden="false" customHeight="false" outlineLevel="0" collapsed="false">
      <c r="A105" s="43"/>
      <c r="B105" s="43"/>
      <c r="C105" s="44"/>
      <c r="D105" s="43"/>
      <c r="E105" s="43"/>
      <c r="F105" s="43"/>
      <c r="G105" s="43"/>
      <c r="H105" s="43"/>
      <c r="I105" s="43"/>
      <c r="J105" s="43"/>
      <c r="K105" s="43"/>
      <c r="M105" s="45"/>
      <c r="O105" s="46"/>
      <c r="V105" s="45"/>
      <c r="W105" s="46"/>
      <c r="Z105" s="45"/>
      <c r="AA105" s="46"/>
      <c r="AD105" s="45"/>
      <c r="AE105" s="46"/>
      <c r="AH105" s="45"/>
      <c r="AI105" s="46"/>
    </row>
    <row r="106" customFormat="false" ht="15.75" hidden="false" customHeight="false" outlineLevel="0" collapsed="false">
      <c r="A106" s="47"/>
      <c r="B106" s="47"/>
      <c r="C106" s="48"/>
      <c r="D106" s="47"/>
      <c r="E106" s="47"/>
      <c r="F106" s="47"/>
      <c r="G106" s="47"/>
      <c r="H106" s="47"/>
      <c r="I106" s="47"/>
      <c r="J106" s="47"/>
      <c r="K106" s="47"/>
      <c r="M106" s="45"/>
      <c r="O106" s="46"/>
      <c r="V106" s="45"/>
      <c r="W106" s="46"/>
      <c r="Z106" s="45"/>
      <c r="AA106" s="46"/>
      <c r="AD106" s="45"/>
      <c r="AE106" s="46"/>
      <c r="AH106" s="45"/>
      <c r="AI106" s="46"/>
    </row>
    <row r="107" customFormat="false" ht="15.75" hidden="false" customHeight="false" outlineLevel="0" collapsed="false">
      <c r="A107" s="43"/>
      <c r="B107" s="43"/>
      <c r="C107" s="44"/>
      <c r="D107" s="43"/>
      <c r="E107" s="43"/>
      <c r="F107" s="43"/>
      <c r="G107" s="43"/>
      <c r="H107" s="43"/>
      <c r="I107" s="43"/>
      <c r="J107" s="43"/>
      <c r="K107" s="43"/>
      <c r="M107" s="45"/>
      <c r="O107" s="46"/>
      <c r="V107" s="45"/>
      <c r="W107" s="46"/>
      <c r="Z107" s="45"/>
      <c r="AA107" s="46"/>
      <c r="AD107" s="45"/>
      <c r="AE107" s="46"/>
      <c r="AH107" s="45"/>
      <c r="AI107" s="46"/>
    </row>
    <row r="108" customFormat="false" ht="15.75" hidden="false" customHeight="false" outlineLevel="0" collapsed="false">
      <c r="A108" s="47"/>
      <c r="B108" s="47"/>
      <c r="C108" s="48"/>
      <c r="D108" s="47"/>
      <c r="E108" s="47"/>
      <c r="F108" s="47"/>
      <c r="G108" s="47"/>
      <c r="H108" s="47"/>
      <c r="I108" s="47"/>
      <c r="J108" s="47"/>
      <c r="K108" s="47"/>
      <c r="M108" s="45"/>
      <c r="O108" s="46"/>
      <c r="V108" s="45"/>
      <c r="W108" s="46"/>
      <c r="Z108" s="45"/>
      <c r="AA108" s="46"/>
      <c r="AD108" s="45"/>
      <c r="AE108" s="46"/>
      <c r="AH108" s="45"/>
      <c r="AI108" s="46"/>
    </row>
    <row r="109" customFormat="false" ht="15.75" hidden="false" customHeight="false" outlineLevel="0" collapsed="false">
      <c r="A109" s="43"/>
      <c r="B109" s="43"/>
      <c r="C109" s="44"/>
      <c r="D109" s="43"/>
      <c r="E109" s="43"/>
      <c r="F109" s="43"/>
      <c r="G109" s="43"/>
      <c r="H109" s="43"/>
      <c r="I109" s="43"/>
      <c r="J109" s="43"/>
      <c r="K109" s="43"/>
      <c r="M109" s="45"/>
      <c r="O109" s="46"/>
      <c r="V109" s="45"/>
      <c r="W109" s="46"/>
      <c r="Z109" s="45"/>
      <c r="AA109" s="46"/>
      <c r="AD109" s="45"/>
      <c r="AE109" s="46"/>
      <c r="AH109" s="45"/>
      <c r="AI109" s="46"/>
    </row>
    <row r="110" customFormat="false" ht="15.75" hidden="false" customHeight="false" outlineLevel="0" collapsed="false">
      <c r="A110" s="47"/>
      <c r="B110" s="47"/>
      <c r="C110" s="48"/>
      <c r="D110" s="47"/>
      <c r="E110" s="47"/>
      <c r="F110" s="47"/>
      <c r="G110" s="47"/>
      <c r="H110" s="47"/>
      <c r="I110" s="47"/>
      <c r="J110" s="47"/>
      <c r="K110" s="47"/>
      <c r="M110" s="45"/>
      <c r="O110" s="46"/>
      <c r="V110" s="45"/>
      <c r="W110" s="46"/>
      <c r="Z110" s="45"/>
      <c r="AA110" s="46"/>
      <c r="AD110" s="45"/>
      <c r="AE110" s="46"/>
      <c r="AH110" s="45"/>
      <c r="AI110" s="46"/>
    </row>
    <row r="111" customFormat="false" ht="15.75" hidden="false" customHeight="false" outlineLevel="0" collapsed="false">
      <c r="A111" s="43"/>
      <c r="B111" s="43"/>
      <c r="C111" s="44"/>
      <c r="D111" s="43"/>
      <c r="E111" s="43"/>
      <c r="F111" s="43"/>
      <c r="G111" s="43"/>
      <c r="H111" s="43"/>
      <c r="I111" s="43"/>
      <c r="J111" s="43"/>
      <c r="K111" s="43"/>
      <c r="M111" s="45"/>
      <c r="O111" s="46"/>
      <c r="V111" s="45"/>
      <c r="W111" s="46"/>
      <c r="Z111" s="45"/>
      <c r="AA111" s="46"/>
      <c r="AD111" s="45"/>
      <c r="AE111" s="46"/>
      <c r="AH111" s="45"/>
      <c r="AI111" s="46"/>
    </row>
    <row r="112" customFormat="false" ht="15.75" hidden="false" customHeight="false" outlineLevel="0" collapsed="false">
      <c r="A112" s="47"/>
      <c r="B112" s="47"/>
      <c r="C112" s="48"/>
      <c r="D112" s="47"/>
      <c r="E112" s="47"/>
      <c r="F112" s="47"/>
      <c r="G112" s="47"/>
      <c r="H112" s="47"/>
      <c r="I112" s="47"/>
      <c r="J112" s="47"/>
      <c r="K112" s="47"/>
      <c r="M112" s="45"/>
      <c r="O112" s="46"/>
      <c r="V112" s="45"/>
      <c r="W112" s="46"/>
      <c r="Z112" s="45"/>
      <c r="AA112" s="46"/>
      <c r="AD112" s="45"/>
      <c r="AE112" s="46"/>
      <c r="AH112" s="45"/>
      <c r="AI112" s="46"/>
    </row>
    <row r="113" customFormat="false" ht="15.75" hidden="false" customHeight="false" outlineLevel="0" collapsed="false">
      <c r="A113" s="43"/>
      <c r="B113" s="43"/>
      <c r="C113" s="44"/>
      <c r="D113" s="43"/>
      <c r="E113" s="43"/>
      <c r="F113" s="43"/>
      <c r="G113" s="43"/>
      <c r="H113" s="43"/>
      <c r="I113" s="43"/>
      <c r="J113" s="43"/>
      <c r="K113" s="43"/>
      <c r="M113" s="45"/>
      <c r="O113" s="46"/>
      <c r="V113" s="45"/>
      <c r="W113" s="46"/>
      <c r="Z113" s="45"/>
      <c r="AA113" s="46"/>
      <c r="AD113" s="45"/>
      <c r="AE113" s="46"/>
      <c r="AH113" s="45"/>
      <c r="AI113" s="46"/>
    </row>
    <row r="114" customFormat="false" ht="15.75" hidden="false" customHeight="false" outlineLevel="0" collapsed="false">
      <c r="A114" s="47"/>
      <c r="B114" s="47"/>
      <c r="C114" s="48"/>
      <c r="D114" s="47"/>
      <c r="E114" s="47"/>
      <c r="F114" s="47"/>
      <c r="G114" s="47"/>
      <c r="H114" s="47"/>
      <c r="I114" s="47"/>
      <c r="J114" s="47"/>
      <c r="K114" s="47"/>
      <c r="M114" s="45"/>
      <c r="O114" s="46"/>
      <c r="V114" s="45"/>
      <c r="W114" s="46"/>
      <c r="Z114" s="45"/>
      <c r="AA114" s="46"/>
      <c r="AD114" s="45"/>
      <c r="AE114" s="46"/>
      <c r="AH114" s="45"/>
      <c r="AI114" s="46"/>
    </row>
    <row r="115" customFormat="false" ht="15.75" hidden="false" customHeight="false" outlineLevel="0" collapsed="false">
      <c r="A115" s="43"/>
      <c r="B115" s="43"/>
      <c r="C115" s="44"/>
      <c r="D115" s="43"/>
      <c r="E115" s="43"/>
      <c r="F115" s="43"/>
      <c r="G115" s="43"/>
      <c r="H115" s="43"/>
      <c r="I115" s="43"/>
      <c r="J115" s="43"/>
      <c r="K115" s="43"/>
      <c r="M115" s="45"/>
      <c r="O115" s="46"/>
      <c r="V115" s="45"/>
      <c r="W115" s="46"/>
      <c r="Z115" s="45"/>
      <c r="AA115" s="46"/>
      <c r="AD115" s="45"/>
      <c r="AE115" s="46"/>
      <c r="AH115" s="45"/>
      <c r="AI115" s="46"/>
    </row>
    <row r="116" customFormat="false" ht="15.75" hidden="false" customHeight="false" outlineLevel="0" collapsed="false">
      <c r="A116" s="47"/>
      <c r="B116" s="47"/>
      <c r="C116" s="48"/>
      <c r="D116" s="47"/>
      <c r="E116" s="47"/>
      <c r="F116" s="47"/>
      <c r="G116" s="47"/>
      <c r="H116" s="47"/>
      <c r="I116" s="47"/>
      <c r="J116" s="47"/>
      <c r="K116" s="47"/>
      <c r="M116" s="45"/>
      <c r="O116" s="46"/>
      <c r="V116" s="45"/>
      <c r="W116" s="46"/>
      <c r="Z116" s="45"/>
      <c r="AA116" s="46"/>
      <c r="AD116" s="45"/>
      <c r="AE116" s="46"/>
      <c r="AH116" s="45"/>
      <c r="AI116" s="46"/>
    </row>
    <row r="117" customFormat="false" ht="15.75" hidden="false" customHeight="false" outlineLevel="0" collapsed="false">
      <c r="A117" s="43"/>
      <c r="B117" s="43"/>
      <c r="C117" s="44"/>
      <c r="D117" s="43"/>
      <c r="E117" s="43"/>
      <c r="F117" s="43"/>
      <c r="G117" s="43"/>
      <c r="H117" s="43"/>
      <c r="I117" s="43"/>
      <c r="J117" s="43"/>
      <c r="K117" s="43"/>
      <c r="M117" s="45"/>
      <c r="O117" s="46"/>
      <c r="V117" s="45"/>
      <c r="W117" s="46"/>
      <c r="Z117" s="45"/>
      <c r="AA117" s="46"/>
      <c r="AD117" s="45"/>
      <c r="AE117" s="46"/>
      <c r="AH117" s="45"/>
      <c r="AI117" s="46"/>
    </row>
    <row r="118" customFormat="false" ht="15.75" hidden="false" customHeight="false" outlineLevel="0" collapsed="false">
      <c r="A118" s="47"/>
      <c r="B118" s="47"/>
      <c r="C118" s="48"/>
      <c r="D118" s="47"/>
      <c r="E118" s="47"/>
      <c r="F118" s="47"/>
      <c r="G118" s="47"/>
      <c r="H118" s="47"/>
      <c r="I118" s="47"/>
      <c r="J118" s="47"/>
      <c r="K118" s="47"/>
      <c r="M118" s="45"/>
      <c r="O118" s="46"/>
      <c r="V118" s="45"/>
      <c r="W118" s="46"/>
      <c r="Z118" s="45"/>
      <c r="AA118" s="46"/>
      <c r="AD118" s="45"/>
      <c r="AE118" s="46"/>
      <c r="AH118" s="45"/>
      <c r="AI118" s="46"/>
    </row>
    <row r="119" customFormat="false" ht="15.75" hidden="false" customHeight="false" outlineLevel="0" collapsed="false">
      <c r="A119" s="43"/>
      <c r="B119" s="43"/>
      <c r="C119" s="44"/>
      <c r="D119" s="43"/>
      <c r="E119" s="43"/>
      <c r="F119" s="43"/>
      <c r="G119" s="43"/>
      <c r="H119" s="43"/>
      <c r="I119" s="43"/>
      <c r="J119" s="43"/>
      <c r="K119" s="43"/>
      <c r="M119" s="45"/>
      <c r="O119" s="46"/>
      <c r="V119" s="45"/>
      <c r="W119" s="46"/>
      <c r="Z119" s="45"/>
      <c r="AA119" s="46"/>
      <c r="AD119" s="45"/>
      <c r="AE119" s="46"/>
      <c r="AH119" s="45"/>
      <c r="AI119" s="46"/>
    </row>
    <row r="120" customFormat="false" ht="15.75" hidden="false" customHeight="false" outlineLevel="0" collapsed="false">
      <c r="A120" s="47"/>
      <c r="B120" s="47"/>
      <c r="C120" s="48"/>
      <c r="D120" s="47"/>
      <c r="E120" s="47"/>
      <c r="F120" s="47"/>
      <c r="G120" s="47"/>
      <c r="H120" s="47"/>
      <c r="I120" s="47"/>
      <c r="J120" s="47"/>
      <c r="K120" s="47"/>
      <c r="M120" s="45"/>
      <c r="O120" s="46"/>
      <c r="V120" s="45"/>
      <c r="W120" s="46"/>
      <c r="Z120" s="45"/>
      <c r="AA120" s="46"/>
      <c r="AD120" s="45"/>
      <c r="AE120" s="46"/>
      <c r="AH120" s="45"/>
      <c r="AI120" s="46"/>
    </row>
    <row r="121" customFormat="false" ht="15.75" hidden="false" customHeight="false" outlineLevel="0" collapsed="false">
      <c r="A121" s="43"/>
      <c r="B121" s="43"/>
      <c r="C121" s="44"/>
      <c r="D121" s="43"/>
      <c r="E121" s="43"/>
      <c r="F121" s="43"/>
      <c r="G121" s="43"/>
      <c r="H121" s="43"/>
      <c r="I121" s="43"/>
      <c r="J121" s="43"/>
      <c r="K121" s="43"/>
      <c r="M121" s="45"/>
      <c r="O121" s="46"/>
      <c r="V121" s="45"/>
      <c r="W121" s="46"/>
      <c r="Z121" s="45"/>
      <c r="AA121" s="46"/>
      <c r="AD121" s="45"/>
      <c r="AE121" s="46"/>
      <c r="AH121" s="45"/>
      <c r="AI121" s="46"/>
    </row>
    <row r="122" customFormat="false" ht="15.75" hidden="false" customHeight="false" outlineLevel="0" collapsed="false">
      <c r="A122" s="47"/>
      <c r="B122" s="47"/>
      <c r="C122" s="48"/>
      <c r="D122" s="47"/>
      <c r="E122" s="47"/>
      <c r="F122" s="47"/>
      <c r="G122" s="47"/>
      <c r="H122" s="47"/>
      <c r="I122" s="47"/>
      <c r="J122" s="47"/>
      <c r="K122" s="47"/>
      <c r="M122" s="45"/>
      <c r="O122" s="46"/>
      <c r="V122" s="45"/>
      <c r="W122" s="46"/>
      <c r="Z122" s="45"/>
      <c r="AA122" s="46"/>
      <c r="AD122" s="45"/>
      <c r="AE122" s="46"/>
      <c r="AH122" s="45"/>
      <c r="AI122" s="46"/>
    </row>
    <row r="123" customFormat="false" ht="15.75" hidden="false" customHeight="false" outlineLevel="0" collapsed="false">
      <c r="A123" s="43"/>
      <c r="B123" s="43"/>
      <c r="C123" s="44"/>
      <c r="D123" s="43"/>
      <c r="E123" s="43"/>
      <c r="F123" s="43"/>
      <c r="G123" s="43"/>
      <c r="H123" s="43"/>
      <c r="I123" s="43"/>
      <c r="J123" s="43"/>
      <c r="K123" s="43"/>
      <c r="M123" s="45"/>
      <c r="O123" s="46"/>
      <c r="V123" s="45"/>
      <c r="W123" s="46"/>
      <c r="Z123" s="45"/>
      <c r="AA123" s="46"/>
      <c r="AD123" s="45"/>
      <c r="AE123" s="46"/>
      <c r="AH123" s="45"/>
      <c r="AI123" s="46"/>
    </row>
    <row r="124" customFormat="false" ht="15.75" hidden="false" customHeight="false" outlineLevel="0" collapsed="false">
      <c r="A124" s="47"/>
      <c r="B124" s="47"/>
      <c r="C124" s="48"/>
      <c r="D124" s="47"/>
      <c r="E124" s="47"/>
      <c r="F124" s="47"/>
      <c r="G124" s="47"/>
      <c r="H124" s="47"/>
      <c r="I124" s="47"/>
      <c r="J124" s="47"/>
      <c r="K124" s="47"/>
      <c r="M124" s="45"/>
      <c r="O124" s="46"/>
      <c r="V124" s="45"/>
      <c r="W124" s="46"/>
      <c r="Z124" s="45"/>
      <c r="AA124" s="46"/>
      <c r="AD124" s="45"/>
      <c r="AE124" s="46"/>
      <c r="AH124" s="45"/>
      <c r="AI124" s="46"/>
    </row>
    <row r="125" customFormat="false" ht="15.75" hidden="false" customHeight="false" outlineLevel="0" collapsed="false">
      <c r="A125" s="43"/>
      <c r="B125" s="43"/>
      <c r="C125" s="44"/>
      <c r="D125" s="43"/>
      <c r="E125" s="43"/>
      <c r="F125" s="43"/>
      <c r="G125" s="43"/>
      <c r="H125" s="43"/>
      <c r="I125" s="43"/>
      <c r="J125" s="43"/>
      <c r="K125" s="43"/>
      <c r="M125" s="45"/>
      <c r="O125" s="46"/>
      <c r="V125" s="45"/>
      <c r="W125" s="46"/>
      <c r="Z125" s="45"/>
      <c r="AA125" s="46"/>
      <c r="AD125" s="45"/>
      <c r="AE125" s="46"/>
      <c r="AH125" s="45"/>
      <c r="AI125" s="46"/>
    </row>
    <row r="126" customFormat="false" ht="15.75" hidden="false" customHeight="false" outlineLevel="0" collapsed="false">
      <c r="A126" s="47"/>
      <c r="B126" s="47"/>
      <c r="C126" s="48"/>
      <c r="D126" s="47"/>
      <c r="E126" s="47"/>
      <c r="F126" s="47"/>
      <c r="G126" s="47"/>
      <c r="H126" s="47"/>
      <c r="I126" s="47"/>
      <c r="J126" s="47"/>
      <c r="K126" s="47"/>
      <c r="M126" s="45"/>
      <c r="O126" s="46"/>
      <c r="V126" s="45"/>
      <c r="W126" s="46"/>
      <c r="Z126" s="45"/>
      <c r="AA126" s="46"/>
      <c r="AD126" s="45"/>
      <c r="AE126" s="46"/>
      <c r="AH126" s="45"/>
      <c r="AI126" s="46"/>
    </row>
    <row r="127" customFormat="false" ht="15.75" hidden="false" customHeight="false" outlineLevel="0" collapsed="false">
      <c r="A127" s="43"/>
      <c r="B127" s="43"/>
      <c r="C127" s="44"/>
      <c r="D127" s="43"/>
      <c r="E127" s="43"/>
      <c r="F127" s="43"/>
      <c r="G127" s="43"/>
      <c r="H127" s="43"/>
      <c r="I127" s="43"/>
      <c r="J127" s="43"/>
      <c r="K127" s="43"/>
      <c r="M127" s="45"/>
      <c r="O127" s="46"/>
      <c r="V127" s="45"/>
      <c r="W127" s="46"/>
      <c r="Z127" s="45"/>
      <c r="AA127" s="46"/>
      <c r="AD127" s="45"/>
      <c r="AE127" s="46"/>
      <c r="AH127" s="45"/>
      <c r="AI127" s="46"/>
    </row>
    <row r="128" customFormat="false" ht="15.75" hidden="false" customHeight="false" outlineLevel="0" collapsed="false">
      <c r="A128" s="47"/>
      <c r="B128" s="47"/>
      <c r="C128" s="48"/>
      <c r="D128" s="47"/>
      <c r="E128" s="47"/>
      <c r="F128" s="47"/>
      <c r="G128" s="47"/>
      <c r="H128" s="47"/>
      <c r="I128" s="47"/>
      <c r="J128" s="47"/>
      <c r="K128" s="47"/>
      <c r="M128" s="45"/>
      <c r="O128" s="46"/>
      <c r="V128" s="45"/>
      <c r="W128" s="46"/>
      <c r="Z128" s="45"/>
      <c r="AA128" s="46"/>
      <c r="AD128" s="45"/>
      <c r="AE128" s="46"/>
      <c r="AH128" s="45"/>
      <c r="AI128" s="46"/>
    </row>
    <row r="129" customFormat="false" ht="15.75" hidden="false" customHeight="false" outlineLevel="0" collapsed="false">
      <c r="A129" s="43"/>
      <c r="B129" s="43"/>
      <c r="C129" s="44"/>
      <c r="D129" s="43"/>
      <c r="E129" s="43"/>
      <c r="F129" s="43"/>
      <c r="G129" s="43"/>
      <c r="H129" s="43"/>
      <c r="I129" s="43"/>
      <c r="J129" s="43"/>
      <c r="K129" s="43"/>
      <c r="M129" s="45"/>
      <c r="O129" s="46"/>
      <c r="V129" s="45"/>
      <c r="W129" s="46"/>
      <c r="Z129" s="45"/>
      <c r="AA129" s="46"/>
      <c r="AD129" s="45"/>
      <c r="AE129" s="46"/>
      <c r="AH129" s="45"/>
      <c r="AI129" s="46"/>
    </row>
    <row r="130" customFormat="false" ht="15.75" hidden="false" customHeight="false" outlineLevel="0" collapsed="false">
      <c r="A130" s="47"/>
      <c r="B130" s="47"/>
      <c r="C130" s="48"/>
      <c r="D130" s="47"/>
      <c r="E130" s="47"/>
      <c r="F130" s="47"/>
      <c r="G130" s="47"/>
      <c r="H130" s="47"/>
      <c r="I130" s="47"/>
      <c r="J130" s="47"/>
      <c r="K130" s="47"/>
      <c r="M130" s="45"/>
      <c r="O130" s="46"/>
      <c r="V130" s="45"/>
      <c r="W130" s="46"/>
      <c r="Z130" s="45"/>
      <c r="AA130" s="46"/>
      <c r="AD130" s="45"/>
      <c r="AE130" s="46"/>
      <c r="AH130" s="45"/>
      <c r="AI130" s="46"/>
    </row>
    <row r="131" customFormat="false" ht="15.75" hidden="false" customHeight="false" outlineLevel="0" collapsed="false">
      <c r="A131" s="43"/>
      <c r="B131" s="43"/>
      <c r="C131" s="44"/>
      <c r="D131" s="43"/>
      <c r="E131" s="43"/>
      <c r="F131" s="43"/>
      <c r="G131" s="43"/>
      <c r="H131" s="43"/>
      <c r="I131" s="43"/>
      <c r="J131" s="43"/>
      <c r="K131" s="43"/>
      <c r="M131" s="45"/>
      <c r="O131" s="46"/>
      <c r="V131" s="45"/>
      <c r="W131" s="46"/>
      <c r="Z131" s="45"/>
      <c r="AA131" s="46"/>
      <c r="AD131" s="45"/>
      <c r="AE131" s="46"/>
      <c r="AH131" s="45"/>
      <c r="AI131" s="46"/>
    </row>
    <row r="132" customFormat="false" ht="15.75" hidden="false" customHeight="false" outlineLevel="0" collapsed="false">
      <c r="A132" s="47"/>
      <c r="B132" s="47"/>
      <c r="C132" s="48"/>
      <c r="D132" s="47"/>
      <c r="E132" s="47"/>
      <c r="F132" s="47"/>
      <c r="G132" s="47"/>
      <c r="H132" s="47"/>
      <c r="I132" s="47"/>
      <c r="J132" s="47"/>
      <c r="K132" s="47"/>
      <c r="M132" s="45"/>
      <c r="O132" s="46"/>
      <c r="V132" s="45"/>
      <c r="W132" s="46"/>
      <c r="Z132" s="45"/>
      <c r="AA132" s="46"/>
      <c r="AD132" s="45"/>
      <c r="AE132" s="46"/>
      <c r="AH132" s="45"/>
      <c r="AI132" s="46"/>
    </row>
    <row r="133" customFormat="false" ht="15.75" hidden="false" customHeight="false" outlineLevel="0" collapsed="false">
      <c r="A133" s="43"/>
      <c r="B133" s="43"/>
      <c r="C133" s="44"/>
      <c r="D133" s="43"/>
      <c r="E133" s="43"/>
      <c r="F133" s="43"/>
      <c r="G133" s="43"/>
      <c r="H133" s="43"/>
      <c r="I133" s="43"/>
      <c r="J133" s="43"/>
      <c r="K133" s="43"/>
      <c r="M133" s="45"/>
      <c r="O133" s="46"/>
      <c r="V133" s="45"/>
      <c r="W133" s="46"/>
      <c r="Z133" s="45"/>
      <c r="AA133" s="46"/>
      <c r="AD133" s="45"/>
      <c r="AE133" s="46"/>
      <c r="AH133" s="45"/>
      <c r="AI133" s="46"/>
    </row>
    <row r="134" customFormat="false" ht="15.75" hidden="false" customHeight="false" outlineLevel="0" collapsed="false">
      <c r="A134" s="47"/>
      <c r="B134" s="47"/>
      <c r="C134" s="48"/>
      <c r="D134" s="47"/>
      <c r="E134" s="47"/>
      <c r="F134" s="47"/>
      <c r="G134" s="47"/>
      <c r="H134" s="47"/>
      <c r="I134" s="47"/>
      <c r="J134" s="47"/>
      <c r="K134" s="47"/>
      <c r="M134" s="45"/>
      <c r="O134" s="46"/>
      <c r="V134" s="45"/>
      <c r="W134" s="46"/>
      <c r="Z134" s="45"/>
      <c r="AA134" s="46"/>
      <c r="AD134" s="45"/>
      <c r="AE134" s="46"/>
      <c r="AH134" s="45"/>
      <c r="AI134" s="46"/>
    </row>
    <row r="135" customFormat="false" ht="15.75" hidden="false" customHeight="false" outlineLevel="0" collapsed="false">
      <c r="A135" s="43"/>
      <c r="B135" s="43"/>
      <c r="C135" s="44"/>
      <c r="D135" s="43"/>
      <c r="E135" s="43"/>
      <c r="F135" s="43"/>
      <c r="G135" s="43"/>
      <c r="H135" s="43"/>
      <c r="I135" s="43"/>
      <c r="J135" s="43"/>
      <c r="K135" s="43"/>
      <c r="M135" s="45"/>
      <c r="O135" s="46"/>
      <c r="V135" s="45"/>
      <c r="W135" s="46"/>
      <c r="Z135" s="45"/>
      <c r="AA135" s="46"/>
      <c r="AD135" s="45"/>
      <c r="AE135" s="46"/>
      <c r="AH135" s="45"/>
      <c r="AI135" s="46"/>
    </row>
    <row r="136" customFormat="false" ht="15.75" hidden="false" customHeight="false" outlineLevel="0" collapsed="false">
      <c r="A136" s="47"/>
      <c r="B136" s="47"/>
      <c r="C136" s="48"/>
      <c r="D136" s="47"/>
      <c r="E136" s="47"/>
      <c r="F136" s="47"/>
      <c r="G136" s="47"/>
      <c r="H136" s="47"/>
      <c r="I136" s="47"/>
      <c r="J136" s="47"/>
      <c r="K136" s="47"/>
      <c r="M136" s="45"/>
      <c r="O136" s="46"/>
      <c r="V136" s="45"/>
      <c r="W136" s="46"/>
      <c r="Z136" s="45"/>
      <c r="AA136" s="46"/>
      <c r="AD136" s="45"/>
      <c r="AE136" s="46"/>
      <c r="AH136" s="45"/>
      <c r="AI136" s="46"/>
    </row>
    <row r="137" customFormat="false" ht="15.75" hidden="false" customHeight="false" outlineLevel="0" collapsed="false">
      <c r="A137" s="43"/>
      <c r="B137" s="43"/>
      <c r="C137" s="44"/>
      <c r="D137" s="43"/>
      <c r="E137" s="43"/>
      <c r="F137" s="43"/>
      <c r="G137" s="43"/>
      <c r="H137" s="43"/>
      <c r="I137" s="43"/>
      <c r="J137" s="43"/>
      <c r="K137" s="43"/>
      <c r="M137" s="45"/>
      <c r="O137" s="46"/>
      <c r="V137" s="45"/>
      <c r="W137" s="46"/>
      <c r="Z137" s="45"/>
      <c r="AA137" s="46"/>
      <c r="AD137" s="45"/>
      <c r="AE137" s="46"/>
      <c r="AH137" s="45"/>
      <c r="AI137" s="46"/>
    </row>
    <row r="138" customFormat="false" ht="15.75" hidden="false" customHeight="false" outlineLevel="0" collapsed="false">
      <c r="A138" s="47"/>
      <c r="B138" s="47"/>
      <c r="C138" s="48"/>
      <c r="D138" s="47"/>
      <c r="E138" s="47"/>
      <c r="F138" s="47"/>
      <c r="G138" s="47"/>
      <c r="H138" s="47"/>
      <c r="I138" s="47"/>
      <c r="J138" s="47"/>
      <c r="K138" s="47"/>
      <c r="M138" s="45"/>
      <c r="O138" s="46"/>
      <c r="V138" s="45"/>
      <c r="W138" s="46"/>
      <c r="Z138" s="45"/>
      <c r="AA138" s="46"/>
      <c r="AD138" s="45"/>
      <c r="AE138" s="46"/>
      <c r="AH138" s="45"/>
      <c r="AI138" s="46"/>
    </row>
    <row r="139" customFormat="false" ht="15.75" hidden="false" customHeight="false" outlineLevel="0" collapsed="false">
      <c r="A139" s="43"/>
      <c r="B139" s="43"/>
      <c r="C139" s="44"/>
      <c r="D139" s="43"/>
      <c r="E139" s="43"/>
      <c r="F139" s="43"/>
      <c r="G139" s="43"/>
      <c r="H139" s="43"/>
      <c r="I139" s="43"/>
      <c r="J139" s="43"/>
      <c r="K139" s="43"/>
      <c r="M139" s="45"/>
      <c r="O139" s="46"/>
      <c r="V139" s="45"/>
      <c r="W139" s="46"/>
      <c r="Z139" s="45"/>
      <c r="AA139" s="46"/>
      <c r="AD139" s="45"/>
      <c r="AE139" s="46"/>
      <c r="AH139" s="45"/>
      <c r="AI139" s="46"/>
    </row>
    <row r="140" customFormat="false" ht="15.75" hidden="false" customHeight="false" outlineLevel="0" collapsed="false">
      <c r="A140" s="47"/>
      <c r="B140" s="47"/>
      <c r="C140" s="48"/>
      <c r="D140" s="47"/>
      <c r="E140" s="47"/>
      <c r="F140" s="47"/>
      <c r="G140" s="47"/>
      <c r="H140" s="47"/>
      <c r="I140" s="47"/>
      <c r="J140" s="47"/>
      <c r="K140" s="47"/>
      <c r="M140" s="45"/>
      <c r="O140" s="46"/>
      <c r="V140" s="45"/>
      <c r="W140" s="46"/>
      <c r="Z140" s="45"/>
      <c r="AA140" s="46"/>
      <c r="AD140" s="45"/>
      <c r="AE140" s="46"/>
      <c r="AH140" s="45"/>
      <c r="AI140" s="46"/>
    </row>
    <row r="141" customFormat="false" ht="15.75" hidden="false" customHeight="false" outlineLevel="0" collapsed="false">
      <c r="A141" s="43"/>
      <c r="B141" s="43"/>
      <c r="C141" s="44"/>
      <c r="D141" s="43"/>
      <c r="E141" s="43"/>
      <c r="F141" s="43"/>
      <c r="G141" s="43"/>
      <c r="H141" s="43"/>
      <c r="I141" s="43"/>
      <c r="J141" s="43"/>
      <c r="K141" s="43"/>
      <c r="M141" s="45"/>
      <c r="O141" s="46"/>
      <c r="V141" s="45"/>
      <c r="W141" s="46"/>
      <c r="Z141" s="45"/>
      <c r="AA141" s="46"/>
      <c r="AD141" s="45"/>
      <c r="AE141" s="46"/>
      <c r="AH141" s="45"/>
      <c r="AI141" s="46"/>
    </row>
    <row r="142" customFormat="false" ht="15.75" hidden="false" customHeight="false" outlineLevel="0" collapsed="false">
      <c r="A142" s="47"/>
      <c r="B142" s="47"/>
      <c r="C142" s="48"/>
      <c r="D142" s="47"/>
      <c r="E142" s="47"/>
      <c r="F142" s="47"/>
      <c r="G142" s="47"/>
      <c r="H142" s="47"/>
      <c r="I142" s="47"/>
      <c r="J142" s="47"/>
      <c r="K142" s="47"/>
      <c r="M142" s="45"/>
      <c r="O142" s="46"/>
      <c r="V142" s="45"/>
      <c r="W142" s="46"/>
      <c r="Z142" s="45"/>
      <c r="AA142" s="46"/>
      <c r="AD142" s="45"/>
      <c r="AE142" s="46"/>
      <c r="AH142" s="45"/>
      <c r="AI142" s="46"/>
    </row>
    <row r="143" customFormat="false" ht="15.75" hidden="false" customHeight="false" outlineLevel="0" collapsed="false">
      <c r="A143" s="43"/>
      <c r="B143" s="43"/>
      <c r="C143" s="44"/>
      <c r="D143" s="43"/>
      <c r="E143" s="43"/>
      <c r="F143" s="43"/>
      <c r="G143" s="43"/>
      <c r="H143" s="43"/>
      <c r="I143" s="43"/>
      <c r="J143" s="43"/>
      <c r="K143" s="43"/>
      <c r="M143" s="45"/>
      <c r="O143" s="46"/>
      <c r="V143" s="45"/>
      <c r="W143" s="46"/>
      <c r="Z143" s="45"/>
      <c r="AA143" s="46"/>
      <c r="AD143" s="45"/>
      <c r="AE143" s="46"/>
      <c r="AH143" s="45"/>
      <c r="AI143" s="46"/>
    </row>
    <row r="144" customFormat="false" ht="15.75" hidden="false" customHeight="false" outlineLevel="0" collapsed="false">
      <c r="A144" s="47"/>
      <c r="B144" s="47"/>
      <c r="C144" s="48"/>
      <c r="D144" s="47"/>
      <c r="E144" s="47"/>
      <c r="F144" s="47"/>
      <c r="G144" s="47"/>
      <c r="H144" s="47"/>
      <c r="I144" s="47"/>
      <c r="J144" s="47"/>
      <c r="K144" s="47"/>
      <c r="M144" s="45"/>
      <c r="O144" s="46"/>
      <c r="V144" s="45"/>
      <c r="W144" s="46"/>
      <c r="Z144" s="45"/>
      <c r="AA144" s="46"/>
      <c r="AD144" s="45"/>
      <c r="AE144" s="46"/>
      <c r="AH144" s="45"/>
      <c r="AI144" s="46"/>
    </row>
    <row r="145" customFormat="false" ht="15.75" hidden="false" customHeight="false" outlineLevel="0" collapsed="false">
      <c r="A145" s="43"/>
      <c r="B145" s="43"/>
      <c r="C145" s="44"/>
      <c r="D145" s="43"/>
      <c r="E145" s="43"/>
      <c r="F145" s="43"/>
      <c r="G145" s="43"/>
      <c r="H145" s="43"/>
      <c r="I145" s="43"/>
      <c r="J145" s="43"/>
      <c r="K145" s="43"/>
      <c r="M145" s="45"/>
      <c r="O145" s="46"/>
      <c r="V145" s="45"/>
      <c r="W145" s="46"/>
      <c r="Z145" s="45"/>
      <c r="AA145" s="46"/>
      <c r="AD145" s="45"/>
      <c r="AE145" s="46"/>
      <c r="AH145" s="45"/>
      <c r="AI145" s="46"/>
    </row>
    <row r="146" customFormat="false" ht="15.75" hidden="false" customHeight="false" outlineLevel="0" collapsed="false">
      <c r="A146" s="47"/>
      <c r="B146" s="47"/>
      <c r="C146" s="48"/>
      <c r="D146" s="47"/>
      <c r="E146" s="47"/>
      <c r="F146" s="47"/>
      <c r="G146" s="47"/>
      <c r="H146" s="47"/>
      <c r="I146" s="47"/>
      <c r="J146" s="47"/>
      <c r="K146" s="47"/>
      <c r="M146" s="45"/>
      <c r="O146" s="46"/>
      <c r="V146" s="45"/>
      <c r="W146" s="46"/>
      <c r="Z146" s="45"/>
      <c r="AA146" s="46"/>
      <c r="AD146" s="45"/>
      <c r="AE146" s="46"/>
      <c r="AH146" s="45"/>
      <c r="AI146" s="46"/>
    </row>
    <row r="147" customFormat="false" ht="15.75" hidden="false" customHeight="false" outlineLevel="0" collapsed="false">
      <c r="A147" s="43"/>
      <c r="B147" s="43"/>
      <c r="C147" s="44"/>
      <c r="D147" s="43"/>
      <c r="E147" s="43"/>
      <c r="F147" s="43"/>
      <c r="G147" s="43"/>
      <c r="H147" s="43"/>
      <c r="I147" s="43"/>
      <c r="J147" s="43"/>
      <c r="K147" s="43"/>
      <c r="M147" s="45"/>
      <c r="O147" s="46"/>
      <c r="V147" s="45"/>
      <c r="W147" s="46"/>
      <c r="Z147" s="45"/>
      <c r="AA147" s="46"/>
      <c r="AD147" s="45"/>
      <c r="AE147" s="46"/>
      <c r="AH147" s="45"/>
      <c r="AI147" s="46"/>
    </row>
    <row r="148" customFormat="false" ht="15.75" hidden="false" customHeight="false" outlineLevel="0" collapsed="false">
      <c r="A148" s="47"/>
      <c r="B148" s="47"/>
      <c r="C148" s="48"/>
      <c r="D148" s="47"/>
      <c r="E148" s="47"/>
      <c r="F148" s="47"/>
      <c r="G148" s="47"/>
      <c r="H148" s="47"/>
      <c r="I148" s="47"/>
      <c r="J148" s="47"/>
      <c r="K148" s="47"/>
      <c r="M148" s="45"/>
      <c r="O148" s="46"/>
      <c r="V148" s="45"/>
      <c r="W148" s="46"/>
      <c r="Z148" s="45"/>
      <c r="AA148" s="46"/>
      <c r="AD148" s="45"/>
      <c r="AE148" s="46"/>
      <c r="AH148" s="45"/>
      <c r="AI148" s="46"/>
    </row>
    <row r="149" customFormat="false" ht="15.75" hidden="false" customHeight="false" outlineLevel="0" collapsed="false">
      <c r="A149" s="43"/>
      <c r="B149" s="43"/>
      <c r="C149" s="44"/>
      <c r="D149" s="43"/>
      <c r="E149" s="43"/>
      <c r="F149" s="43"/>
      <c r="G149" s="43"/>
      <c r="H149" s="43"/>
      <c r="I149" s="43"/>
      <c r="J149" s="43"/>
      <c r="K149" s="43"/>
      <c r="M149" s="45"/>
      <c r="O149" s="46"/>
      <c r="V149" s="45"/>
      <c r="W149" s="46"/>
      <c r="Z149" s="45"/>
      <c r="AA149" s="46"/>
      <c r="AD149" s="45"/>
      <c r="AE149" s="46"/>
      <c r="AH149" s="45"/>
      <c r="AI149" s="46"/>
    </row>
    <row r="150" customFormat="false" ht="15.75" hidden="false" customHeight="false" outlineLevel="0" collapsed="false">
      <c r="A150" s="47"/>
      <c r="B150" s="47"/>
      <c r="C150" s="48"/>
      <c r="D150" s="47"/>
      <c r="E150" s="47"/>
      <c r="F150" s="47"/>
      <c r="G150" s="47"/>
      <c r="H150" s="47"/>
      <c r="I150" s="47"/>
      <c r="J150" s="47"/>
      <c r="K150" s="47"/>
      <c r="M150" s="45"/>
      <c r="O150" s="46"/>
      <c r="V150" s="45"/>
      <c r="W150" s="46"/>
      <c r="Z150" s="45"/>
      <c r="AA150" s="46"/>
      <c r="AD150" s="45"/>
      <c r="AE150" s="46"/>
      <c r="AH150" s="45"/>
      <c r="AI150" s="46"/>
    </row>
    <row r="151" customFormat="false" ht="15.75" hidden="false" customHeight="false" outlineLevel="0" collapsed="false">
      <c r="A151" s="43"/>
      <c r="B151" s="43"/>
      <c r="C151" s="44"/>
      <c r="D151" s="43"/>
      <c r="E151" s="43"/>
      <c r="F151" s="43"/>
      <c r="G151" s="43"/>
      <c r="H151" s="43"/>
      <c r="I151" s="43"/>
      <c r="J151" s="43"/>
      <c r="K151" s="43"/>
      <c r="M151" s="45"/>
      <c r="O151" s="46"/>
      <c r="V151" s="45"/>
      <c r="W151" s="46"/>
      <c r="Z151" s="45"/>
      <c r="AA151" s="46"/>
      <c r="AD151" s="45"/>
      <c r="AE151" s="46"/>
      <c r="AH151" s="45"/>
      <c r="AI151" s="46"/>
    </row>
    <row r="152" customFormat="false" ht="15.75" hidden="false" customHeight="false" outlineLevel="0" collapsed="false">
      <c r="A152" s="47"/>
      <c r="B152" s="47"/>
      <c r="C152" s="48"/>
      <c r="D152" s="47"/>
      <c r="E152" s="47"/>
      <c r="F152" s="47"/>
      <c r="G152" s="47"/>
      <c r="H152" s="47"/>
      <c r="I152" s="47"/>
      <c r="J152" s="47"/>
      <c r="K152" s="47"/>
      <c r="M152" s="45"/>
      <c r="O152" s="46"/>
      <c r="V152" s="45"/>
      <c r="W152" s="46"/>
      <c r="Z152" s="45"/>
      <c r="AA152" s="46"/>
      <c r="AD152" s="45"/>
      <c r="AE152" s="46"/>
      <c r="AH152" s="45"/>
      <c r="AI152" s="46"/>
    </row>
    <row r="153" customFormat="false" ht="15.75" hidden="false" customHeight="false" outlineLevel="0" collapsed="false">
      <c r="A153" s="43"/>
      <c r="B153" s="43"/>
      <c r="C153" s="44"/>
      <c r="D153" s="43"/>
      <c r="E153" s="43"/>
      <c r="F153" s="43"/>
      <c r="G153" s="43"/>
      <c r="H153" s="43"/>
      <c r="I153" s="43"/>
      <c r="J153" s="43"/>
      <c r="K153" s="43"/>
      <c r="M153" s="45"/>
      <c r="O153" s="46"/>
      <c r="V153" s="45"/>
      <c r="W153" s="46"/>
      <c r="Z153" s="45"/>
      <c r="AA153" s="46"/>
      <c r="AD153" s="45"/>
      <c r="AE153" s="46"/>
      <c r="AH153" s="45"/>
      <c r="AI153" s="46"/>
    </row>
    <row r="154" customFormat="false" ht="15.75" hidden="false" customHeight="false" outlineLevel="0" collapsed="false">
      <c r="A154" s="47"/>
      <c r="B154" s="47"/>
      <c r="C154" s="48"/>
      <c r="D154" s="47"/>
      <c r="E154" s="47"/>
      <c r="F154" s="47"/>
      <c r="G154" s="47"/>
      <c r="H154" s="47"/>
      <c r="I154" s="47"/>
      <c r="J154" s="47"/>
      <c r="K154" s="47"/>
      <c r="M154" s="45"/>
      <c r="O154" s="46"/>
      <c r="V154" s="45"/>
      <c r="W154" s="46"/>
      <c r="Z154" s="45"/>
      <c r="AA154" s="46"/>
      <c r="AD154" s="45"/>
      <c r="AE154" s="46"/>
      <c r="AH154" s="45"/>
      <c r="AI154" s="46"/>
    </row>
    <row r="155" customFormat="false" ht="15.75" hidden="false" customHeight="false" outlineLevel="0" collapsed="false">
      <c r="A155" s="43"/>
      <c r="B155" s="43"/>
      <c r="C155" s="44"/>
      <c r="D155" s="43"/>
      <c r="E155" s="43"/>
      <c r="F155" s="43"/>
      <c r="G155" s="43"/>
      <c r="H155" s="43"/>
      <c r="I155" s="43"/>
      <c r="J155" s="43"/>
      <c r="K155" s="43"/>
      <c r="M155" s="45"/>
      <c r="O155" s="46"/>
      <c r="V155" s="45"/>
      <c r="W155" s="46"/>
      <c r="Z155" s="45"/>
      <c r="AA155" s="46"/>
      <c r="AD155" s="45"/>
      <c r="AE155" s="46"/>
      <c r="AH155" s="45"/>
      <c r="AI155" s="46"/>
    </row>
    <row r="156" customFormat="false" ht="15.75" hidden="false" customHeight="false" outlineLevel="0" collapsed="false">
      <c r="A156" s="47"/>
      <c r="B156" s="47"/>
      <c r="C156" s="48"/>
      <c r="D156" s="47"/>
      <c r="E156" s="47"/>
      <c r="F156" s="47"/>
      <c r="G156" s="47"/>
      <c r="H156" s="47"/>
      <c r="I156" s="47"/>
      <c r="J156" s="47"/>
      <c r="K156" s="47"/>
      <c r="M156" s="45"/>
      <c r="O156" s="46"/>
      <c r="V156" s="45"/>
      <c r="W156" s="46"/>
      <c r="Z156" s="45"/>
      <c r="AA156" s="46"/>
      <c r="AD156" s="45"/>
      <c r="AE156" s="46"/>
      <c r="AH156" s="45"/>
      <c r="AI156" s="46"/>
    </row>
    <row r="157" customFormat="false" ht="15.75" hidden="false" customHeight="false" outlineLevel="0" collapsed="false">
      <c r="A157" s="43"/>
      <c r="B157" s="43"/>
      <c r="C157" s="44"/>
      <c r="D157" s="43"/>
      <c r="E157" s="43"/>
      <c r="F157" s="43"/>
      <c r="G157" s="43"/>
      <c r="H157" s="43"/>
      <c r="I157" s="43"/>
      <c r="J157" s="43"/>
      <c r="K157" s="43"/>
      <c r="M157" s="45"/>
      <c r="O157" s="46"/>
      <c r="V157" s="45"/>
      <c r="W157" s="46"/>
      <c r="Z157" s="45"/>
      <c r="AA157" s="46"/>
      <c r="AD157" s="45"/>
      <c r="AE157" s="46"/>
      <c r="AH157" s="45"/>
      <c r="AI157" s="46"/>
    </row>
    <row r="158" customFormat="false" ht="15.75" hidden="false" customHeight="false" outlineLevel="0" collapsed="false">
      <c r="A158" s="47"/>
      <c r="B158" s="47"/>
      <c r="C158" s="48"/>
      <c r="D158" s="47"/>
      <c r="E158" s="47"/>
      <c r="F158" s="47"/>
      <c r="G158" s="47"/>
      <c r="H158" s="47"/>
      <c r="I158" s="47"/>
      <c r="J158" s="47"/>
      <c r="K158" s="47"/>
      <c r="M158" s="45"/>
      <c r="O158" s="46"/>
      <c r="V158" s="45"/>
      <c r="W158" s="46"/>
      <c r="Z158" s="45"/>
      <c r="AA158" s="46"/>
      <c r="AD158" s="45"/>
      <c r="AE158" s="46"/>
      <c r="AH158" s="45"/>
      <c r="AI158" s="46"/>
    </row>
    <row r="159" customFormat="false" ht="15.75" hidden="false" customHeight="false" outlineLevel="0" collapsed="false">
      <c r="A159" s="43"/>
      <c r="B159" s="43"/>
      <c r="C159" s="44"/>
      <c r="D159" s="43"/>
      <c r="E159" s="43"/>
      <c r="F159" s="43"/>
      <c r="G159" s="43"/>
      <c r="H159" s="43"/>
      <c r="I159" s="43"/>
      <c r="J159" s="43"/>
      <c r="K159" s="43"/>
      <c r="M159" s="45"/>
      <c r="O159" s="46"/>
      <c r="V159" s="45"/>
      <c r="W159" s="46"/>
      <c r="Z159" s="45"/>
      <c r="AA159" s="46"/>
      <c r="AD159" s="45"/>
      <c r="AE159" s="46"/>
      <c r="AH159" s="45"/>
      <c r="AI159" s="46"/>
    </row>
    <row r="160" customFormat="false" ht="15.75" hidden="false" customHeight="false" outlineLevel="0" collapsed="false">
      <c r="A160" s="47"/>
      <c r="B160" s="47"/>
      <c r="C160" s="48"/>
      <c r="D160" s="47"/>
      <c r="E160" s="47"/>
      <c r="F160" s="47"/>
      <c r="G160" s="47"/>
      <c r="H160" s="47"/>
      <c r="I160" s="47"/>
      <c r="J160" s="47"/>
      <c r="K160" s="47"/>
      <c r="M160" s="45"/>
      <c r="O160" s="46"/>
      <c r="V160" s="45"/>
      <c r="W160" s="46"/>
      <c r="Z160" s="45"/>
      <c r="AA160" s="46"/>
      <c r="AD160" s="45"/>
      <c r="AE160" s="46"/>
      <c r="AH160" s="45"/>
      <c r="AI160" s="46"/>
    </row>
    <row r="161" customFormat="false" ht="15.75" hidden="false" customHeight="false" outlineLevel="0" collapsed="false">
      <c r="A161" s="43"/>
      <c r="B161" s="43"/>
      <c r="C161" s="44"/>
      <c r="D161" s="43"/>
      <c r="E161" s="43"/>
      <c r="F161" s="43"/>
      <c r="G161" s="43"/>
      <c r="H161" s="43"/>
      <c r="I161" s="43"/>
      <c r="J161" s="43"/>
      <c r="K161" s="43"/>
      <c r="M161" s="45"/>
      <c r="O161" s="46"/>
      <c r="V161" s="45"/>
      <c r="W161" s="46"/>
      <c r="Z161" s="45"/>
      <c r="AA161" s="46"/>
      <c r="AD161" s="45"/>
      <c r="AE161" s="46"/>
      <c r="AH161" s="45"/>
      <c r="AI161" s="46"/>
    </row>
    <row r="162" customFormat="false" ht="15.75" hidden="false" customHeight="false" outlineLevel="0" collapsed="false">
      <c r="A162" s="47"/>
      <c r="B162" s="47"/>
      <c r="C162" s="48"/>
      <c r="D162" s="47"/>
      <c r="E162" s="47"/>
      <c r="F162" s="47"/>
      <c r="G162" s="47"/>
      <c r="H162" s="47"/>
      <c r="I162" s="47"/>
      <c r="J162" s="47"/>
      <c r="K162" s="47"/>
      <c r="M162" s="45"/>
      <c r="O162" s="46"/>
      <c r="V162" s="45"/>
      <c r="W162" s="46"/>
      <c r="Z162" s="45"/>
      <c r="AA162" s="46"/>
      <c r="AD162" s="45"/>
      <c r="AE162" s="46"/>
      <c r="AH162" s="45"/>
      <c r="AI162" s="46"/>
    </row>
    <row r="163" customFormat="false" ht="15.75" hidden="false" customHeight="false" outlineLevel="0" collapsed="false">
      <c r="A163" s="43"/>
      <c r="B163" s="43"/>
      <c r="C163" s="44"/>
      <c r="D163" s="43"/>
      <c r="E163" s="43"/>
      <c r="F163" s="43"/>
      <c r="G163" s="43"/>
      <c r="H163" s="43"/>
      <c r="I163" s="43"/>
      <c r="J163" s="43"/>
      <c r="K163" s="43"/>
      <c r="M163" s="45"/>
      <c r="O163" s="46"/>
      <c r="V163" s="45"/>
      <c r="W163" s="46"/>
      <c r="Z163" s="45"/>
      <c r="AA163" s="46"/>
      <c r="AD163" s="45"/>
      <c r="AE163" s="46"/>
      <c r="AH163" s="45"/>
      <c r="AI163" s="46"/>
    </row>
    <row r="164" customFormat="false" ht="15.75" hidden="false" customHeight="false" outlineLevel="0" collapsed="false">
      <c r="A164" s="47"/>
      <c r="B164" s="47"/>
      <c r="C164" s="48"/>
      <c r="D164" s="47"/>
      <c r="E164" s="47"/>
      <c r="F164" s="47"/>
      <c r="G164" s="47"/>
      <c r="H164" s="47"/>
      <c r="I164" s="47"/>
      <c r="J164" s="47"/>
      <c r="K164" s="47"/>
      <c r="M164" s="45"/>
      <c r="O164" s="46"/>
      <c r="V164" s="45"/>
      <c r="W164" s="46"/>
      <c r="Z164" s="45"/>
      <c r="AA164" s="46"/>
      <c r="AD164" s="45"/>
      <c r="AE164" s="46"/>
      <c r="AH164" s="45"/>
      <c r="AI164" s="46"/>
    </row>
    <row r="165" customFormat="false" ht="15.75" hidden="false" customHeight="false" outlineLevel="0" collapsed="false">
      <c r="A165" s="43"/>
      <c r="B165" s="43"/>
      <c r="C165" s="44"/>
      <c r="D165" s="43"/>
      <c r="E165" s="43"/>
      <c r="F165" s="43"/>
      <c r="G165" s="43"/>
      <c r="H165" s="43"/>
      <c r="I165" s="43"/>
      <c r="J165" s="43"/>
      <c r="K165" s="43"/>
      <c r="M165" s="45"/>
      <c r="O165" s="46"/>
      <c r="V165" s="45"/>
      <c r="W165" s="46"/>
      <c r="Z165" s="45"/>
      <c r="AA165" s="46"/>
      <c r="AD165" s="45"/>
      <c r="AE165" s="46"/>
      <c r="AH165" s="45"/>
      <c r="AI165" s="46"/>
    </row>
    <row r="166" customFormat="false" ht="15.75" hidden="false" customHeight="false" outlineLevel="0" collapsed="false">
      <c r="A166" s="47"/>
      <c r="B166" s="47"/>
      <c r="C166" s="48"/>
      <c r="D166" s="47"/>
      <c r="E166" s="47"/>
      <c r="F166" s="47"/>
      <c r="G166" s="47"/>
      <c r="H166" s="47"/>
      <c r="I166" s="47"/>
      <c r="J166" s="47"/>
      <c r="K166" s="47"/>
      <c r="M166" s="45"/>
      <c r="O166" s="46"/>
      <c r="V166" s="45"/>
      <c r="W166" s="46"/>
      <c r="Z166" s="45"/>
      <c r="AA166" s="46"/>
      <c r="AD166" s="45"/>
      <c r="AE166" s="46"/>
      <c r="AH166" s="45"/>
      <c r="AI166" s="46"/>
    </row>
    <row r="167" customFormat="false" ht="15.75" hidden="false" customHeight="false" outlineLevel="0" collapsed="false">
      <c r="A167" s="43"/>
      <c r="B167" s="43"/>
      <c r="C167" s="44"/>
      <c r="D167" s="43"/>
      <c r="E167" s="43"/>
      <c r="F167" s="43"/>
      <c r="G167" s="43"/>
      <c r="H167" s="43"/>
      <c r="I167" s="43"/>
      <c r="J167" s="43"/>
      <c r="K167" s="43"/>
      <c r="M167" s="45"/>
      <c r="O167" s="46"/>
      <c r="V167" s="45"/>
      <c r="W167" s="46"/>
      <c r="Z167" s="45"/>
      <c r="AA167" s="46"/>
      <c r="AD167" s="45"/>
      <c r="AE167" s="46"/>
      <c r="AH167" s="45"/>
      <c r="AI167" s="46"/>
    </row>
    <row r="168" customFormat="false" ht="15.75" hidden="false" customHeight="false" outlineLevel="0" collapsed="false">
      <c r="A168" s="47"/>
      <c r="B168" s="47"/>
      <c r="C168" s="48"/>
      <c r="D168" s="47"/>
      <c r="E168" s="47"/>
      <c r="F168" s="47"/>
      <c r="G168" s="47"/>
      <c r="H168" s="47"/>
      <c r="I168" s="47"/>
      <c r="J168" s="47"/>
      <c r="K168" s="47"/>
      <c r="M168" s="45"/>
      <c r="O168" s="46"/>
      <c r="V168" s="45"/>
      <c r="W168" s="46"/>
      <c r="Z168" s="45"/>
      <c r="AA168" s="46"/>
      <c r="AD168" s="45"/>
      <c r="AE168" s="46"/>
      <c r="AH168" s="45"/>
      <c r="AI168" s="46"/>
    </row>
    <row r="169" customFormat="false" ht="15.75" hidden="false" customHeight="false" outlineLevel="0" collapsed="false">
      <c r="A169" s="43"/>
      <c r="B169" s="43"/>
      <c r="C169" s="44"/>
      <c r="D169" s="43"/>
      <c r="E169" s="43"/>
      <c r="F169" s="43"/>
      <c r="G169" s="43"/>
      <c r="H169" s="43"/>
      <c r="I169" s="43"/>
      <c r="J169" s="43"/>
      <c r="K169" s="43"/>
      <c r="M169" s="45"/>
      <c r="O169" s="46"/>
      <c r="V169" s="45"/>
      <c r="W169" s="46"/>
      <c r="Z169" s="45"/>
      <c r="AA169" s="46"/>
      <c r="AD169" s="45"/>
      <c r="AE169" s="46"/>
      <c r="AH169" s="45"/>
      <c r="AI169" s="46"/>
    </row>
    <row r="170" customFormat="false" ht="15.75" hidden="false" customHeight="false" outlineLevel="0" collapsed="false">
      <c r="A170" s="47"/>
      <c r="B170" s="47"/>
      <c r="C170" s="48"/>
      <c r="D170" s="47"/>
      <c r="E170" s="47"/>
      <c r="F170" s="47"/>
      <c r="G170" s="47"/>
      <c r="H170" s="47"/>
      <c r="I170" s="47"/>
      <c r="J170" s="47"/>
      <c r="K170" s="47"/>
      <c r="M170" s="45"/>
      <c r="O170" s="46"/>
      <c r="V170" s="45"/>
      <c r="W170" s="46"/>
      <c r="Z170" s="45"/>
      <c r="AA170" s="46"/>
      <c r="AD170" s="45"/>
      <c r="AE170" s="46"/>
      <c r="AH170" s="45"/>
      <c r="AI170" s="46"/>
    </row>
    <row r="171" customFormat="false" ht="15.75" hidden="false" customHeight="false" outlineLevel="0" collapsed="false">
      <c r="A171" s="43"/>
      <c r="B171" s="43"/>
      <c r="C171" s="44"/>
      <c r="D171" s="43"/>
      <c r="E171" s="43"/>
      <c r="F171" s="43"/>
      <c r="G171" s="43"/>
      <c r="H171" s="43"/>
      <c r="I171" s="43"/>
      <c r="J171" s="43"/>
      <c r="K171" s="43"/>
      <c r="M171" s="45"/>
      <c r="O171" s="46"/>
      <c r="V171" s="45"/>
      <c r="W171" s="46"/>
      <c r="Z171" s="45"/>
      <c r="AA171" s="46"/>
      <c r="AD171" s="45"/>
      <c r="AE171" s="46"/>
      <c r="AH171" s="45"/>
      <c r="AI171" s="46"/>
    </row>
    <row r="172" customFormat="false" ht="15.75" hidden="false" customHeight="false" outlineLevel="0" collapsed="false">
      <c r="A172" s="47"/>
      <c r="B172" s="47"/>
      <c r="C172" s="48"/>
      <c r="D172" s="47"/>
      <c r="E172" s="47"/>
      <c r="F172" s="47"/>
      <c r="G172" s="47"/>
      <c r="H172" s="47"/>
      <c r="I172" s="47"/>
      <c r="J172" s="47"/>
      <c r="K172" s="47"/>
      <c r="M172" s="45"/>
      <c r="O172" s="46"/>
      <c r="V172" s="45"/>
      <c r="W172" s="46"/>
      <c r="Z172" s="45"/>
      <c r="AA172" s="46"/>
      <c r="AD172" s="45"/>
      <c r="AE172" s="46"/>
      <c r="AH172" s="45"/>
      <c r="AI172" s="46"/>
    </row>
    <row r="173" customFormat="false" ht="15.75" hidden="false" customHeight="false" outlineLevel="0" collapsed="false">
      <c r="A173" s="43"/>
      <c r="B173" s="43"/>
      <c r="C173" s="44"/>
      <c r="D173" s="43"/>
      <c r="E173" s="43"/>
      <c r="F173" s="43"/>
      <c r="G173" s="43"/>
      <c r="H173" s="43"/>
      <c r="I173" s="43"/>
      <c r="J173" s="43"/>
      <c r="K173" s="43"/>
      <c r="M173" s="45"/>
      <c r="O173" s="46"/>
      <c r="V173" s="45"/>
      <c r="W173" s="46"/>
      <c r="Z173" s="45"/>
      <c r="AA173" s="46"/>
      <c r="AD173" s="45"/>
      <c r="AE173" s="46"/>
      <c r="AH173" s="45"/>
      <c r="AI173" s="46"/>
    </row>
    <row r="174" customFormat="false" ht="15.75" hidden="false" customHeight="false" outlineLevel="0" collapsed="false">
      <c r="A174" s="47"/>
      <c r="B174" s="47"/>
      <c r="C174" s="48"/>
      <c r="D174" s="47"/>
      <c r="E174" s="47"/>
      <c r="F174" s="47"/>
      <c r="G174" s="47"/>
      <c r="H174" s="47"/>
      <c r="I174" s="47"/>
      <c r="J174" s="47"/>
      <c r="K174" s="47"/>
      <c r="M174" s="45"/>
      <c r="O174" s="46"/>
      <c r="V174" s="45"/>
      <c r="W174" s="46"/>
      <c r="Z174" s="45"/>
      <c r="AA174" s="46"/>
      <c r="AD174" s="45"/>
      <c r="AE174" s="46"/>
      <c r="AH174" s="45"/>
      <c r="AI174" s="46"/>
    </row>
    <row r="175" customFormat="false" ht="15.75" hidden="false" customHeight="false" outlineLevel="0" collapsed="false">
      <c r="A175" s="43"/>
      <c r="B175" s="43"/>
      <c r="C175" s="44"/>
      <c r="D175" s="43"/>
      <c r="E175" s="43"/>
      <c r="F175" s="43"/>
      <c r="G175" s="43"/>
      <c r="H175" s="43"/>
      <c r="I175" s="43"/>
      <c r="J175" s="43"/>
      <c r="K175" s="43"/>
      <c r="M175" s="45"/>
      <c r="O175" s="46"/>
      <c r="V175" s="45"/>
      <c r="W175" s="46"/>
      <c r="Z175" s="45"/>
      <c r="AA175" s="46"/>
      <c r="AD175" s="45"/>
      <c r="AE175" s="46"/>
      <c r="AH175" s="45"/>
      <c r="AI175" s="46"/>
    </row>
    <row r="176" customFormat="false" ht="15.75" hidden="false" customHeight="false" outlineLevel="0" collapsed="false">
      <c r="A176" s="47"/>
      <c r="B176" s="47"/>
      <c r="C176" s="48"/>
      <c r="D176" s="47"/>
      <c r="E176" s="47"/>
      <c r="F176" s="47"/>
      <c r="G176" s="47"/>
      <c r="H176" s="47"/>
      <c r="I176" s="47"/>
      <c r="J176" s="47"/>
      <c r="K176" s="47"/>
      <c r="M176" s="45"/>
      <c r="O176" s="46"/>
      <c r="V176" s="45"/>
      <c r="W176" s="46"/>
      <c r="Z176" s="45"/>
      <c r="AA176" s="46"/>
      <c r="AD176" s="45"/>
      <c r="AE176" s="46"/>
      <c r="AH176" s="45"/>
      <c r="AI176" s="46"/>
    </row>
    <row r="177" customFormat="false" ht="15.75" hidden="false" customHeight="false" outlineLevel="0" collapsed="false">
      <c r="A177" s="43"/>
      <c r="B177" s="43"/>
      <c r="C177" s="44"/>
      <c r="D177" s="43"/>
      <c r="E177" s="43"/>
      <c r="F177" s="43"/>
      <c r="G177" s="43"/>
      <c r="H177" s="43"/>
      <c r="I177" s="43"/>
      <c r="J177" s="43"/>
      <c r="K177" s="43"/>
      <c r="M177" s="45"/>
      <c r="O177" s="46"/>
      <c r="V177" s="45"/>
      <c r="W177" s="46"/>
      <c r="Z177" s="45"/>
      <c r="AA177" s="46"/>
      <c r="AD177" s="45"/>
      <c r="AE177" s="46"/>
      <c r="AH177" s="45"/>
      <c r="AI177" s="46"/>
    </row>
    <row r="178" customFormat="false" ht="15.75" hidden="false" customHeight="false" outlineLevel="0" collapsed="false">
      <c r="A178" s="47"/>
      <c r="B178" s="47"/>
      <c r="C178" s="48"/>
      <c r="D178" s="47"/>
      <c r="E178" s="47"/>
      <c r="F178" s="47"/>
      <c r="G178" s="47"/>
      <c r="H178" s="47"/>
      <c r="I178" s="47"/>
      <c r="J178" s="47"/>
      <c r="K178" s="47"/>
      <c r="M178" s="45"/>
      <c r="O178" s="46"/>
      <c r="V178" s="45"/>
      <c r="W178" s="46"/>
      <c r="Z178" s="45"/>
      <c r="AA178" s="46"/>
      <c r="AD178" s="45"/>
      <c r="AE178" s="46"/>
      <c r="AH178" s="45"/>
      <c r="AI178" s="46"/>
    </row>
    <row r="179" customFormat="false" ht="15.75" hidden="false" customHeight="false" outlineLevel="0" collapsed="false">
      <c r="A179" s="43"/>
      <c r="B179" s="43"/>
      <c r="C179" s="44"/>
      <c r="D179" s="43"/>
      <c r="E179" s="43"/>
      <c r="F179" s="43"/>
      <c r="G179" s="43"/>
      <c r="H179" s="43"/>
      <c r="I179" s="43"/>
      <c r="J179" s="43"/>
      <c r="K179" s="43"/>
      <c r="M179" s="45"/>
      <c r="O179" s="46"/>
      <c r="V179" s="45"/>
      <c r="W179" s="46"/>
      <c r="Z179" s="45"/>
      <c r="AA179" s="46"/>
      <c r="AD179" s="45"/>
      <c r="AE179" s="46"/>
      <c r="AH179" s="45"/>
      <c r="AI179" s="46"/>
    </row>
    <row r="180" customFormat="false" ht="15.75" hidden="false" customHeight="false" outlineLevel="0" collapsed="false">
      <c r="A180" s="47"/>
      <c r="B180" s="47"/>
      <c r="C180" s="48"/>
      <c r="D180" s="47"/>
      <c r="E180" s="47"/>
      <c r="F180" s="47"/>
      <c r="G180" s="47"/>
      <c r="H180" s="47"/>
      <c r="I180" s="47"/>
      <c r="J180" s="47"/>
      <c r="K180" s="47"/>
      <c r="M180" s="45"/>
      <c r="O180" s="46"/>
      <c r="V180" s="45"/>
      <c r="W180" s="46"/>
      <c r="Z180" s="45"/>
      <c r="AA180" s="46"/>
      <c r="AD180" s="45"/>
      <c r="AE180" s="46"/>
      <c r="AH180" s="45"/>
      <c r="AI180" s="46"/>
    </row>
    <row r="181" customFormat="false" ht="15.75" hidden="false" customHeight="false" outlineLevel="0" collapsed="false">
      <c r="A181" s="43"/>
      <c r="B181" s="43"/>
      <c r="C181" s="44"/>
      <c r="D181" s="43"/>
      <c r="E181" s="43"/>
      <c r="F181" s="43"/>
      <c r="G181" s="43"/>
      <c r="H181" s="43"/>
      <c r="I181" s="43"/>
      <c r="J181" s="43"/>
      <c r="K181" s="43"/>
      <c r="M181" s="45"/>
      <c r="O181" s="46"/>
      <c r="V181" s="45"/>
      <c r="W181" s="46"/>
      <c r="Z181" s="45"/>
      <c r="AA181" s="46"/>
      <c r="AD181" s="45"/>
      <c r="AE181" s="46"/>
      <c r="AH181" s="45"/>
      <c r="AI181" s="46"/>
    </row>
    <row r="182" customFormat="false" ht="15.75" hidden="false" customHeight="false" outlineLevel="0" collapsed="false">
      <c r="A182" s="47"/>
      <c r="B182" s="47"/>
      <c r="C182" s="48"/>
      <c r="D182" s="47"/>
      <c r="E182" s="47"/>
      <c r="F182" s="47"/>
      <c r="G182" s="47"/>
      <c r="H182" s="47"/>
      <c r="I182" s="47"/>
      <c r="J182" s="47"/>
      <c r="K182" s="47"/>
      <c r="M182" s="45"/>
      <c r="O182" s="46"/>
      <c r="V182" s="45"/>
      <c r="W182" s="46"/>
      <c r="Z182" s="45"/>
      <c r="AA182" s="46"/>
      <c r="AD182" s="45"/>
      <c r="AE182" s="46"/>
      <c r="AH182" s="45"/>
      <c r="AI182" s="46"/>
    </row>
    <row r="183" customFormat="false" ht="15.75" hidden="false" customHeight="false" outlineLevel="0" collapsed="false">
      <c r="A183" s="43"/>
      <c r="B183" s="43"/>
      <c r="C183" s="44"/>
      <c r="D183" s="43"/>
      <c r="E183" s="43"/>
      <c r="F183" s="43"/>
      <c r="G183" s="43"/>
      <c r="H183" s="43"/>
      <c r="I183" s="43"/>
      <c r="J183" s="43"/>
      <c r="K183" s="43"/>
      <c r="M183" s="45"/>
      <c r="O183" s="46"/>
      <c r="V183" s="45"/>
      <c r="W183" s="46"/>
      <c r="Z183" s="45"/>
      <c r="AA183" s="46"/>
      <c r="AD183" s="45"/>
      <c r="AE183" s="46"/>
      <c r="AH183" s="45"/>
      <c r="AI183" s="46"/>
    </row>
    <row r="184" customFormat="false" ht="15.75" hidden="false" customHeight="false" outlineLevel="0" collapsed="false">
      <c r="A184" s="47"/>
      <c r="B184" s="47"/>
      <c r="C184" s="48"/>
      <c r="D184" s="47"/>
      <c r="E184" s="47"/>
      <c r="F184" s="47"/>
      <c r="G184" s="47"/>
      <c r="H184" s="47"/>
      <c r="I184" s="47"/>
      <c r="J184" s="47"/>
      <c r="K184" s="47"/>
      <c r="M184" s="45"/>
      <c r="O184" s="46"/>
      <c r="V184" s="45"/>
      <c r="W184" s="46"/>
      <c r="Z184" s="45"/>
      <c r="AA184" s="46"/>
      <c r="AD184" s="45"/>
      <c r="AE184" s="46"/>
      <c r="AH184" s="45"/>
      <c r="AI184" s="46"/>
    </row>
    <row r="185" customFormat="false" ht="15.75" hidden="false" customHeight="false" outlineLevel="0" collapsed="false">
      <c r="A185" s="43"/>
      <c r="B185" s="43"/>
      <c r="C185" s="44"/>
      <c r="D185" s="43"/>
      <c r="E185" s="43"/>
      <c r="F185" s="43"/>
      <c r="G185" s="43"/>
      <c r="H185" s="43"/>
      <c r="I185" s="43"/>
      <c r="J185" s="43"/>
      <c r="K185" s="43"/>
      <c r="M185" s="45"/>
      <c r="O185" s="46"/>
      <c r="V185" s="45"/>
      <c r="W185" s="46"/>
      <c r="Z185" s="45"/>
      <c r="AA185" s="46"/>
      <c r="AD185" s="45"/>
      <c r="AE185" s="46"/>
      <c r="AH185" s="45"/>
      <c r="AI185" s="46"/>
    </row>
    <row r="186" customFormat="false" ht="15.75" hidden="false" customHeight="false" outlineLevel="0" collapsed="false">
      <c r="A186" s="47"/>
      <c r="B186" s="47"/>
      <c r="C186" s="48"/>
      <c r="D186" s="47"/>
      <c r="E186" s="47"/>
      <c r="F186" s="47"/>
      <c r="G186" s="47"/>
      <c r="H186" s="47"/>
      <c r="I186" s="47"/>
      <c r="J186" s="47"/>
      <c r="K186" s="47"/>
      <c r="M186" s="45"/>
      <c r="O186" s="46"/>
      <c r="V186" s="45"/>
      <c r="W186" s="46"/>
      <c r="Z186" s="45"/>
      <c r="AA186" s="46"/>
      <c r="AD186" s="45"/>
      <c r="AE186" s="46"/>
      <c r="AH186" s="45"/>
      <c r="AI186" s="46"/>
    </row>
    <row r="187" customFormat="false" ht="15.75" hidden="false" customHeight="false" outlineLevel="0" collapsed="false">
      <c r="A187" s="43"/>
      <c r="B187" s="43"/>
      <c r="C187" s="44"/>
      <c r="D187" s="43"/>
      <c r="E187" s="43"/>
      <c r="F187" s="43"/>
      <c r="G187" s="43"/>
      <c r="H187" s="43"/>
      <c r="I187" s="43"/>
      <c r="J187" s="43"/>
      <c r="K187" s="43"/>
      <c r="M187" s="45"/>
      <c r="O187" s="46"/>
      <c r="V187" s="45"/>
      <c r="W187" s="46"/>
      <c r="Z187" s="45"/>
      <c r="AA187" s="46"/>
      <c r="AD187" s="45"/>
      <c r="AE187" s="46"/>
      <c r="AH187" s="45"/>
      <c r="AI187" s="46"/>
    </row>
    <row r="188" customFormat="false" ht="15.75" hidden="false" customHeight="false" outlineLevel="0" collapsed="false">
      <c r="A188" s="47"/>
      <c r="B188" s="47"/>
      <c r="C188" s="48"/>
      <c r="D188" s="47"/>
      <c r="E188" s="47"/>
      <c r="F188" s="47"/>
      <c r="G188" s="47"/>
      <c r="H188" s="47"/>
      <c r="I188" s="47"/>
      <c r="J188" s="47"/>
      <c r="K188" s="47"/>
      <c r="M188" s="45"/>
      <c r="O188" s="46"/>
      <c r="V188" s="45"/>
      <c r="W188" s="46"/>
      <c r="Z188" s="45"/>
      <c r="AA188" s="46"/>
      <c r="AD188" s="45"/>
      <c r="AE188" s="46"/>
      <c r="AH188" s="45"/>
      <c r="AI188" s="46"/>
    </row>
    <row r="189" customFormat="false" ht="15.75" hidden="false" customHeight="false" outlineLevel="0" collapsed="false">
      <c r="A189" s="43"/>
      <c r="B189" s="43"/>
      <c r="C189" s="44"/>
      <c r="D189" s="43"/>
      <c r="E189" s="43"/>
      <c r="F189" s="43"/>
      <c r="G189" s="43"/>
      <c r="H189" s="43"/>
      <c r="I189" s="43"/>
      <c r="J189" s="43"/>
      <c r="K189" s="43"/>
      <c r="M189" s="45"/>
      <c r="O189" s="46"/>
      <c r="V189" s="45"/>
      <c r="W189" s="46"/>
      <c r="Z189" s="45"/>
      <c r="AA189" s="46"/>
      <c r="AD189" s="45"/>
      <c r="AE189" s="46"/>
      <c r="AH189" s="45"/>
      <c r="AI189" s="46"/>
    </row>
    <row r="190" customFormat="false" ht="15.75" hidden="false" customHeight="false" outlineLevel="0" collapsed="false">
      <c r="A190" s="47"/>
      <c r="B190" s="47"/>
      <c r="C190" s="48"/>
      <c r="D190" s="47"/>
      <c r="E190" s="47"/>
      <c r="F190" s="47"/>
      <c r="G190" s="47"/>
      <c r="H190" s="47"/>
      <c r="I190" s="47"/>
      <c r="J190" s="47"/>
      <c r="K190" s="47"/>
      <c r="M190" s="45"/>
      <c r="O190" s="46"/>
      <c r="V190" s="45"/>
      <c r="W190" s="46"/>
      <c r="Z190" s="45"/>
      <c r="AA190" s="46"/>
      <c r="AD190" s="45"/>
      <c r="AE190" s="46"/>
      <c r="AH190" s="45"/>
      <c r="AI190" s="46"/>
    </row>
    <row r="191" customFormat="false" ht="15.75" hidden="false" customHeight="false" outlineLevel="0" collapsed="false">
      <c r="A191" s="43"/>
      <c r="B191" s="43"/>
      <c r="C191" s="44"/>
      <c r="D191" s="43"/>
      <c r="E191" s="43"/>
      <c r="F191" s="43"/>
      <c r="G191" s="43"/>
      <c r="H191" s="43"/>
      <c r="I191" s="43"/>
      <c r="J191" s="43"/>
      <c r="K191" s="43"/>
      <c r="M191" s="45"/>
      <c r="O191" s="46"/>
      <c r="V191" s="45"/>
      <c r="W191" s="46"/>
      <c r="Z191" s="45"/>
      <c r="AA191" s="46"/>
      <c r="AD191" s="45"/>
      <c r="AE191" s="46"/>
      <c r="AH191" s="45"/>
      <c r="AI191" s="46"/>
    </row>
    <row r="192" customFormat="false" ht="15.75" hidden="false" customHeight="false" outlineLevel="0" collapsed="false">
      <c r="A192" s="47"/>
      <c r="B192" s="47"/>
      <c r="C192" s="48"/>
      <c r="D192" s="47"/>
      <c r="E192" s="47"/>
      <c r="F192" s="47"/>
      <c r="G192" s="47"/>
      <c r="H192" s="47"/>
      <c r="I192" s="47"/>
      <c r="J192" s="47"/>
      <c r="K192" s="47"/>
      <c r="M192" s="45"/>
      <c r="O192" s="46"/>
      <c r="V192" s="45"/>
      <c r="W192" s="46"/>
      <c r="Z192" s="45"/>
      <c r="AA192" s="46"/>
      <c r="AD192" s="45"/>
      <c r="AE192" s="46"/>
      <c r="AH192" s="45"/>
      <c r="AI192" s="46"/>
    </row>
    <row r="193" customFormat="false" ht="15.75" hidden="false" customHeight="false" outlineLevel="0" collapsed="false">
      <c r="A193" s="43"/>
      <c r="B193" s="43"/>
      <c r="C193" s="44"/>
      <c r="D193" s="43"/>
      <c r="E193" s="43"/>
      <c r="F193" s="43"/>
      <c r="G193" s="43"/>
      <c r="H193" s="43"/>
      <c r="I193" s="43"/>
      <c r="J193" s="43"/>
      <c r="K193" s="43"/>
      <c r="M193" s="45"/>
      <c r="O193" s="46"/>
      <c r="V193" s="45"/>
      <c r="W193" s="46"/>
      <c r="Z193" s="45"/>
      <c r="AA193" s="46"/>
      <c r="AD193" s="45"/>
      <c r="AE193" s="46"/>
      <c r="AH193" s="45"/>
      <c r="AI193" s="46"/>
    </row>
    <row r="194" customFormat="false" ht="15.75" hidden="false" customHeight="false" outlineLevel="0" collapsed="false">
      <c r="A194" s="47"/>
      <c r="B194" s="47"/>
      <c r="C194" s="48"/>
      <c r="D194" s="47"/>
      <c r="E194" s="47"/>
      <c r="F194" s="47"/>
      <c r="G194" s="47"/>
      <c r="H194" s="47"/>
      <c r="I194" s="47"/>
      <c r="J194" s="47"/>
      <c r="K194" s="47"/>
      <c r="M194" s="45"/>
      <c r="O194" s="46"/>
      <c r="V194" s="45"/>
      <c r="W194" s="46"/>
      <c r="Z194" s="45"/>
      <c r="AA194" s="46"/>
      <c r="AD194" s="45"/>
      <c r="AE194" s="46"/>
      <c r="AH194" s="45"/>
      <c r="AI194" s="46"/>
    </row>
    <row r="195" customFormat="false" ht="15.75" hidden="false" customHeight="false" outlineLevel="0" collapsed="false">
      <c r="A195" s="43"/>
      <c r="B195" s="43"/>
      <c r="C195" s="44"/>
      <c r="D195" s="43"/>
      <c r="E195" s="43"/>
      <c r="F195" s="43"/>
      <c r="G195" s="43"/>
      <c r="H195" s="43"/>
      <c r="I195" s="43"/>
      <c r="J195" s="43"/>
      <c r="K195" s="43"/>
      <c r="M195" s="45"/>
      <c r="O195" s="46"/>
      <c r="V195" s="45"/>
      <c r="W195" s="46"/>
      <c r="Z195" s="45"/>
      <c r="AA195" s="46"/>
      <c r="AD195" s="45"/>
      <c r="AE195" s="46"/>
      <c r="AH195" s="45"/>
      <c r="AI195" s="46"/>
    </row>
    <row r="196" customFormat="false" ht="15.75" hidden="false" customHeight="false" outlineLevel="0" collapsed="false">
      <c r="A196" s="47"/>
      <c r="B196" s="47"/>
      <c r="C196" s="48"/>
      <c r="D196" s="47"/>
      <c r="E196" s="47"/>
      <c r="F196" s="47"/>
      <c r="G196" s="47"/>
      <c r="H196" s="47"/>
      <c r="I196" s="47"/>
      <c r="J196" s="47"/>
      <c r="K196" s="47"/>
      <c r="M196" s="45"/>
      <c r="O196" s="46"/>
      <c r="V196" s="45"/>
      <c r="W196" s="46"/>
      <c r="Z196" s="45"/>
      <c r="AA196" s="46"/>
      <c r="AD196" s="45"/>
      <c r="AE196" s="46"/>
      <c r="AH196" s="45"/>
      <c r="AI196" s="46"/>
    </row>
    <row r="197" customFormat="false" ht="15.75" hidden="false" customHeight="false" outlineLevel="0" collapsed="false">
      <c r="A197" s="43"/>
      <c r="B197" s="43"/>
      <c r="C197" s="44"/>
      <c r="D197" s="43"/>
      <c r="E197" s="43"/>
      <c r="F197" s="43"/>
      <c r="G197" s="43"/>
      <c r="H197" s="43"/>
      <c r="I197" s="43"/>
      <c r="J197" s="43"/>
      <c r="K197" s="43"/>
      <c r="M197" s="45"/>
      <c r="O197" s="46"/>
      <c r="V197" s="45"/>
      <c r="W197" s="46"/>
      <c r="Z197" s="45"/>
      <c r="AA197" s="46"/>
      <c r="AD197" s="45"/>
      <c r="AE197" s="46"/>
      <c r="AH197" s="45"/>
      <c r="AI197" s="46"/>
    </row>
    <row r="198" customFormat="false" ht="15.75" hidden="false" customHeight="false" outlineLevel="0" collapsed="false">
      <c r="A198" s="47"/>
      <c r="B198" s="47"/>
      <c r="C198" s="48"/>
      <c r="D198" s="47"/>
      <c r="E198" s="47"/>
      <c r="F198" s="47"/>
      <c r="G198" s="47"/>
      <c r="H198" s="47"/>
      <c r="I198" s="47"/>
      <c r="J198" s="47"/>
      <c r="K198" s="47"/>
      <c r="M198" s="45"/>
      <c r="O198" s="46"/>
      <c r="V198" s="45"/>
      <c r="W198" s="46"/>
      <c r="Z198" s="45"/>
      <c r="AA198" s="46"/>
      <c r="AD198" s="45"/>
      <c r="AE198" s="46"/>
      <c r="AH198" s="45"/>
      <c r="AI198" s="46"/>
    </row>
    <row r="199" customFormat="false" ht="15.75" hidden="false" customHeight="false" outlineLevel="0" collapsed="false">
      <c r="A199" s="43"/>
      <c r="B199" s="43"/>
      <c r="C199" s="44"/>
      <c r="D199" s="43"/>
      <c r="E199" s="43"/>
      <c r="F199" s="43"/>
      <c r="G199" s="43"/>
      <c r="H199" s="43"/>
      <c r="I199" s="43"/>
      <c r="J199" s="43"/>
      <c r="K199" s="43"/>
      <c r="M199" s="45"/>
      <c r="O199" s="46"/>
      <c r="V199" s="45"/>
      <c r="W199" s="46"/>
      <c r="Z199" s="45"/>
      <c r="AA199" s="46"/>
      <c r="AD199" s="45"/>
      <c r="AE199" s="46"/>
      <c r="AH199" s="45"/>
      <c r="AI199" s="46"/>
    </row>
    <row r="200" customFormat="false" ht="15.75" hidden="false" customHeight="false" outlineLevel="0" collapsed="false">
      <c r="A200" s="47"/>
      <c r="B200" s="47"/>
      <c r="C200" s="48"/>
      <c r="D200" s="47"/>
      <c r="E200" s="47"/>
      <c r="F200" s="47"/>
      <c r="G200" s="47"/>
      <c r="H200" s="47"/>
      <c r="I200" s="47"/>
      <c r="J200" s="47"/>
      <c r="K200" s="47"/>
      <c r="M200" s="45"/>
      <c r="O200" s="46"/>
      <c r="V200" s="45"/>
      <c r="W200" s="46"/>
      <c r="Z200" s="45"/>
      <c r="AA200" s="46"/>
      <c r="AD200" s="45"/>
      <c r="AE200" s="46"/>
      <c r="AH200" s="45"/>
      <c r="AI200" s="46"/>
    </row>
    <row r="201" customFormat="false" ht="15.75" hidden="false" customHeight="false" outlineLevel="0" collapsed="false">
      <c r="A201" s="43"/>
      <c r="B201" s="43"/>
      <c r="C201" s="44"/>
      <c r="D201" s="43"/>
      <c r="E201" s="43"/>
      <c r="F201" s="43"/>
      <c r="G201" s="43"/>
      <c r="H201" s="43"/>
      <c r="I201" s="43"/>
      <c r="J201" s="43"/>
      <c r="K201" s="43"/>
      <c r="M201" s="45"/>
      <c r="O201" s="46"/>
      <c r="V201" s="45"/>
      <c r="W201" s="46"/>
      <c r="Z201" s="45"/>
      <c r="AA201" s="46"/>
      <c r="AD201" s="45"/>
      <c r="AE201" s="46"/>
      <c r="AH201" s="45"/>
      <c r="AI201" s="46"/>
    </row>
    <row r="202" customFormat="false" ht="15.75" hidden="false" customHeight="false" outlineLevel="0" collapsed="false">
      <c r="A202" s="47"/>
      <c r="B202" s="47"/>
      <c r="C202" s="48"/>
      <c r="D202" s="47"/>
      <c r="E202" s="47"/>
      <c r="F202" s="47"/>
      <c r="G202" s="47"/>
      <c r="H202" s="47"/>
      <c r="I202" s="47"/>
      <c r="J202" s="47"/>
      <c r="K202" s="47"/>
      <c r="M202" s="45"/>
      <c r="O202" s="46"/>
      <c r="V202" s="45"/>
      <c r="W202" s="46"/>
      <c r="Z202" s="45"/>
      <c r="AA202" s="46"/>
      <c r="AD202" s="45"/>
      <c r="AE202" s="46"/>
      <c r="AH202" s="45"/>
      <c r="AI202" s="46"/>
    </row>
    <row r="203" customFormat="false" ht="15.75" hidden="false" customHeight="false" outlineLevel="0" collapsed="false">
      <c r="A203" s="43"/>
      <c r="B203" s="43"/>
      <c r="C203" s="44"/>
      <c r="D203" s="43"/>
      <c r="E203" s="43"/>
      <c r="F203" s="43"/>
      <c r="G203" s="43"/>
      <c r="H203" s="43"/>
      <c r="I203" s="43"/>
      <c r="J203" s="43"/>
      <c r="K203" s="43"/>
      <c r="M203" s="45"/>
      <c r="O203" s="46"/>
      <c r="V203" s="45"/>
      <c r="W203" s="46"/>
      <c r="Z203" s="45"/>
      <c r="AA203" s="46"/>
      <c r="AD203" s="45"/>
      <c r="AE203" s="46"/>
      <c r="AH203" s="45"/>
      <c r="AI203" s="46"/>
    </row>
    <row r="204" customFormat="false" ht="15.75" hidden="false" customHeight="false" outlineLevel="0" collapsed="false">
      <c r="A204" s="47"/>
      <c r="B204" s="47"/>
      <c r="C204" s="48"/>
      <c r="D204" s="47"/>
      <c r="E204" s="47"/>
      <c r="F204" s="47"/>
      <c r="G204" s="47"/>
      <c r="H204" s="47"/>
      <c r="I204" s="47"/>
      <c r="J204" s="47"/>
      <c r="K204" s="47"/>
      <c r="M204" s="45"/>
      <c r="O204" s="46"/>
      <c r="V204" s="45"/>
      <c r="W204" s="46"/>
      <c r="Z204" s="45"/>
      <c r="AA204" s="46"/>
      <c r="AD204" s="45"/>
      <c r="AE204" s="46"/>
      <c r="AH204" s="45"/>
      <c r="AI204" s="46"/>
    </row>
    <row r="205" customFormat="false" ht="15.75" hidden="false" customHeight="false" outlineLevel="0" collapsed="false">
      <c r="A205" s="43"/>
      <c r="B205" s="43"/>
      <c r="C205" s="44"/>
      <c r="D205" s="43"/>
      <c r="E205" s="43"/>
      <c r="F205" s="43"/>
      <c r="G205" s="43"/>
      <c r="H205" s="43"/>
      <c r="I205" s="43"/>
      <c r="J205" s="43"/>
      <c r="K205" s="43"/>
      <c r="M205" s="45"/>
      <c r="O205" s="46"/>
      <c r="V205" s="45"/>
      <c r="W205" s="46"/>
      <c r="Z205" s="45"/>
      <c r="AA205" s="46"/>
      <c r="AD205" s="45"/>
      <c r="AE205" s="46"/>
      <c r="AH205" s="45"/>
      <c r="AI205" s="46"/>
    </row>
    <row r="206" customFormat="false" ht="15.75" hidden="false" customHeight="false" outlineLevel="0" collapsed="false">
      <c r="A206" s="47"/>
      <c r="B206" s="47"/>
      <c r="C206" s="48"/>
      <c r="D206" s="47"/>
      <c r="E206" s="47"/>
      <c r="F206" s="47"/>
      <c r="G206" s="47"/>
      <c r="H206" s="47"/>
      <c r="I206" s="47"/>
      <c r="J206" s="47"/>
      <c r="K206" s="47"/>
      <c r="M206" s="45"/>
      <c r="O206" s="46"/>
      <c r="V206" s="45"/>
      <c r="W206" s="46"/>
      <c r="Z206" s="45"/>
      <c r="AA206" s="46"/>
      <c r="AD206" s="45"/>
      <c r="AE206" s="46"/>
      <c r="AH206" s="45"/>
      <c r="AI206" s="46"/>
    </row>
    <row r="207" customFormat="false" ht="15.75" hidden="false" customHeight="false" outlineLevel="0" collapsed="false">
      <c r="A207" s="43"/>
      <c r="B207" s="43"/>
      <c r="C207" s="44"/>
      <c r="D207" s="43"/>
      <c r="E207" s="43"/>
      <c r="F207" s="43"/>
      <c r="G207" s="43"/>
      <c r="H207" s="43"/>
      <c r="I207" s="43"/>
      <c r="J207" s="43"/>
      <c r="K207" s="43"/>
      <c r="M207" s="45"/>
      <c r="O207" s="46"/>
      <c r="V207" s="45"/>
      <c r="W207" s="46"/>
      <c r="Z207" s="45"/>
      <c r="AA207" s="46"/>
      <c r="AD207" s="45"/>
      <c r="AE207" s="46"/>
      <c r="AH207" s="45"/>
      <c r="AI207" s="46"/>
    </row>
    <row r="208" customFormat="false" ht="15.75" hidden="false" customHeight="false" outlineLevel="0" collapsed="false">
      <c r="A208" s="47"/>
      <c r="B208" s="47"/>
      <c r="C208" s="48"/>
      <c r="D208" s="47"/>
      <c r="E208" s="47"/>
      <c r="F208" s="47"/>
      <c r="G208" s="47"/>
      <c r="H208" s="47"/>
      <c r="I208" s="47"/>
      <c r="J208" s="47"/>
      <c r="K208" s="47"/>
      <c r="M208" s="45"/>
      <c r="O208" s="46"/>
      <c r="V208" s="45"/>
      <c r="W208" s="46"/>
      <c r="Z208" s="45"/>
      <c r="AA208" s="46"/>
      <c r="AD208" s="45"/>
      <c r="AE208" s="46"/>
      <c r="AH208" s="45"/>
      <c r="AI208" s="46"/>
    </row>
    <row r="209" customFormat="false" ht="15.75" hidden="false" customHeight="false" outlineLevel="0" collapsed="false">
      <c r="A209" s="43"/>
      <c r="B209" s="43"/>
      <c r="C209" s="44"/>
      <c r="D209" s="43"/>
      <c r="E209" s="43"/>
      <c r="F209" s="43"/>
      <c r="G209" s="43"/>
      <c r="H209" s="43"/>
      <c r="I209" s="43"/>
      <c r="J209" s="43"/>
      <c r="K209" s="43"/>
      <c r="M209" s="45"/>
      <c r="O209" s="46"/>
      <c r="V209" s="45"/>
      <c r="W209" s="46"/>
      <c r="Z209" s="45"/>
      <c r="AA209" s="46"/>
      <c r="AD209" s="45"/>
      <c r="AE209" s="46"/>
      <c r="AH209" s="45"/>
      <c r="AI209" s="46"/>
    </row>
    <row r="210" customFormat="false" ht="15.75" hidden="false" customHeight="false" outlineLevel="0" collapsed="false">
      <c r="A210" s="47"/>
      <c r="B210" s="47"/>
      <c r="C210" s="48"/>
      <c r="D210" s="47"/>
      <c r="E210" s="47"/>
      <c r="F210" s="47"/>
      <c r="G210" s="47"/>
      <c r="H210" s="47"/>
      <c r="I210" s="47"/>
      <c r="J210" s="47"/>
      <c r="K210" s="47"/>
      <c r="M210" s="45"/>
      <c r="O210" s="46"/>
      <c r="V210" s="45"/>
      <c r="W210" s="46"/>
      <c r="Z210" s="45"/>
      <c r="AA210" s="46"/>
      <c r="AD210" s="45"/>
      <c r="AE210" s="46"/>
      <c r="AH210" s="45"/>
      <c r="AI210" s="46"/>
    </row>
    <row r="211" customFormat="false" ht="15.75" hidden="false" customHeight="false" outlineLevel="0" collapsed="false">
      <c r="A211" s="43"/>
      <c r="B211" s="43"/>
      <c r="C211" s="44"/>
      <c r="D211" s="43"/>
      <c r="E211" s="43"/>
      <c r="F211" s="43"/>
      <c r="G211" s="43"/>
      <c r="H211" s="43"/>
      <c r="I211" s="43"/>
      <c r="J211" s="43"/>
      <c r="K211" s="43"/>
      <c r="M211" s="45"/>
      <c r="O211" s="46"/>
      <c r="V211" s="45"/>
      <c r="W211" s="46"/>
      <c r="Z211" s="45"/>
      <c r="AA211" s="46"/>
      <c r="AD211" s="45"/>
      <c r="AE211" s="46"/>
      <c r="AH211" s="45"/>
      <c r="AI211" s="46"/>
    </row>
    <row r="212" customFormat="false" ht="15.75" hidden="false" customHeight="false" outlineLevel="0" collapsed="false">
      <c r="A212" s="47"/>
      <c r="B212" s="47"/>
      <c r="C212" s="48"/>
      <c r="D212" s="47"/>
      <c r="E212" s="47"/>
      <c r="F212" s="47"/>
      <c r="G212" s="47"/>
      <c r="H212" s="47"/>
      <c r="I212" s="47"/>
      <c r="J212" s="47"/>
      <c r="K212" s="47"/>
      <c r="M212" s="45"/>
      <c r="O212" s="46"/>
      <c r="V212" s="45"/>
      <c r="W212" s="46"/>
      <c r="Z212" s="45"/>
      <c r="AA212" s="46"/>
      <c r="AD212" s="45"/>
      <c r="AE212" s="46"/>
      <c r="AH212" s="45"/>
      <c r="AI212" s="46"/>
    </row>
    <row r="213" customFormat="false" ht="15.75" hidden="false" customHeight="false" outlineLevel="0" collapsed="false">
      <c r="A213" s="43"/>
      <c r="B213" s="43"/>
      <c r="C213" s="44"/>
      <c r="D213" s="43"/>
      <c r="E213" s="43"/>
      <c r="F213" s="43"/>
      <c r="G213" s="43"/>
      <c r="H213" s="43"/>
      <c r="I213" s="43"/>
      <c r="J213" s="43"/>
      <c r="K213" s="43"/>
      <c r="M213" s="45"/>
      <c r="O213" s="46"/>
      <c r="V213" s="45"/>
      <c r="W213" s="46"/>
      <c r="Z213" s="45"/>
      <c r="AA213" s="46"/>
      <c r="AD213" s="45"/>
      <c r="AE213" s="46"/>
      <c r="AH213" s="45"/>
      <c r="AI213" s="46"/>
    </row>
    <row r="214" customFormat="false" ht="15.75" hidden="false" customHeight="false" outlineLevel="0" collapsed="false">
      <c r="A214" s="47"/>
      <c r="B214" s="47"/>
      <c r="C214" s="48"/>
      <c r="D214" s="47"/>
      <c r="E214" s="47"/>
      <c r="F214" s="47"/>
      <c r="G214" s="47"/>
      <c r="H214" s="47"/>
      <c r="I214" s="47"/>
      <c r="J214" s="47"/>
      <c r="K214" s="47"/>
      <c r="M214" s="45"/>
      <c r="O214" s="46"/>
      <c r="V214" s="45"/>
      <c r="W214" s="46"/>
      <c r="Z214" s="45"/>
      <c r="AA214" s="46"/>
      <c r="AD214" s="45"/>
      <c r="AE214" s="46"/>
      <c r="AH214" s="45"/>
      <c r="AI214" s="46"/>
    </row>
    <row r="215" customFormat="false" ht="15.75" hidden="false" customHeight="false" outlineLevel="0" collapsed="false">
      <c r="A215" s="43"/>
      <c r="B215" s="43"/>
      <c r="C215" s="44"/>
      <c r="D215" s="43"/>
      <c r="E215" s="43"/>
      <c r="F215" s="43"/>
      <c r="G215" s="43"/>
      <c r="H215" s="43"/>
      <c r="I215" s="43"/>
      <c r="J215" s="43"/>
      <c r="K215" s="43"/>
      <c r="M215" s="45"/>
      <c r="O215" s="46"/>
      <c r="V215" s="45"/>
      <c r="W215" s="46"/>
      <c r="Z215" s="45"/>
      <c r="AA215" s="46"/>
      <c r="AD215" s="45"/>
      <c r="AE215" s="46"/>
      <c r="AH215" s="45"/>
      <c r="AI215" s="46"/>
    </row>
    <row r="216" customFormat="false" ht="15.75" hidden="false" customHeight="false" outlineLevel="0" collapsed="false">
      <c r="A216" s="47"/>
      <c r="B216" s="47"/>
      <c r="C216" s="48"/>
      <c r="D216" s="47"/>
      <c r="E216" s="47"/>
      <c r="F216" s="47"/>
      <c r="G216" s="47"/>
      <c r="H216" s="47"/>
      <c r="I216" s="47"/>
      <c r="J216" s="47"/>
      <c r="K216" s="47"/>
      <c r="M216" s="45"/>
      <c r="O216" s="46"/>
      <c r="V216" s="45"/>
      <c r="W216" s="46"/>
      <c r="Z216" s="45"/>
      <c r="AA216" s="46"/>
      <c r="AD216" s="45"/>
      <c r="AE216" s="46"/>
      <c r="AH216" s="45"/>
      <c r="AI216" s="46"/>
    </row>
    <row r="217" customFormat="false" ht="15.75" hidden="false" customHeight="false" outlineLevel="0" collapsed="false">
      <c r="A217" s="43"/>
      <c r="B217" s="43"/>
      <c r="C217" s="44"/>
      <c r="D217" s="43"/>
      <c r="E217" s="43"/>
      <c r="F217" s="43"/>
      <c r="G217" s="43"/>
      <c r="H217" s="43"/>
      <c r="I217" s="43"/>
      <c r="J217" s="43"/>
      <c r="K217" s="43"/>
      <c r="M217" s="45"/>
      <c r="O217" s="46"/>
      <c r="V217" s="45"/>
      <c r="W217" s="46"/>
      <c r="Z217" s="45"/>
      <c r="AA217" s="46"/>
      <c r="AD217" s="45"/>
      <c r="AE217" s="46"/>
      <c r="AH217" s="45"/>
      <c r="AI217" s="46"/>
    </row>
    <row r="218" customFormat="false" ht="15.75" hidden="false" customHeight="false" outlineLevel="0" collapsed="false">
      <c r="A218" s="47"/>
      <c r="B218" s="47"/>
      <c r="C218" s="48"/>
      <c r="D218" s="47"/>
      <c r="E218" s="47"/>
      <c r="F218" s="47"/>
      <c r="G218" s="47"/>
      <c r="H218" s="47"/>
      <c r="I218" s="47"/>
      <c r="J218" s="47"/>
      <c r="K218" s="47"/>
      <c r="M218" s="45"/>
      <c r="O218" s="46"/>
      <c r="V218" s="45"/>
      <c r="W218" s="46"/>
      <c r="Z218" s="45"/>
      <c r="AA218" s="46"/>
      <c r="AD218" s="45"/>
      <c r="AE218" s="46"/>
      <c r="AH218" s="45"/>
      <c r="AI218" s="46"/>
    </row>
    <row r="219" customFormat="false" ht="15.75" hidden="false" customHeight="false" outlineLevel="0" collapsed="false">
      <c r="A219" s="43"/>
      <c r="B219" s="43"/>
      <c r="C219" s="44"/>
      <c r="D219" s="43"/>
      <c r="E219" s="43"/>
      <c r="F219" s="43"/>
      <c r="G219" s="43"/>
      <c r="H219" s="43"/>
      <c r="I219" s="43"/>
      <c r="J219" s="43"/>
      <c r="K219" s="43"/>
      <c r="M219" s="45"/>
      <c r="O219" s="46"/>
      <c r="V219" s="45"/>
      <c r="W219" s="46"/>
      <c r="Z219" s="45"/>
      <c r="AA219" s="46"/>
      <c r="AD219" s="45"/>
      <c r="AE219" s="46"/>
      <c r="AH219" s="45"/>
      <c r="AI219" s="46"/>
    </row>
    <row r="220" customFormat="false" ht="15.75" hidden="false" customHeight="false" outlineLevel="0" collapsed="false">
      <c r="A220" s="47"/>
      <c r="B220" s="47"/>
      <c r="C220" s="48"/>
      <c r="D220" s="47"/>
      <c r="E220" s="47"/>
      <c r="F220" s="47"/>
      <c r="G220" s="47"/>
      <c r="H220" s="47"/>
      <c r="I220" s="47"/>
      <c r="J220" s="47"/>
      <c r="K220" s="47"/>
      <c r="M220" s="45"/>
      <c r="O220" s="46"/>
      <c r="V220" s="45"/>
      <c r="W220" s="46"/>
      <c r="Z220" s="45"/>
      <c r="AA220" s="46"/>
      <c r="AD220" s="45"/>
      <c r="AE220" s="46"/>
      <c r="AH220" s="45"/>
      <c r="AI220" s="46"/>
    </row>
    <row r="221" customFormat="false" ht="15.75" hidden="false" customHeight="false" outlineLevel="0" collapsed="false">
      <c r="A221" s="43"/>
      <c r="B221" s="43"/>
      <c r="C221" s="44"/>
      <c r="D221" s="43"/>
      <c r="E221" s="43"/>
      <c r="F221" s="43"/>
      <c r="G221" s="43"/>
      <c r="H221" s="43"/>
      <c r="I221" s="43"/>
      <c r="J221" s="43"/>
      <c r="K221" s="43"/>
      <c r="M221" s="45"/>
      <c r="O221" s="46"/>
      <c r="V221" s="45"/>
      <c r="W221" s="46"/>
      <c r="Z221" s="45"/>
      <c r="AA221" s="46"/>
      <c r="AD221" s="45"/>
      <c r="AE221" s="46"/>
      <c r="AH221" s="45"/>
      <c r="AI221" s="46"/>
    </row>
    <row r="222" customFormat="false" ht="15.75" hidden="false" customHeight="false" outlineLevel="0" collapsed="false">
      <c r="A222" s="47"/>
      <c r="B222" s="47"/>
      <c r="C222" s="48"/>
      <c r="D222" s="47"/>
      <c r="E222" s="47"/>
      <c r="F222" s="47"/>
      <c r="G222" s="47"/>
      <c r="H222" s="47"/>
      <c r="I222" s="47"/>
      <c r="J222" s="47"/>
      <c r="K222" s="47"/>
      <c r="M222" s="45"/>
      <c r="O222" s="46"/>
      <c r="V222" s="45"/>
      <c r="W222" s="46"/>
      <c r="Z222" s="45"/>
      <c r="AA222" s="46"/>
      <c r="AD222" s="45"/>
      <c r="AE222" s="46"/>
      <c r="AH222" s="45"/>
      <c r="AI222" s="46"/>
    </row>
    <row r="223" customFormat="false" ht="15.75" hidden="false" customHeight="false" outlineLevel="0" collapsed="false">
      <c r="A223" s="43"/>
      <c r="B223" s="43"/>
      <c r="C223" s="44"/>
      <c r="D223" s="43"/>
      <c r="E223" s="43"/>
      <c r="F223" s="43"/>
      <c r="G223" s="43"/>
      <c r="H223" s="43"/>
      <c r="I223" s="43"/>
      <c r="J223" s="43"/>
      <c r="K223" s="43"/>
      <c r="M223" s="45"/>
      <c r="O223" s="46"/>
      <c r="V223" s="45"/>
      <c r="W223" s="46"/>
      <c r="Z223" s="45"/>
      <c r="AA223" s="46"/>
      <c r="AD223" s="45"/>
      <c r="AE223" s="46"/>
      <c r="AH223" s="45"/>
      <c r="AI223" s="46"/>
    </row>
    <row r="224" customFormat="false" ht="15.75" hidden="false" customHeight="false" outlineLevel="0" collapsed="false">
      <c r="A224" s="47"/>
      <c r="B224" s="47"/>
      <c r="C224" s="48"/>
      <c r="D224" s="47"/>
      <c r="E224" s="47"/>
      <c r="F224" s="47"/>
      <c r="G224" s="47"/>
      <c r="H224" s="47"/>
      <c r="I224" s="47"/>
      <c r="J224" s="47"/>
      <c r="K224" s="47"/>
      <c r="M224" s="45"/>
      <c r="O224" s="46"/>
      <c r="V224" s="45"/>
      <c r="W224" s="46"/>
      <c r="Z224" s="45"/>
      <c r="AA224" s="46"/>
      <c r="AD224" s="45"/>
      <c r="AE224" s="46"/>
      <c r="AH224" s="45"/>
      <c r="AI224" s="46"/>
    </row>
    <row r="225" customFormat="false" ht="15.75" hidden="false" customHeight="false" outlineLevel="0" collapsed="false">
      <c r="A225" s="43"/>
      <c r="B225" s="43"/>
      <c r="C225" s="44"/>
      <c r="D225" s="43"/>
      <c r="E225" s="43"/>
      <c r="F225" s="43"/>
      <c r="G225" s="43"/>
      <c r="H225" s="43"/>
      <c r="I225" s="43"/>
      <c r="J225" s="43"/>
      <c r="K225" s="43"/>
      <c r="M225" s="45"/>
      <c r="O225" s="46"/>
      <c r="V225" s="45"/>
      <c r="W225" s="46"/>
      <c r="Z225" s="45"/>
      <c r="AA225" s="46"/>
      <c r="AD225" s="45"/>
      <c r="AE225" s="46"/>
      <c r="AH225" s="45"/>
      <c r="AI225" s="46"/>
    </row>
    <row r="226" customFormat="false" ht="15.75" hidden="false" customHeight="false" outlineLevel="0" collapsed="false">
      <c r="A226" s="47"/>
      <c r="B226" s="47"/>
      <c r="C226" s="48"/>
      <c r="D226" s="47"/>
      <c r="E226" s="47"/>
      <c r="F226" s="47"/>
      <c r="G226" s="47"/>
      <c r="H226" s="47"/>
      <c r="I226" s="47"/>
      <c r="J226" s="47"/>
      <c r="K226" s="47"/>
      <c r="M226" s="45"/>
      <c r="O226" s="46"/>
      <c r="V226" s="45"/>
      <c r="W226" s="46"/>
      <c r="Z226" s="45"/>
      <c r="AA226" s="46"/>
      <c r="AD226" s="45"/>
      <c r="AE226" s="46"/>
      <c r="AH226" s="45"/>
      <c r="AI226" s="46"/>
    </row>
    <row r="227" customFormat="false" ht="15.75" hidden="false" customHeight="false" outlineLevel="0" collapsed="false">
      <c r="A227" s="43"/>
      <c r="B227" s="43"/>
      <c r="C227" s="44"/>
      <c r="D227" s="43"/>
      <c r="E227" s="43"/>
      <c r="F227" s="43"/>
      <c r="G227" s="43"/>
      <c r="H227" s="43"/>
      <c r="I227" s="43"/>
      <c r="J227" s="43"/>
      <c r="K227" s="43"/>
      <c r="M227" s="45"/>
      <c r="O227" s="46"/>
      <c r="V227" s="45"/>
      <c r="W227" s="46"/>
      <c r="Z227" s="45"/>
      <c r="AA227" s="46"/>
      <c r="AD227" s="45"/>
      <c r="AE227" s="46"/>
      <c r="AH227" s="45"/>
      <c r="AI227" s="46"/>
    </row>
    <row r="228" customFormat="false" ht="15.75" hidden="false" customHeight="false" outlineLevel="0" collapsed="false">
      <c r="A228" s="47"/>
      <c r="B228" s="47"/>
      <c r="C228" s="48"/>
      <c r="D228" s="47"/>
      <c r="E228" s="47"/>
      <c r="F228" s="47"/>
      <c r="G228" s="47"/>
      <c r="H228" s="47"/>
      <c r="I228" s="47"/>
      <c r="J228" s="47"/>
      <c r="K228" s="47"/>
      <c r="M228" s="45"/>
      <c r="O228" s="46"/>
      <c r="V228" s="45"/>
      <c r="W228" s="46"/>
      <c r="Z228" s="45"/>
      <c r="AA228" s="46"/>
      <c r="AD228" s="45"/>
      <c r="AE228" s="46"/>
      <c r="AH228" s="45"/>
      <c r="AI228" s="46"/>
    </row>
    <row r="229" customFormat="false" ht="15.75" hidden="false" customHeight="false" outlineLevel="0" collapsed="false">
      <c r="A229" s="43"/>
      <c r="B229" s="43"/>
      <c r="C229" s="44"/>
      <c r="D229" s="43"/>
      <c r="E229" s="43"/>
      <c r="F229" s="43"/>
      <c r="G229" s="43"/>
      <c r="H229" s="43"/>
      <c r="I229" s="43"/>
      <c r="J229" s="43"/>
      <c r="K229" s="43"/>
      <c r="M229" s="45"/>
      <c r="O229" s="46"/>
      <c r="V229" s="45"/>
      <c r="W229" s="46"/>
      <c r="Z229" s="45"/>
      <c r="AA229" s="46"/>
      <c r="AD229" s="45"/>
      <c r="AE229" s="46"/>
      <c r="AH229" s="45"/>
      <c r="AI229" s="46"/>
    </row>
    <row r="230" customFormat="false" ht="15.75" hidden="false" customHeight="false" outlineLevel="0" collapsed="false">
      <c r="A230" s="47"/>
      <c r="B230" s="47"/>
      <c r="C230" s="48"/>
      <c r="D230" s="47"/>
      <c r="E230" s="47"/>
      <c r="F230" s="47"/>
      <c r="G230" s="47"/>
      <c r="H230" s="47"/>
      <c r="I230" s="47"/>
      <c r="J230" s="47"/>
      <c r="K230" s="47"/>
      <c r="M230" s="45"/>
      <c r="O230" s="46"/>
      <c r="V230" s="45"/>
      <c r="W230" s="46"/>
      <c r="Z230" s="45"/>
      <c r="AA230" s="46"/>
      <c r="AD230" s="45"/>
      <c r="AE230" s="46"/>
      <c r="AH230" s="45"/>
      <c r="AI230" s="46"/>
    </row>
    <row r="231" customFormat="false" ht="15.75" hidden="false" customHeight="false" outlineLevel="0" collapsed="false">
      <c r="A231" s="43"/>
      <c r="B231" s="43"/>
      <c r="C231" s="44"/>
      <c r="D231" s="43"/>
      <c r="E231" s="43"/>
      <c r="F231" s="43"/>
      <c r="G231" s="43"/>
      <c r="H231" s="43"/>
      <c r="I231" s="43"/>
      <c r="J231" s="43"/>
      <c r="K231" s="43"/>
      <c r="M231" s="45"/>
      <c r="O231" s="46"/>
      <c r="V231" s="45"/>
      <c r="W231" s="46"/>
      <c r="Z231" s="45"/>
      <c r="AA231" s="46"/>
      <c r="AD231" s="45"/>
      <c r="AE231" s="46"/>
      <c r="AH231" s="45"/>
      <c r="AI231" s="46"/>
    </row>
    <row r="232" customFormat="false" ht="15.75" hidden="false" customHeight="false" outlineLevel="0" collapsed="false">
      <c r="A232" s="47"/>
      <c r="B232" s="47"/>
      <c r="C232" s="48"/>
      <c r="D232" s="47"/>
      <c r="E232" s="47"/>
      <c r="F232" s="47"/>
      <c r="G232" s="47"/>
      <c r="H232" s="47"/>
      <c r="I232" s="47"/>
      <c r="J232" s="47"/>
      <c r="K232" s="47"/>
      <c r="M232" s="45"/>
      <c r="O232" s="46"/>
      <c r="V232" s="45"/>
      <c r="W232" s="46"/>
      <c r="Z232" s="45"/>
      <c r="AA232" s="46"/>
      <c r="AD232" s="45"/>
      <c r="AE232" s="46"/>
      <c r="AH232" s="45"/>
      <c r="AI232" s="46"/>
    </row>
    <row r="233" customFormat="false" ht="15.75" hidden="false" customHeight="false" outlineLevel="0" collapsed="false">
      <c r="A233" s="43"/>
      <c r="B233" s="43"/>
      <c r="C233" s="44"/>
      <c r="D233" s="43"/>
      <c r="E233" s="43"/>
      <c r="F233" s="43"/>
      <c r="G233" s="43"/>
      <c r="H233" s="43"/>
      <c r="I233" s="43"/>
      <c r="J233" s="43"/>
      <c r="K233" s="43"/>
      <c r="M233" s="45"/>
      <c r="O233" s="46"/>
      <c r="V233" s="45"/>
      <c r="W233" s="46"/>
      <c r="Z233" s="45"/>
      <c r="AA233" s="46"/>
      <c r="AD233" s="45"/>
      <c r="AE233" s="46"/>
      <c r="AH233" s="45"/>
      <c r="AI233" s="46"/>
    </row>
    <row r="234" customFormat="false" ht="15.75" hidden="false" customHeight="false" outlineLevel="0" collapsed="false">
      <c r="A234" s="47"/>
      <c r="B234" s="47"/>
      <c r="C234" s="48"/>
      <c r="D234" s="47"/>
      <c r="E234" s="47"/>
      <c r="F234" s="47"/>
      <c r="G234" s="47"/>
      <c r="H234" s="47"/>
      <c r="I234" s="47"/>
      <c r="J234" s="47"/>
      <c r="K234" s="47"/>
      <c r="M234" s="45"/>
      <c r="O234" s="46"/>
      <c r="V234" s="45"/>
      <c r="W234" s="46"/>
      <c r="Z234" s="45"/>
      <c r="AA234" s="46"/>
      <c r="AD234" s="45"/>
      <c r="AE234" s="46"/>
      <c r="AH234" s="45"/>
      <c r="AI234" s="46"/>
    </row>
    <row r="235" customFormat="false" ht="15.75" hidden="false" customHeight="false" outlineLevel="0" collapsed="false">
      <c r="A235" s="43"/>
      <c r="B235" s="43"/>
      <c r="C235" s="44"/>
      <c r="D235" s="43"/>
      <c r="E235" s="43"/>
      <c r="F235" s="43"/>
      <c r="G235" s="43"/>
      <c r="H235" s="43"/>
      <c r="I235" s="43"/>
      <c r="J235" s="43"/>
      <c r="K235" s="43"/>
      <c r="M235" s="45"/>
      <c r="O235" s="46"/>
      <c r="V235" s="45"/>
      <c r="W235" s="46"/>
      <c r="Z235" s="45"/>
      <c r="AA235" s="46"/>
      <c r="AD235" s="45"/>
      <c r="AE235" s="46"/>
      <c r="AH235" s="45"/>
      <c r="AI235" s="46"/>
    </row>
    <row r="236" customFormat="false" ht="15.75" hidden="false" customHeight="false" outlineLevel="0" collapsed="false">
      <c r="A236" s="47"/>
      <c r="B236" s="47"/>
      <c r="C236" s="48"/>
      <c r="D236" s="47"/>
      <c r="E236" s="47"/>
      <c r="F236" s="47"/>
      <c r="G236" s="47"/>
      <c r="H236" s="47"/>
      <c r="I236" s="47"/>
      <c r="J236" s="47"/>
      <c r="K236" s="47"/>
      <c r="M236" s="45"/>
      <c r="O236" s="46"/>
      <c r="V236" s="45"/>
      <c r="W236" s="46"/>
      <c r="Z236" s="45"/>
      <c r="AA236" s="46"/>
      <c r="AD236" s="45"/>
      <c r="AE236" s="46"/>
      <c r="AH236" s="45"/>
      <c r="AI236" s="46"/>
    </row>
    <row r="237" customFormat="false" ht="15.75" hidden="false" customHeight="false" outlineLevel="0" collapsed="false">
      <c r="A237" s="43"/>
      <c r="B237" s="43"/>
      <c r="C237" s="44"/>
      <c r="D237" s="43"/>
      <c r="E237" s="43"/>
      <c r="F237" s="43"/>
      <c r="G237" s="43"/>
      <c r="H237" s="43"/>
      <c r="I237" s="43"/>
      <c r="J237" s="43"/>
      <c r="K237" s="43"/>
      <c r="M237" s="45"/>
      <c r="O237" s="46"/>
      <c r="V237" s="45"/>
      <c r="W237" s="46"/>
      <c r="Z237" s="45"/>
      <c r="AA237" s="46"/>
      <c r="AD237" s="45"/>
      <c r="AE237" s="46"/>
      <c r="AH237" s="45"/>
      <c r="AI237" s="46"/>
    </row>
    <row r="238" customFormat="false" ht="15.75" hidden="false" customHeight="false" outlineLevel="0" collapsed="false">
      <c r="A238" s="47"/>
      <c r="B238" s="47"/>
      <c r="C238" s="48"/>
      <c r="D238" s="47"/>
      <c r="E238" s="47"/>
      <c r="F238" s="47"/>
      <c r="G238" s="47"/>
      <c r="H238" s="47"/>
      <c r="I238" s="47"/>
      <c r="J238" s="47"/>
      <c r="K238" s="47"/>
      <c r="M238" s="45"/>
      <c r="O238" s="46"/>
      <c r="V238" s="45"/>
      <c r="W238" s="46"/>
      <c r="Z238" s="45"/>
      <c r="AA238" s="46"/>
      <c r="AD238" s="45"/>
      <c r="AE238" s="46"/>
      <c r="AH238" s="45"/>
      <c r="AI238" s="46"/>
    </row>
    <row r="239" customFormat="false" ht="15.75" hidden="false" customHeight="false" outlineLevel="0" collapsed="false">
      <c r="A239" s="43"/>
      <c r="B239" s="43"/>
      <c r="C239" s="44"/>
      <c r="D239" s="43"/>
      <c r="E239" s="43"/>
      <c r="F239" s="43"/>
      <c r="G239" s="43"/>
      <c r="H239" s="43"/>
      <c r="I239" s="43"/>
      <c r="J239" s="43"/>
      <c r="K239" s="43"/>
      <c r="M239" s="45"/>
      <c r="O239" s="46"/>
      <c r="V239" s="45"/>
      <c r="W239" s="46"/>
      <c r="Z239" s="45"/>
      <c r="AA239" s="46"/>
      <c r="AD239" s="45"/>
      <c r="AE239" s="46"/>
      <c r="AH239" s="45"/>
      <c r="AI239" s="46"/>
    </row>
    <row r="240" customFormat="false" ht="15.75" hidden="false" customHeight="false" outlineLevel="0" collapsed="false">
      <c r="A240" s="47"/>
      <c r="B240" s="47"/>
      <c r="C240" s="48"/>
      <c r="D240" s="47"/>
      <c r="E240" s="47"/>
      <c r="F240" s="47"/>
      <c r="G240" s="47"/>
      <c r="H240" s="47"/>
      <c r="I240" s="47"/>
      <c r="J240" s="47"/>
      <c r="K240" s="47"/>
      <c r="M240" s="45"/>
      <c r="O240" s="46"/>
      <c r="V240" s="45"/>
      <c r="W240" s="46"/>
      <c r="Z240" s="45"/>
      <c r="AA240" s="46"/>
      <c r="AD240" s="45"/>
      <c r="AE240" s="46"/>
      <c r="AH240" s="45"/>
      <c r="AI240" s="46"/>
    </row>
    <row r="241" customFormat="false" ht="15.75" hidden="false" customHeight="false" outlineLevel="0" collapsed="false">
      <c r="A241" s="43"/>
      <c r="B241" s="43"/>
      <c r="C241" s="44"/>
      <c r="D241" s="43"/>
      <c r="E241" s="43"/>
      <c r="F241" s="43"/>
      <c r="G241" s="43"/>
      <c r="H241" s="43"/>
      <c r="I241" s="43"/>
      <c r="J241" s="43"/>
      <c r="K241" s="43"/>
      <c r="M241" s="45"/>
      <c r="O241" s="46"/>
      <c r="V241" s="45"/>
      <c r="W241" s="46"/>
      <c r="Z241" s="45"/>
      <c r="AA241" s="46"/>
      <c r="AD241" s="45"/>
      <c r="AE241" s="46"/>
      <c r="AH241" s="45"/>
      <c r="AI241" s="46"/>
    </row>
    <row r="242" customFormat="false" ht="15.75" hidden="false" customHeight="false" outlineLevel="0" collapsed="false">
      <c r="A242" s="47"/>
      <c r="B242" s="47"/>
      <c r="C242" s="48"/>
      <c r="D242" s="47"/>
      <c r="E242" s="47"/>
      <c r="F242" s="47"/>
      <c r="G242" s="47"/>
      <c r="H242" s="47"/>
      <c r="I242" s="47"/>
      <c r="J242" s="47"/>
      <c r="K242" s="47"/>
      <c r="M242" s="45"/>
      <c r="O242" s="46"/>
      <c r="V242" s="45"/>
      <c r="W242" s="46"/>
      <c r="Z242" s="45"/>
      <c r="AA242" s="46"/>
      <c r="AD242" s="45"/>
      <c r="AE242" s="46"/>
      <c r="AH242" s="45"/>
      <c r="AI242" s="46"/>
    </row>
    <row r="243" customFormat="false" ht="15.75" hidden="false" customHeight="false" outlineLevel="0" collapsed="false">
      <c r="A243" s="43"/>
      <c r="B243" s="43"/>
      <c r="C243" s="44"/>
      <c r="D243" s="43"/>
      <c r="E243" s="43"/>
      <c r="F243" s="43"/>
      <c r="G243" s="43"/>
      <c r="H243" s="43"/>
      <c r="I243" s="43"/>
      <c r="J243" s="43"/>
      <c r="K243" s="43"/>
      <c r="M243" s="45"/>
      <c r="O243" s="46"/>
      <c r="V243" s="45"/>
      <c r="W243" s="46"/>
      <c r="Z243" s="45"/>
      <c r="AA243" s="46"/>
      <c r="AD243" s="45"/>
      <c r="AE243" s="46"/>
      <c r="AH243" s="45"/>
      <c r="AI243" s="46"/>
    </row>
    <row r="244" customFormat="false" ht="15.75" hidden="false" customHeight="false" outlineLevel="0" collapsed="false">
      <c r="A244" s="47"/>
      <c r="B244" s="47"/>
      <c r="C244" s="48"/>
      <c r="D244" s="47"/>
      <c r="E244" s="47"/>
      <c r="F244" s="47"/>
      <c r="G244" s="47"/>
      <c r="H244" s="47"/>
      <c r="I244" s="47"/>
      <c r="J244" s="47"/>
      <c r="K244" s="47"/>
      <c r="M244" s="45"/>
      <c r="O244" s="46"/>
      <c r="V244" s="45"/>
      <c r="W244" s="46"/>
      <c r="Z244" s="45"/>
      <c r="AA244" s="46"/>
      <c r="AD244" s="45"/>
      <c r="AE244" s="46"/>
      <c r="AH244" s="45"/>
      <c r="AI244" s="46"/>
    </row>
    <row r="245" customFormat="false" ht="15.75" hidden="false" customHeight="false" outlineLevel="0" collapsed="false">
      <c r="A245" s="43"/>
      <c r="B245" s="43"/>
      <c r="C245" s="44"/>
      <c r="D245" s="43"/>
      <c r="E245" s="43"/>
      <c r="F245" s="43"/>
      <c r="G245" s="43"/>
      <c r="H245" s="43"/>
      <c r="I245" s="43"/>
      <c r="J245" s="43"/>
      <c r="K245" s="43"/>
      <c r="M245" s="45"/>
      <c r="O245" s="46"/>
      <c r="V245" s="45"/>
      <c r="W245" s="46"/>
      <c r="Z245" s="45"/>
      <c r="AA245" s="46"/>
      <c r="AD245" s="45"/>
      <c r="AE245" s="46"/>
      <c r="AH245" s="45"/>
      <c r="AI245" s="46"/>
    </row>
    <row r="246" customFormat="false" ht="15.75" hidden="false" customHeight="false" outlineLevel="0" collapsed="false">
      <c r="A246" s="47"/>
      <c r="B246" s="47"/>
      <c r="C246" s="48"/>
      <c r="D246" s="47"/>
      <c r="E246" s="47"/>
      <c r="F246" s="47"/>
      <c r="G246" s="47"/>
      <c r="H246" s="47"/>
      <c r="I246" s="47"/>
      <c r="J246" s="47"/>
      <c r="K246" s="47"/>
      <c r="M246" s="45"/>
      <c r="O246" s="46"/>
      <c r="V246" s="45"/>
      <c r="W246" s="46"/>
      <c r="Z246" s="45"/>
      <c r="AA246" s="46"/>
      <c r="AD246" s="45"/>
      <c r="AE246" s="46"/>
      <c r="AH246" s="45"/>
      <c r="AI246" s="46"/>
    </row>
    <row r="247" customFormat="false" ht="15.75" hidden="false" customHeight="false" outlineLevel="0" collapsed="false">
      <c r="A247" s="43"/>
      <c r="B247" s="43"/>
      <c r="C247" s="44"/>
      <c r="D247" s="43"/>
      <c r="E247" s="43"/>
      <c r="F247" s="43"/>
      <c r="G247" s="43"/>
      <c r="H247" s="43"/>
      <c r="I247" s="43"/>
      <c r="J247" s="43"/>
      <c r="K247" s="43"/>
      <c r="M247" s="45"/>
      <c r="O247" s="46"/>
      <c r="V247" s="45"/>
      <c r="W247" s="46"/>
      <c r="Z247" s="45"/>
      <c r="AA247" s="46"/>
      <c r="AD247" s="45"/>
      <c r="AE247" s="46"/>
      <c r="AH247" s="45"/>
      <c r="AI247" s="46"/>
    </row>
    <row r="248" customFormat="false" ht="15.75" hidden="false" customHeight="false" outlineLevel="0" collapsed="false">
      <c r="A248" s="47"/>
      <c r="B248" s="47"/>
      <c r="C248" s="48"/>
      <c r="D248" s="47"/>
      <c r="E248" s="47"/>
      <c r="F248" s="47"/>
      <c r="G248" s="47"/>
      <c r="H248" s="47"/>
      <c r="I248" s="47"/>
      <c r="J248" s="47"/>
      <c r="K248" s="47"/>
      <c r="M248" s="45"/>
      <c r="O248" s="46"/>
      <c r="V248" s="45"/>
      <c r="W248" s="46"/>
      <c r="Z248" s="45"/>
      <c r="AA248" s="46"/>
      <c r="AD248" s="45"/>
      <c r="AE248" s="46"/>
      <c r="AH248" s="45"/>
      <c r="AI248" s="46"/>
    </row>
    <row r="249" customFormat="false" ht="15.75" hidden="false" customHeight="false" outlineLevel="0" collapsed="false">
      <c r="A249" s="43"/>
      <c r="B249" s="43"/>
      <c r="C249" s="44"/>
      <c r="D249" s="43"/>
      <c r="E249" s="43"/>
      <c r="F249" s="43"/>
      <c r="G249" s="43"/>
      <c r="H249" s="43"/>
      <c r="I249" s="43"/>
      <c r="J249" s="43"/>
      <c r="K249" s="43"/>
      <c r="M249" s="45"/>
      <c r="O249" s="46"/>
      <c r="V249" s="45"/>
      <c r="W249" s="46"/>
      <c r="Z249" s="45"/>
      <c r="AA249" s="46"/>
      <c r="AD249" s="45"/>
      <c r="AE249" s="46"/>
      <c r="AH249" s="45"/>
      <c r="AI249" s="46"/>
    </row>
    <row r="250" customFormat="false" ht="15.75" hidden="false" customHeight="false" outlineLevel="0" collapsed="false">
      <c r="A250" s="47"/>
      <c r="B250" s="47"/>
      <c r="C250" s="48"/>
      <c r="D250" s="47"/>
      <c r="E250" s="47"/>
      <c r="F250" s="47"/>
      <c r="G250" s="47"/>
      <c r="H250" s="47"/>
      <c r="I250" s="47"/>
      <c r="J250" s="47"/>
      <c r="K250" s="47"/>
      <c r="M250" s="45"/>
      <c r="O250" s="46"/>
      <c r="V250" s="45"/>
      <c r="W250" s="46"/>
      <c r="Z250" s="45"/>
      <c r="AA250" s="46"/>
      <c r="AD250" s="45"/>
      <c r="AE250" s="46"/>
      <c r="AH250" s="45"/>
      <c r="AI250" s="46"/>
    </row>
    <row r="251" customFormat="false" ht="15.75" hidden="false" customHeight="false" outlineLevel="0" collapsed="false">
      <c r="A251" s="43"/>
      <c r="B251" s="43"/>
      <c r="C251" s="44"/>
      <c r="D251" s="43"/>
      <c r="E251" s="43"/>
      <c r="F251" s="43"/>
      <c r="G251" s="43"/>
      <c r="H251" s="43"/>
      <c r="I251" s="43"/>
      <c r="J251" s="43"/>
      <c r="K251" s="43"/>
      <c r="M251" s="45"/>
      <c r="O251" s="46"/>
      <c r="V251" s="45"/>
      <c r="W251" s="46"/>
      <c r="Z251" s="45"/>
      <c r="AA251" s="46"/>
      <c r="AD251" s="45"/>
      <c r="AE251" s="46"/>
      <c r="AH251" s="45"/>
      <c r="AI251" s="46"/>
    </row>
    <row r="252" customFormat="false" ht="15.75" hidden="false" customHeight="false" outlineLevel="0" collapsed="false">
      <c r="A252" s="47"/>
      <c r="B252" s="47"/>
      <c r="C252" s="48"/>
      <c r="D252" s="47"/>
      <c r="E252" s="47"/>
      <c r="F252" s="47"/>
      <c r="G252" s="47"/>
      <c r="H252" s="47"/>
      <c r="I252" s="47"/>
      <c r="J252" s="47"/>
      <c r="K252" s="47"/>
      <c r="M252" s="45"/>
      <c r="O252" s="46"/>
      <c r="V252" s="45"/>
      <c r="W252" s="46"/>
      <c r="Z252" s="45"/>
      <c r="AA252" s="46"/>
      <c r="AD252" s="45"/>
      <c r="AE252" s="46"/>
      <c r="AH252" s="45"/>
      <c r="AI252" s="46"/>
    </row>
    <row r="253" customFormat="false" ht="15.75" hidden="false" customHeight="false" outlineLevel="0" collapsed="false">
      <c r="A253" s="43"/>
      <c r="B253" s="43"/>
      <c r="C253" s="44"/>
      <c r="D253" s="43"/>
      <c r="E253" s="43"/>
      <c r="F253" s="43"/>
      <c r="G253" s="43"/>
      <c r="H253" s="43"/>
      <c r="I253" s="43"/>
      <c r="J253" s="43"/>
      <c r="K253" s="43"/>
      <c r="M253" s="45"/>
      <c r="O253" s="46"/>
      <c r="V253" s="45"/>
      <c r="W253" s="46"/>
      <c r="Z253" s="45"/>
      <c r="AA253" s="46"/>
      <c r="AD253" s="45"/>
      <c r="AE253" s="46"/>
      <c r="AH253" s="45"/>
      <c r="AI253" s="46"/>
    </row>
    <row r="254" customFormat="false" ht="15.75" hidden="false" customHeight="false" outlineLevel="0" collapsed="false">
      <c r="A254" s="47"/>
      <c r="B254" s="47"/>
      <c r="C254" s="48"/>
      <c r="D254" s="47"/>
      <c r="E254" s="47"/>
      <c r="F254" s="47"/>
      <c r="G254" s="47"/>
      <c r="H254" s="47"/>
      <c r="I254" s="47"/>
      <c r="J254" s="47"/>
      <c r="K254" s="47"/>
      <c r="M254" s="45"/>
      <c r="O254" s="46"/>
      <c r="V254" s="45"/>
      <c r="W254" s="46"/>
      <c r="Z254" s="45"/>
      <c r="AA254" s="46"/>
      <c r="AD254" s="45"/>
      <c r="AE254" s="46"/>
      <c r="AH254" s="45"/>
      <c r="AI254" s="46"/>
    </row>
    <row r="255" customFormat="false" ht="15.75" hidden="false" customHeight="false" outlineLevel="0" collapsed="false">
      <c r="A255" s="43"/>
      <c r="B255" s="43"/>
      <c r="C255" s="44"/>
      <c r="D255" s="43"/>
      <c r="E255" s="43"/>
      <c r="F255" s="43"/>
      <c r="G255" s="43"/>
      <c r="H255" s="43"/>
      <c r="I255" s="43"/>
      <c r="J255" s="43"/>
      <c r="K255" s="43"/>
      <c r="M255" s="45"/>
      <c r="O255" s="46"/>
      <c r="V255" s="45"/>
      <c r="W255" s="46"/>
      <c r="Z255" s="45"/>
      <c r="AA255" s="46"/>
      <c r="AD255" s="45"/>
      <c r="AE255" s="46"/>
      <c r="AH255" s="45"/>
      <c r="AI255" s="46"/>
    </row>
    <row r="256" customFormat="false" ht="15.75" hidden="false" customHeight="false" outlineLevel="0" collapsed="false">
      <c r="A256" s="47"/>
      <c r="B256" s="47"/>
      <c r="C256" s="48"/>
      <c r="D256" s="47"/>
      <c r="E256" s="47"/>
      <c r="F256" s="47"/>
      <c r="G256" s="47"/>
      <c r="H256" s="47"/>
      <c r="I256" s="47"/>
      <c r="J256" s="47"/>
      <c r="K256" s="47"/>
      <c r="M256" s="45"/>
      <c r="O256" s="46"/>
      <c r="V256" s="45"/>
      <c r="W256" s="46"/>
      <c r="Z256" s="45"/>
      <c r="AA256" s="46"/>
      <c r="AD256" s="45"/>
      <c r="AE256" s="46"/>
      <c r="AH256" s="45"/>
      <c r="AI256" s="46"/>
    </row>
    <row r="257" customFormat="false" ht="15.75" hidden="false" customHeight="false" outlineLevel="0" collapsed="false">
      <c r="A257" s="43"/>
      <c r="B257" s="43"/>
      <c r="C257" s="44"/>
      <c r="D257" s="43"/>
      <c r="E257" s="43"/>
      <c r="F257" s="43"/>
      <c r="G257" s="43"/>
      <c r="H257" s="43"/>
      <c r="I257" s="43"/>
      <c r="J257" s="43"/>
      <c r="K257" s="43"/>
      <c r="M257" s="45"/>
      <c r="O257" s="46"/>
      <c r="V257" s="45"/>
      <c r="W257" s="46"/>
      <c r="Z257" s="45"/>
      <c r="AA257" s="46"/>
      <c r="AD257" s="45"/>
      <c r="AE257" s="46"/>
      <c r="AH257" s="45"/>
      <c r="AI257" s="46"/>
    </row>
    <row r="258" customFormat="false" ht="15.75" hidden="false" customHeight="false" outlineLevel="0" collapsed="false">
      <c r="A258" s="47"/>
      <c r="B258" s="47"/>
      <c r="C258" s="48"/>
      <c r="D258" s="47"/>
      <c r="E258" s="47"/>
      <c r="F258" s="47"/>
      <c r="G258" s="47"/>
      <c r="H258" s="47"/>
      <c r="I258" s="47"/>
      <c r="J258" s="47"/>
      <c r="K258" s="47"/>
      <c r="M258" s="45"/>
      <c r="O258" s="46"/>
      <c r="V258" s="45"/>
      <c r="W258" s="46"/>
      <c r="Z258" s="45"/>
      <c r="AA258" s="46"/>
      <c r="AD258" s="45"/>
      <c r="AE258" s="46"/>
      <c r="AH258" s="45"/>
      <c r="AI258" s="46"/>
    </row>
    <row r="259" customFormat="false" ht="15.75" hidden="false" customHeight="false" outlineLevel="0" collapsed="false">
      <c r="A259" s="43"/>
      <c r="B259" s="43"/>
      <c r="C259" s="44"/>
      <c r="D259" s="43"/>
      <c r="E259" s="43"/>
      <c r="F259" s="43"/>
      <c r="G259" s="43"/>
      <c r="H259" s="43"/>
      <c r="I259" s="43"/>
      <c r="J259" s="43"/>
      <c r="K259" s="43"/>
      <c r="M259" s="45"/>
      <c r="O259" s="46"/>
      <c r="V259" s="45"/>
      <c r="W259" s="46"/>
      <c r="Z259" s="45"/>
      <c r="AA259" s="46"/>
      <c r="AD259" s="45"/>
      <c r="AE259" s="46"/>
      <c r="AH259" s="45"/>
      <c r="AI259" s="46"/>
    </row>
    <row r="260" customFormat="false" ht="15.75" hidden="false" customHeight="false" outlineLevel="0" collapsed="false">
      <c r="A260" s="47"/>
      <c r="B260" s="47"/>
      <c r="C260" s="48"/>
      <c r="D260" s="47"/>
      <c r="E260" s="47"/>
      <c r="F260" s="47"/>
      <c r="G260" s="47"/>
      <c r="H260" s="47"/>
      <c r="I260" s="47"/>
      <c r="J260" s="47"/>
      <c r="K260" s="47"/>
      <c r="M260" s="45"/>
      <c r="O260" s="46"/>
      <c r="V260" s="45"/>
      <c r="W260" s="46"/>
      <c r="Z260" s="45"/>
      <c r="AA260" s="46"/>
      <c r="AD260" s="45"/>
      <c r="AE260" s="46"/>
      <c r="AH260" s="45"/>
      <c r="AI260" s="46"/>
    </row>
    <row r="261" customFormat="false" ht="15.75" hidden="false" customHeight="false" outlineLevel="0" collapsed="false">
      <c r="A261" s="43"/>
      <c r="B261" s="43"/>
      <c r="C261" s="44"/>
      <c r="D261" s="43"/>
      <c r="E261" s="43"/>
      <c r="F261" s="43"/>
      <c r="G261" s="43"/>
      <c r="H261" s="43"/>
      <c r="I261" s="43"/>
      <c r="J261" s="43"/>
      <c r="K261" s="43"/>
      <c r="M261" s="45"/>
      <c r="O261" s="46"/>
      <c r="V261" s="45"/>
      <c r="W261" s="46"/>
      <c r="Z261" s="45"/>
      <c r="AA261" s="46"/>
      <c r="AD261" s="45"/>
      <c r="AE261" s="46"/>
      <c r="AH261" s="45"/>
      <c r="AI261" s="46"/>
    </row>
    <row r="262" customFormat="false" ht="15.75" hidden="false" customHeight="false" outlineLevel="0" collapsed="false">
      <c r="A262" s="47"/>
      <c r="B262" s="47"/>
      <c r="C262" s="48"/>
      <c r="D262" s="47"/>
      <c r="E262" s="47"/>
      <c r="F262" s="47"/>
      <c r="G262" s="47"/>
      <c r="H262" s="47"/>
      <c r="I262" s="47"/>
      <c r="J262" s="47"/>
      <c r="K262" s="47"/>
      <c r="M262" s="45"/>
      <c r="O262" s="46"/>
      <c r="V262" s="45"/>
      <c r="W262" s="46"/>
      <c r="Z262" s="45"/>
      <c r="AA262" s="46"/>
      <c r="AD262" s="45"/>
      <c r="AE262" s="46"/>
      <c r="AH262" s="45"/>
      <c r="AI262" s="46"/>
    </row>
    <row r="263" customFormat="false" ht="15.75" hidden="false" customHeight="false" outlineLevel="0" collapsed="false">
      <c r="A263" s="43"/>
      <c r="B263" s="43"/>
      <c r="C263" s="44"/>
      <c r="D263" s="43"/>
      <c r="E263" s="43"/>
      <c r="F263" s="43"/>
      <c r="G263" s="43"/>
      <c r="H263" s="43"/>
      <c r="I263" s="43"/>
      <c r="J263" s="43"/>
      <c r="K263" s="43"/>
      <c r="M263" s="45"/>
      <c r="O263" s="46"/>
      <c r="V263" s="45"/>
      <c r="W263" s="46"/>
      <c r="Z263" s="45"/>
      <c r="AA263" s="46"/>
      <c r="AD263" s="45"/>
      <c r="AE263" s="46"/>
      <c r="AH263" s="45"/>
      <c r="AI263" s="46"/>
    </row>
    <row r="264" customFormat="false" ht="15.75" hidden="false" customHeight="false" outlineLevel="0" collapsed="false">
      <c r="A264" s="47"/>
      <c r="B264" s="47"/>
      <c r="C264" s="48"/>
      <c r="D264" s="47"/>
      <c r="E264" s="47"/>
      <c r="F264" s="47"/>
      <c r="G264" s="47"/>
      <c r="H264" s="47"/>
      <c r="I264" s="47"/>
      <c r="J264" s="47"/>
      <c r="K264" s="47"/>
      <c r="M264" s="45"/>
      <c r="O264" s="46"/>
      <c r="V264" s="45"/>
      <c r="W264" s="46"/>
      <c r="Z264" s="45"/>
      <c r="AA264" s="46"/>
      <c r="AD264" s="45"/>
      <c r="AE264" s="46"/>
      <c r="AH264" s="45"/>
      <c r="AI264" s="46"/>
    </row>
    <row r="265" customFormat="false" ht="15.75" hidden="false" customHeight="false" outlineLevel="0" collapsed="false">
      <c r="A265" s="43"/>
      <c r="B265" s="43"/>
      <c r="C265" s="44"/>
      <c r="D265" s="43"/>
      <c r="E265" s="43"/>
      <c r="F265" s="43"/>
      <c r="G265" s="43"/>
      <c r="H265" s="43"/>
      <c r="I265" s="43"/>
      <c r="J265" s="43"/>
      <c r="K265" s="43"/>
      <c r="M265" s="45"/>
      <c r="O265" s="46"/>
      <c r="V265" s="45"/>
      <c r="W265" s="46"/>
      <c r="Z265" s="45"/>
      <c r="AA265" s="46"/>
      <c r="AD265" s="45"/>
      <c r="AE265" s="46"/>
      <c r="AH265" s="45"/>
      <c r="AI265" s="46"/>
    </row>
    <row r="266" customFormat="false" ht="15.75" hidden="false" customHeight="false" outlineLevel="0" collapsed="false">
      <c r="A266" s="47"/>
      <c r="B266" s="47"/>
      <c r="C266" s="48"/>
      <c r="D266" s="47"/>
      <c r="E266" s="47"/>
      <c r="F266" s="47"/>
      <c r="G266" s="47"/>
      <c r="H266" s="47"/>
      <c r="I266" s="47"/>
      <c r="J266" s="47"/>
      <c r="K266" s="47"/>
      <c r="M266" s="45"/>
      <c r="O266" s="46"/>
      <c r="V266" s="45"/>
      <c r="W266" s="46"/>
      <c r="Z266" s="45"/>
      <c r="AA266" s="46"/>
      <c r="AD266" s="45"/>
      <c r="AE266" s="46"/>
      <c r="AH266" s="45"/>
      <c r="AI266" s="46"/>
    </row>
    <row r="267" customFormat="false" ht="15.75" hidden="false" customHeight="false" outlineLevel="0" collapsed="false">
      <c r="A267" s="43"/>
      <c r="B267" s="43"/>
      <c r="C267" s="44"/>
      <c r="D267" s="43"/>
      <c r="E267" s="43"/>
      <c r="F267" s="43"/>
      <c r="G267" s="43"/>
      <c r="H267" s="43"/>
      <c r="I267" s="43"/>
      <c r="J267" s="43"/>
      <c r="K267" s="43"/>
      <c r="M267" s="45"/>
      <c r="O267" s="46"/>
      <c r="V267" s="45"/>
      <c r="W267" s="46"/>
      <c r="Z267" s="45"/>
      <c r="AA267" s="46"/>
      <c r="AD267" s="45"/>
      <c r="AE267" s="46"/>
      <c r="AH267" s="45"/>
      <c r="AI267" s="46"/>
    </row>
    <row r="268" customFormat="false" ht="15.75" hidden="false" customHeight="false" outlineLevel="0" collapsed="false">
      <c r="A268" s="47"/>
      <c r="B268" s="47"/>
      <c r="C268" s="48"/>
      <c r="D268" s="47"/>
      <c r="E268" s="47"/>
      <c r="F268" s="47"/>
      <c r="G268" s="47"/>
      <c r="H268" s="47"/>
      <c r="I268" s="47"/>
      <c r="J268" s="47"/>
      <c r="K268" s="47"/>
      <c r="M268" s="45"/>
      <c r="O268" s="46"/>
      <c r="V268" s="45"/>
      <c r="W268" s="46"/>
      <c r="Z268" s="45"/>
      <c r="AA268" s="46"/>
      <c r="AD268" s="45"/>
      <c r="AE268" s="46"/>
      <c r="AH268" s="45"/>
      <c r="AI268" s="46"/>
    </row>
    <row r="269" customFormat="false" ht="15.75" hidden="false" customHeight="false" outlineLevel="0" collapsed="false">
      <c r="A269" s="43"/>
      <c r="B269" s="43"/>
      <c r="C269" s="44"/>
      <c r="D269" s="43"/>
      <c r="E269" s="43"/>
      <c r="F269" s="43"/>
      <c r="G269" s="43"/>
      <c r="H269" s="43"/>
      <c r="I269" s="43"/>
      <c r="J269" s="43"/>
      <c r="K269" s="43"/>
      <c r="M269" s="45"/>
      <c r="O269" s="46"/>
      <c r="V269" s="45"/>
      <c r="W269" s="46"/>
      <c r="Z269" s="45"/>
      <c r="AA269" s="46"/>
      <c r="AD269" s="45"/>
      <c r="AE269" s="46"/>
      <c r="AH269" s="45"/>
      <c r="AI269" s="46"/>
    </row>
    <row r="270" customFormat="false" ht="15.75" hidden="false" customHeight="false" outlineLevel="0" collapsed="false">
      <c r="A270" s="47"/>
      <c r="B270" s="47"/>
      <c r="C270" s="48"/>
      <c r="D270" s="47"/>
      <c r="E270" s="47"/>
      <c r="F270" s="47"/>
      <c r="G270" s="47"/>
      <c r="H270" s="47"/>
      <c r="I270" s="47"/>
      <c r="J270" s="47"/>
      <c r="K270" s="47"/>
      <c r="M270" s="45"/>
      <c r="O270" s="46"/>
      <c r="V270" s="45"/>
      <c r="W270" s="46"/>
      <c r="Z270" s="45"/>
      <c r="AA270" s="46"/>
      <c r="AD270" s="45"/>
      <c r="AE270" s="46"/>
      <c r="AH270" s="45"/>
      <c r="AI270" s="46"/>
    </row>
    <row r="271" customFormat="false" ht="15.75" hidden="false" customHeight="false" outlineLevel="0" collapsed="false">
      <c r="A271" s="43"/>
      <c r="B271" s="43"/>
      <c r="C271" s="44"/>
      <c r="D271" s="43"/>
      <c r="E271" s="43"/>
      <c r="F271" s="43"/>
      <c r="G271" s="43"/>
      <c r="H271" s="43"/>
      <c r="I271" s="43"/>
      <c r="J271" s="43"/>
      <c r="K271" s="43"/>
      <c r="M271" s="45"/>
      <c r="O271" s="46"/>
      <c r="V271" s="45"/>
      <c r="W271" s="46"/>
      <c r="Z271" s="45"/>
      <c r="AA271" s="46"/>
      <c r="AD271" s="45"/>
      <c r="AE271" s="46"/>
      <c r="AH271" s="45"/>
      <c r="AI271" s="46"/>
    </row>
    <row r="272" customFormat="false" ht="15.75" hidden="false" customHeight="false" outlineLevel="0" collapsed="false">
      <c r="A272" s="47"/>
      <c r="B272" s="47"/>
      <c r="C272" s="48"/>
      <c r="D272" s="47"/>
      <c r="E272" s="47"/>
      <c r="F272" s="47"/>
      <c r="G272" s="47"/>
      <c r="H272" s="47"/>
      <c r="I272" s="47"/>
      <c r="J272" s="47"/>
      <c r="K272" s="47"/>
      <c r="M272" s="45"/>
      <c r="O272" s="46"/>
      <c r="V272" s="45"/>
      <c r="W272" s="46"/>
      <c r="Z272" s="45"/>
      <c r="AA272" s="46"/>
      <c r="AD272" s="45"/>
      <c r="AE272" s="46"/>
      <c r="AH272" s="45"/>
      <c r="AI272" s="46"/>
    </row>
    <row r="273" customFormat="false" ht="15.75" hidden="false" customHeight="false" outlineLevel="0" collapsed="false">
      <c r="A273" s="43"/>
      <c r="B273" s="43"/>
      <c r="C273" s="44"/>
      <c r="D273" s="43"/>
      <c r="E273" s="43"/>
      <c r="F273" s="43"/>
      <c r="G273" s="43"/>
      <c r="H273" s="43"/>
      <c r="I273" s="43"/>
      <c r="J273" s="43"/>
      <c r="K273" s="43"/>
      <c r="M273" s="45"/>
      <c r="O273" s="46"/>
      <c r="V273" s="45"/>
      <c r="W273" s="46"/>
      <c r="Z273" s="45"/>
      <c r="AA273" s="46"/>
      <c r="AD273" s="45"/>
      <c r="AE273" s="46"/>
      <c r="AH273" s="45"/>
      <c r="AI273" s="46"/>
    </row>
    <row r="274" customFormat="false" ht="15.75" hidden="false" customHeight="false" outlineLevel="0" collapsed="false">
      <c r="A274" s="47"/>
      <c r="B274" s="47"/>
      <c r="C274" s="48"/>
      <c r="D274" s="47"/>
      <c r="E274" s="47"/>
      <c r="F274" s="47"/>
      <c r="G274" s="47"/>
      <c r="H274" s="47"/>
      <c r="I274" s="47"/>
      <c r="J274" s="47"/>
      <c r="K274" s="47"/>
      <c r="M274" s="45"/>
      <c r="O274" s="46"/>
      <c r="V274" s="45"/>
      <c r="W274" s="46"/>
      <c r="Z274" s="45"/>
      <c r="AA274" s="46"/>
      <c r="AD274" s="45"/>
      <c r="AE274" s="46"/>
      <c r="AH274" s="45"/>
      <c r="AI274" s="46"/>
    </row>
    <row r="275" customFormat="false" ht="15.75" hidden="false" customHeight="false" outlineLevel="0" collapsed="false">
      <c r="A275" s="43"/>
      <c r="B275" s="43"/>
      <c r="C275" s="44"/>
      <c r="D275" s="43"/>
      <c r="E275" s="43"/>
      <c r="F275" s="43"/>
      <c r="G275" s="43"/>
      <c r="H275" s="43"/>
      <c r="I275" s="43"/>
      <c r="J275" s="43"/>
      <c r="K275" s="43"/>
      <c r="M275" s="45"/>
      <c r="O275" s="46"/>
      <c r="V275" s="45"/>
      <c r="W275" s="46"/>
      <c r="Z275" s="45"/>
      <c r="AA275" s="46"/>
      <c r="AD275" s="45"/>
      <c r="AE275" s="46"/>
      <c r="AH275" s="45"/>
      <c r="AI275" s="46"/>
    </row>
    <row r="276" customFormat="false" ht="15.75" hidden="false" customHeight="false" outlineLevel="0" collapsed="false">
      <c r="A276" s="47"/>
      <c r="B276" s="47"/>
      <c r="C276" s="48"/>
      <c r="D276" s="47"/>
      <c r="E276" s="47"/>
      <c r="F276" s="47"/>
      <c r="G276" s="47"/>
      <c r="H276" s="47"/>
      <c r="I276" s="47"/>
      <c r="J276" s="47"/>
      <c r="K276" s="47"/>
      <c r="M276" s="45"/>
      <c r="O276" s="46"/>
      <c r="V276" s="45"/>
      <c r="W276" s="46"/>
      <c r="Z276" s="45"/>
      <c r="AA276" s="46"/>
      <c r="AD276" s="45"/>
      <c r="AE276" s="46"/>
      <c r="AH276" s="45"/>
      <c r="AI276" s="46"/>
    </row>
    <row r="277" customFormat="false" ht="15.75" hidden="false" customHeight="false" outlineLevel="0" collapsed="false">
      <c r="A277" s="43"/>
      <c r="B277" s="43"/>
      <c r="C277" s="44"/>
      <c r="D277" s="43"/>
      <c r="E277" s="43"/>
      <c r="F277" s="43"/>
      <c r="G277" s="43"/>
      <c r="H277" s="43"/>
      <c r="I277" s="43"/>
      <c r="J277" s="43"/>
      <c r="K277" s="43"/>
      <c r="M277" s="45"/>
      <c r="O277" s="46"/>
      <c r="V277" s="45"/>
      <c r="W277" s="46"/>
      <c r="Z277" s="45"/>
      <c r="AA277" s="46"/>
      <c r="AD277" s="45"/>
      <c r="AE277" s="46"/>
      <c r="AH277" s="45"/>
      <c r="AI277" s="46"/>
    </row>
    <row r="278" customFormat="false" ht="15.75" hidden="false" customHeight="false" outlineLevel="0" collapsed="false">
      <c r="A278" s="47"/>
      <c r="B278" s="47"/>
      <c r="C278" s="48"/>
      <c r="D278" s="47"/>
      <c r="E278" s="47"/>
      <c r="F278" s="47"/>
      <c r="G278" s="47"/>
      <c r="H278" s="47"/>
      <c r="I278" s="47"/>
      <c r="J278" s="47"/>
      <c r="K278" s="47"/>
      <c r="M278" s="45"/>
      <c r="O278" s="46"/>
      <c r="V278" s="45"/>
      <c r="W278" s="46"/>
      <c r="Z278" s="45"/>
      <c r="AA278" s="46"/>
      <c r="AD278" s="45"/>
      <c r="AE278" s="46"/>
      <c r="AH278" s="45"/>
      <c r="AI278" s="46"/>
    </row>
    <row r="279" customFormat="false" ht="15.75" hidden="false" customHeight="false" outlineLevel="0" collapsed="false">
      <c r="A279" s="43"/>
      <c r="B279" s="43"/>
      <c r="C279" s="44"/>
      <c r="D279" s="43"/>
      <c r="E279" s="43"/>
      <c r="F279" s="43"/>
      <c r="G279" s="43"/>
      <c r="H279" s="43"/>
      <c r="I279" s="43"/>
      <c r="J279" s="43"/>
      <c r="K279" s="43"/>
      <c r="M279" s="45"/>
      <c r="O279" s="46"/>
      <c r="V279" s="45"/>
      <c r="W279" s="46"/>
      <c r="Z279" s="45"/>
      <c r="AA279" s="46"/>
      <c r="AD279" s="45"/>
      <c r="AE279" s="46"/>
      <c r="AH279" s="45"/>
      <c r="AI279" s="46"/>
    </row>
    <row r="280" customFormat="false" ht="15.75" hidden="false" customHeight="false" outlineLevel="0" collapsed="false">
      <c r="A280" s="47"/>
      <c r="B280" s="47"/>
      <c r="C280" s="48"/>
      <c r="D280" s="47"/>
      <c r="E280" s="47"/>
      <c r="F280" s="47"/>
      <c r="G280" s="47"/>
      <c r="H280" s="47"/>
      <c r="I280" s="47"/>
      <c r="J280" s="47"/>
      <c r="K280" s="47"/>
      <c r="M280" s="45"/>
      <c r="O280" s="46"/>
      <c r="V280" s="45"/>
      <c r="W280" s="46"/>
      <c r="Z280" s="45"/>
      <c r="AA280" s="46"/>
      <c r="AD280" s="45"/>
      <c r="AE280" s="46"/>
      <c r="AH280" s="45"/>
      <c r="AI280" s="46"/>
    </row>
    <row r="281" customFormat="false" ht="15.75" hidden="false" customHeight="false" outlineLevel="0" collapsed="false">
      <c r="A281" s="43"/>
      <c r="B281" s="43"/>
      <c r="C281" s="44"/>
      <c r="D281" s="43"/>
      <c r="E281" s="43"/>
      <c r="F281" s="43"/>
      <c r="G281" s="43"/>
      <c r="H281" s="43"/>
      <c r="I281" s="43"/>
      <c r="J281" s="43"/>
      <c r="K281" s="43"/>
      <c r="M281" s="45"/>
      <c r="O281" s="46"/>
      <c r="V281" s="45"/>
      <c r="W281" s="46"/>
      <c r="Z281" s="45"/>
      <c r="AA281" s="46"/>
      <c r="AD281" s="45"/>
      <c r="AE281" s="46"/>
      <c r="AH281" s="45"/>
      <c r="AI281" s="46"/>
    </row>
    <row r="282" customFormat="false" ht="15.75" hidden="false" customHeight="false" outlineLevel="0" collapsed="false">
      <c r="A282" s="47"/>
      <c r="B282" s="47"/>
      <c r="C282" s="48"/>
      <c r="D282" s="47"/>
      <c r="E282" s="47"/>
      <c r="F282" s="47"/>
      <c r="G282" s="47"/>
      <c r="H282" s="47"/>
      <c r="I282" s="47"/>
      <c r="J282" s="47"/>
      <c r="K282" s="47"/>
      <c r="M282" s="45"/>
      <c r="O282" s="46"/>
      <c r="V282" s="45"/>
      <c r="W282" s="46"/>
      <c r="Z282" s="45"/>
      <c r="AA282" s="46"/>
      <c r="AD282" s="45"/>
      <c r="AE282" s="46"/>
      <c r="AH282" s="45"/>
      <c r="AI282" s="46"/>
    </row>
    <row r="283" customFormat="false" ht="15.75" hidden="false" customHeight="false" outlineLevel="0" collapsed="false">
      <c r="A283" s="43"/>
      <c r="B283" s="43"/>
      <c r="C283" s="44"/>
      <c r="D283" s="43"/>
      <c r="E283" s="43"/>
      <c r="F283" s="43"/>
      <c r="G283" s="43"/>
      <c r="H283" s="43"/>
      <c r="I283" s="43"/>
      <c r="J283" s="43"/>
      <c r="K283" s="43"/>
      <c r="M283" s="45"/>
      <c r="O283" s="46"/>
      <c r="V283" s="45"/>
      <c r="W283" s="46"/>
      <c r="Z283" s="45"/>
      <c r="AA283" s="46"/>
      <c r="AD283" s="45"/>
      <c r="AE283" s="46"/>
      <c r="AH283" s="45"/>
      <c r="AI283" s="46"/>
    </row>
    <row r="284" customFormat="false" ht="15.75" hidden="false" customHeight="false" outlineLevel="0" collapsed="false">
      <c r="A284" s="47"/>
      <c r="B284" s="47"/>
      <c r="C284" s="48"/>
      <c r="D284" s="47"/>
      <c r="E284" s="47"/>
      <c r="F284" s="47"/>
      <c r="G284" s="47"/>
      <c r="H284" s="47"/>
      <c r="I284" s="47"/>
      <c r="J284" s="47"/>
      <c r="K284" s="47"/>
      <c r="M284" s="45"/>
      <c r="O284" s="46"/>
      <c r="V284" s="45"/>
      <c r="W284" s="46"/>
      <c r="Z284" s="45"/>
      <c r="AA284" s="46"/>
      <c r="AD284" s="45"/>
      <c r="AE284" s="46"/>
      <c r="AH284" s="45"/>
      <c r="AI284" s="46"/>
    </row>
    <row r="285" customFormat="false" ht="15.75" hidden="false" customHeight="false" outlineLevel="0" collapsed="false">
      <c r="A285" s="43"/>
      <c r="B285" s="43"/>
      <c r="C285" s="44"/>
      <c r="D285" s="43"/>
      <c r="E285" s="43"/>
      <c r="F285" s="43"/>
      <c r="G285" s="43"/>
      <c r="H285" s="43"/>
      <c r="I285" s="43"/>
      <c r="J285" s="43"/>
      <c r="K285" s="43"/>
      <c r="M285" s="45"/>
      <c r="O285" s="46"/>
      <c r="V285" s="45"/>
      <c r="W285" s="46"/>
      <c r="Z285" s="45"/>
      <c r="AA285" s="46"/>
      <c r="AD285" s="45"/>
      <c r="AE285" s="46"/>
      <c r="AH285" s="45"/>
      <c r="AI285" s="46"/>
    </row>
    <row r="286" customFormat="false" ht="15.75" hidden="false" customHeight="false" outlineLevel="0" collapsed="false">
      <c r="A286" s="47"/>
      <c r="B286" s="47"/>
      <c r="C286" s="48"/>
      <c r="D286" s="47"/>
      <c r="E286" s="47"/>
      <c r="F286" s="47"/>
      <c r="G286" s="47"/>
      <c r="H286" s="47"/>
      <c r="I286" s="47"/>
      <c r="J286" s="47"/>
      <c r="K286" s="47"/>
      <c r="M286" s="45"/>
      <c r="O286" s="46"/>
      <c r="V286" s="45"/>
      <c r="W286" s="46"/>
      <c r="Z286" s="45"/>
      <c r="AA286" s="46"/>
      <c r="AD286" s="45"/>
      <c r="AE286" s="46"/>
      <c r="AH286" s="45"/>
      <c r="AI286" s="46"/>
    </row>
    <row r="287" customFormat="false" ht="15.75" hidden="false" customHeight="false" outlineLevel="0" collapsed="false">
      <c r="A287" s="43"/>
      <c r="B287" s="43"/>
      <c r="C287" s="44"/>
      <c r="D287" s="43"/>
      <c r="E287" s="43"/>
      <c r="F287" s="43"/>
      <c r="G287" s="43"/>
      <c r="H287" s="43"/>
      <c r="I287" s="43"/>
      <c r="J287" s="43"/>
      <c r="K287" s="43"/>
      <c r="M287" s="45"/>
      <c r="O287" s="46"/>
      <c r="V287" s="45"/>
      <c r="W287" s="46"/>
      <c r="Z287" s="45"/>
      <c r="AA287" s="46"/>
      <c r="AD287" s="45"/>
      <c r="AE287" s="46"/>
      <c r="AH287" s="45"/>
      <c r="AI287" s="46"/>
    </row>
    <row r="288" customFormat="false" ht="15.75" hidden="false" customHeight="false" outlineLevel="0" collapsed="false">
      <c r="A288" s="47"/>
      <c r="B288" s="47"/>
      <c r="C288" s="48"/>
      <c r="D288" s="47"/>
      <c r="E288" s="47"/>
      <c r="F288" s="47"/>
      <c r="G288" s="47"/>
      <c r="H288" s="47"/>
      <c r="I288" s="47"/>
      <c r="J288" s="47"/>
      <c r="K288" s="47"/>
      <c r="M288" s="45"/>
      <c r="O288" s="46"/>
      <c r="V288" s="45"/>
      <c r="W288" s="46"/>
      <c r="Z288" s="45"/>
      <c r="AA288" s="46"/>
      <c r="AD288" s="45"/>
      <c r="AE288" s="46"/>
      <c r="AH288" s="45"/>
      <c r="AI288" s="46"/>
    </row>
    <row r="289" customFormat="false" ht="15.75" hidden="false" customHeight="false" outlineLevel="0" collapsed="false">
      <c r="A289" s="43"/>
      <c r="B289" s="43"/>
      <c r="C289" s="44"/>
      <c r="D289" s="43"/>
      <c r="E289" s="43"/>
      <c r="F289" s="43"/>
      <c r="G289" s="43"/>
      <c r="H289" s="43"/>
      <c r="I289" s="43"/>
      <c r="J289" s="43"/>
      <c r="K289" s="43"/>
      <c r="M289" s="45"/>
      <c r="O289" s="46"/>
      <c r="V289" s="45"/>
      <c r="W289" s="46"/>
      <c r="Z289" s="45"/>
      <c r="AA289" s="46"/>
      <c r="AD289" s="45"/>
      <c r="AE289" s="46"/>
      <c r="AH289" s="45"/>
      <c r="AI289" s="46"/>
    </row>
    <row r="290" customFormat="false" ht="15.75" hidden="false" customHeight="false" outlineLevel="0" collapsed="false">
      <c r="A290" s="47"/>
      <c r="B290" s="47"/>
      <c r="C290" s="48"/>
      <c r="D290" s="47"/>
      <c r="E290" s="47"/>
      <c r="F290" s="47"/>
      <c r="G290" s="47"/>
      <c r="H290" s="47"/>
      <c r="I290" s="47"/>
      <c r="J290" s="47"/>
      <c r="K290" s="47"/>
      <c r="M290" s="45"/>
      <c r="O290" s="46"/>
      <c r="V290" s="45"/>
      <c r="W290" s="46"/>
      <c r="Z290" s="45"/>
      <c r="AA290" s="46"/>
      <c r="AD290" s="45"/>
      <c r="AE290" s="46"/>
      <c r="AH290" s="45"/>
      <c r="AI290" s="46"/>
    </row>
    <row r="291" customFormat="false" ht="15.75" hidden="false" customHeight="false" outlineLevel="0" collapsed="false">
      <c r="A291" s="43"/>
      <c r="B291" s="43"/>
      <c r="C291" s="44"/>
      <c r="D291" s="43"/>
      <c r="E291" s="43"/>
      <c r="F291" s="43"/>
      <c r="G291" s="43"/>
      <c r="H291" s="43"/>
      <c r="I291" s="43"/>
      <c r="J291" s="43"/>
      <c r="K291" s="43"/>
      <c r="M291" s="45"/>
      <c r="O291" s="46"/>
      <c r="V291" s="45"/>
      <c r="W291" s="46"/>
      <c r="Z291" s="45"/>
      <c r="AA291" s="46"/>
      <c r="AD291" s="45"/>
      <c r="AE291" s="46"/>
      <c r="AH291" s="45"/>
      <c r="AI291" s="46"/>
    </row>
    <row r="292" customFormat="false" ht="15.75" hidden="false" customHeight="false" outlineLevel="0" collapsed="false">
      <c r="A292" s="47"/>
      <c r="B292" s="47"/>
      <c r="C292" s="48"/>
      <c r="D292" s="47"/>
      <c r="E292" s="47"/>
      <c r="F292" s="47"/>
      <c r="G292" s="47"/>
      <c r="H292" s="47"/>
      <c r="I292" s="47"/>
      <c r="J292" s="47"/>
      <c r="K292" s="47"/>
      <c r="M292" s="45"/>
      <c r="O292" s="46"/>
      <c r="V292" s="45"/>
      <c r="W292" s="46"/>
      <c r="Z292" s="45"/>
      <c r="AA292" s="46"/>
      <c r="AD292" s="45"/>
      <c r="AE292" s="46"/>
      <c r="AH292" s="45"/>
      <c r="AI292" s="46"/>
    </row>
    <row r="293" customFormat="false" ht="15.75" hidden="false" customHeight="false" outlineLevel="0" collapsed="false">
      <c r="A293" s="43"/>
      <c r="B293" s="43"/>
      <c r="C293" s="44"/>
      <c r="D293" s="43"/>
      <c r="E293" s="43"/>
      <c r="F293" s="43"/>
      <c r="G293" s="43"/>
      <c r="H293" s="43"/>
      <c r="I293" s="43"/>
      <c r="J293" s="43"/>
      <c r="K293" s="43"/>
      <c r="M293" s="45"/>
      <c r="O293" s="46"/>
      <c r="V293" s="45"/>
      <c r="W293" s="46"/>
      <c r="Z293" s="45"/>
      <c r="AA293" s="46"/>
      <c r="AD293" s="45"/>
      <c r="AE293" s="46"/>
      <c r="AH293" s="45"/>
      <c r="AI293" s="46"/>
    </row>
    <row r="294" customFormat="false" ht="15.75" hidden="false" customHeight="false" outlineLevel="0" collapsed="false">
      <c r="A294" s="47"/>
      <c r="B294" s="47"/>
      <c r="C294" s="48"/>
      <c r="D294" s="47"/>
      <c r="E294" s="47"/>
      <c r="F294" s="47"/>
      <c r="G294" s="47"/>
      <c r="H294" s="47"/>
      <c r="I294" s="47"/>
      <c r="J294" s="47"/>
      <c r="K294" s="47"/>
      <c r="M294" s="45"/>
      <c r="O294" s="46"/>
      <c r="V294" s="45"/>
      <c r="W294" s="46"/>
      <c r="Z294" s="45"/>
      <c r="AA294" s="46"/>
      <c r="AD294" s="45"/>
      <c r="AE294" s="46"/>
      <c r="AH294" s="45"/>
      <c r="AI294" s="46"/>
    </row>
    <row r="295" customFormat="false" ht="15.75" hidden="false" customHeight="false" outlineLevel="0" collapsed="false">
      <c r="A295" s="43"/>
      <c r="B295" s="43"/>
      <c r="C295" s="44"/>
      <c r="D295" s="43"/>
      <c r="E295" s="43"/>
      <c r="F295" s="43"/>
      <c r="G295" s="43"/>
      <c r="H295" s="43"/>
      <c r="I295" s="43"/>
      <c r="J295" s="43"/>
      <c r="K295" s="43"/>
      <c r="M295" s="45"/>
      <c r="O295" s="46"/>
      <c r="V295" s="45"/>
      <c r="W295" s="46"/>
      <c r="Z295" s="45"/>
      <c r="AA295" s="46"/>
      <c r="AD295" s="45"/>
      <c r="AE295" s="46"/>
      <c r="AH295" s="45"/>
      <c r="AI295" s="46"/>
    </row>
    <row r="296" customFormat="false" ht="15.75" hidden="false" customHeight="false" outlineLevel="0" collapsed="false">
      <c r="A296" s="47"/>
      <c r="B296" s="47"/>
      <c r="C296" s="48"/>
      <c r="D296" s="47"/>
      <c r="E296" s="47"/>
      <c r="F296" s="47"/>
      <c r="G296" s="47"/>
      <c r="H296" s="47"/>
      <c r="I296" s="47"/>
      <c r="J296" s="47"/>
      <c r="K296" s="47"/>
      <c r="M296" s="45"/>
      <c r="O296" s="46"/>
      <c r="V296" s="45"/>
      <c r="W296" s="46"/>
      <c r="Z296" s="45"/>
      <c r="AA296" s="46"/>
      <c r="AD296" s="45"/>
      <c r="AE296" s="46"/>
      <c r="AH296" s="45"/>
      <c r="AI296" s="46"/>
    </row>
    <row r="297" customFormat="false" ht="15.75" hidden="false" customHeight="false" outlineLevel="0" collapsed="false">
      <c r="A297" s="43"/>
      <c r="B297" s="43"/>
      <c r="C297" s="44"/>
      <c r="D297" s="43"/>
      <c r="E297" s="43"/>
      <c r="F297" s="43"/>
      <c r="G297" s="43"/>
      <c r="H297" s="43"/>
      <c r="I297" s="43"/>
      <c r="J297" s="43"/>
      <c r="K297" s="43"/>
      <c r="M297" s="45"/>
      <c r="O297" s="46"/>
      <c r="V297" s="45"/>
      <c r="W297" s="46"/>
      <c r="Z297" s="45"/>
      <c r="AA297" s="46"/>
      <c r="AD297" s="45"/>
      <c r="AE297" s="46"/>
      <c r="AH297" s="45"/>
      <c r="AI297" s="46"/>
    </row>
    <row r="298" customFormat="false" ht="15.75" hidden="false" customHeight="false" outlineLevel="0" collapsed="false">
      <c r="A298" s="47"/>
      <c r="B298" s="47"/>
      <c r="C298" s="48"/>
      <c r="D298" s="47"/>
      <c r="E298" s="47"/>
      <c r="F298" s="47"/>
      <c r="G298" s="47"/>
      <c r="H298" s="47"/>
      <c r="I298" s="47"/>
      <c r="J298" s="47"/>
      <c r="K298" s="47"/>
      <c r="M298" s="45"/>
      <c r="O298" s="46"/>
      <c r="V298" s="45"/>
      <c r="W298" s="46"/>
      <c r="Z298" s="45"/>
      <c r="AA298" s="46"/>
      <c r="AD298" s="45"/>
      <c r="AE298" s="46"/>
      <c r="AH298" s="45"/>
      <c r="AI298" s="46"/>
    </row>
    <row r="299" customFormat="false" ht="15.75" hidden="false" customHeight="false" outlineLevel="0" collapsed="false">
      <c r="A299" s="43"/>
      <c r="B299" s="43"/>
      <c r="C299" s="44"/>
      <c r="D299" s="43"/>
      <c r="E299" s="43"/>
      <c r="F299" s="43"/>
      <c r="G299" s="43"/>
      <c r="H299" s="43"/>
      <c r="I299" s="43"/>
      <c r="J299" s="43"/>
      <c r="K299" s="43"/>
      <c r="M299" s="45"/>
      <c r="O299" s="46"/>
      <c r="V299" s="45"/>
      <c r="W299" s="46"/>
      <c r="Z299" s="45"/>
      <c r="AA299" s="46"/>
      <c r="AD299" s="45"/>
      <c r="AE299" s="46"/>
      <c r="AH299" s="45"/>
      <c r="AI299" s="46"/>
    </row>
    <row r="300" customFormat="false" ht="15.75" hidden="false" customHeight="false" outlineLevel="0" collapsed="false">
      <c r="A300" s="47"/>
      <c r="B300" s="47"/>
      <c r="C300" s="48"/>
      <c r="D300" s="47"/>
      <c r="E300" s="47"/>
      <c r="F300" s="47"/>
      <c r="G300" s="47"/>
      <c r="H300" s="47"/>
      <c r="I300" s="47"/>
      <c r="J300" s="47"/>
      <c r="K300" s="47"/>
      <c r="M300" s="45"/>
      <c r="O300" s="46"/>
      <c r="V300" s="45"/>
      <c r="W300" s="46"/>
      <c r="Z300" s="45"/>
      <c r="AA300" s="46"/>
      <c r="AD300" s="45"/>
      <c r="AE300" s="46"/>
      <c r="AH300" s="45"/>
      <c r="AI300" s="46"/>
    </row>
    <row r="301" customFormat="false" ht="15.75" hidden="false" customHeight="false" outlineLevel="0" collapsed="false">
      <c r="A301" s="43"/>
      <c r="B301" s="43"/>
      <c r="C301" s="44"/>
      <c r="D301" s="43"/>
      <c r="E301" s="43"/>
      <c r="F301" s="43"/>
      <c r="G301" s="43"/>
      <c r="H301" s="43"/>
      <c r="I301" s="43"/>
      <c r="J301" s="43"/>
      <c r="K301" s="43"/>
      <c r="M301" s="45"/>
      <c r="O301" s="46"/>
      <c r="V301" s="45"/>
      <c r="W301" s="46"/>
      <c r="Z301" s="45"/>
      <c r="AA301" s="46"/>
      <c r="AD301" s="45"/>
      <c r="AE301" s="46"/>
      <c r="AH301" s="45"/>
      <c r="AI301" s="46"/>
    </row>
    <row r="302" customFormat="false" ht="15.75" hidden="false" customHeight="false" outlineLevel="0" collapsed="false">
      <c r="A302" s="47"/>
      <c r="B302" s="47"/>
      <c r="C302" s="48"/>
      <c r="D302" s="47"/>
      <c r="E302" s="47"/>
      <c r="F302" s="47"/>
      <c r="G302" s="47"/>
      <c r="H302" s="47"/>
      <c r="I302" s="47"/>
      <c r="J302" s="47"/>
      <c r="K302" s="47"/>
      <c r="M302" s="45"/>
      <c r="O302" s="46"/>
      <c r="V302" s="45"/>
      <c r="W302" s="46"/>
      <c r="Z302" s="45"/>
      <c r="AA302" s="46"/>
      <c r="AD302" s="45"/>
      <c r="AE302" s="46"/>
      <c r="AH302" s="45"/>
      <c r="AI302" s="46"/>
    </row>
    <row r="303" customFormat="false" ht="15.75" hidden="false" customHeight="false" outlineLevel="0" collapsed="false">
      <c r="A303" s="43"/>
      <c r="B303" s="43"/>
      <c r="C303" s="44"/>
      <c r="D303" s="43"/>
      <c r="E303" s="43"/>
      <c r="F303" s="43"/>
      <c r="G303" s="43"/>
      <c r="H303" s="43"/>
      <c r="I303" s="43"/>
      <c r="J303" s="43"/>
      <c r="K303" s="43"/>
      <c r="M303" s="45"/>
      <c r="O303" s="46"/>
      <c r="V303" s="45"/>
      <c r="W303" s="46"/>
      <c r="Z303" s="45"/>
      <c r="AA303" s="46"/>
      <c r="AD303" s="45"/>
      <c r="AE303" s="46"/>
      <c r="AH303" s="45"/>
      <c r="AI303" s="46"/>
    </row>
    <row r="304" customFormat="false" ht="15.75" hidden="false" customHeight="false" outlineLevel="0" collapsed="false">
      <c r="A304" s="47"/>
      <c r="B304" s="47"/>
      <c r="C304" s="48"/>
      <c r="D304" s="47"/>
      <c r="E304" s="47"/>
      <c r="F304" s="47"/>
      <c r="G304" s="47"/>
      <c r="H304" s="47"/>
      <c r="I304" s="47"/>
      <c r="J304" s="47"/>
      <c r="K304" s="47"/>
      <c r="M304" s="45"/>
      <c r="O304" s="46"/>
      <c r="V304" s="45"/>
      <c r="W304" s="46"/>
      <c r="Z304" s="45"/>
      <c r="AA304" s="46"/>
      <c r="AD304" s="45"/>
      <c r="AE304" s="46"/>
      <c r="AH304" s="45"/>
      <c r="AI304" s="46"/>
    </row>
    <row r="305" customFormat="false" ht="15.75" hidden="false" customHeight="false" outlineLevel="0" collapsed="false">
      <c r="A305" s="43"/>
      <c r="B305" s="43"/>
      <c r="C305" s="44"/>
      <c r="D305" s="43"/>
      <c r="E305" s="43"/>
      <c r="F305" s="43"/>
      <c r="G305" s="43"/>
      <c r="H305" s="43"/>
      <c r="I305" s="43"/>
      <c r="J305" s="43"/>
      <c r="K305" s="43"/>
      <c r="M305" s="45"/>
      <c r="O305" s="46"/>
      <c r="V305" s="45"/>
      <c r="W305" s="46"/>
      <c r="Z305" s="45"/>
      <c r="AA305" s="46"/>
      <c r="AD305" s="45"/>
      <c r="AE305" s="46"/>
      <c r="AH305" s="45"/>
      <c r="AI305" s="46"/>
    </row>
    <row r="306" customFormat="false" ht="15.75" hidden="false" customHeight="false" outlineLevel="0" collapsed="false">
      <c r="A306" s="47"/>
      <c r="B306" s="47"/>
      <c r="C306" s="48"/>
      <c r="D306" s="47"/>
      <c r="E306" s="47"/>
      <c r="F306" s="47"/>
      <c r="G306" s="47"/>
      <c r="H306" s="47"/>
      <c r="I306" s="47"/>
      <c r="J306" s="47"/>
      <c r="K306" s="47"/>
      <c r="M306" s="45"/>
      <c r="O306" s="46"/>
      <c r="V306" s="45"/>
      <c r="W306" s="46"/>
      <c r="Z306" s="45"/>
      <c r="AA306" s="46"/>
      <c r="AD306" s="45"/>
      <c r="AE306" s="46"/>
      <c r="AH306" s="45"/>
      <c r="AI306" s="46"/>
    </row>
    <row r="307" customFormat="false" ht="15.75" hidden="false" customHeight="false" outlineLevel="0" collapsed="false">
      <c r="A307" s="43"/>
      <c r="B307" s="43"/>
      <c r="C307" s="44"/>
      <c r="D307" s="43"/>
      <c r="E307" s="43"/>
      <c r="F307" s="43"/>
      <c r="G307" s="43"/>
      <c r="H307" s="43"/>
      <c r="I307" s="43"/>
      <c r="J307" s="43"/>
      <c r="K307" s="43"/>
      <c r="M307" s="45"/>
      <c r="O307" s="46"/>
      <c r="V307" s="45"/>
      <c r="W307" s="46"/>
      <c r="Z307" s="45"/>
      <c r="AA307" s="46"/>
      <c r="AD307" s="45"/>
      <c r="AE307" s="46"/>
      <c r="AH307" s="45"/>
      <c r="AI307" s="46"/>
    </row>
    <row r="308" customFormat="false" ht="15.75" hidden="false" customHeight="false" outlineLevel="0" collapsed="false">
      <c r="A308" s="47"/>
      <c r="B308" s="47"/>
      <c r="C308" s="48"/>
      <c r="D308" s="47"/>
      <c r="E308" s="47"/>
      <c r="F308" s="47"/>
      <c r="G308" s="47"/>
      <c r="H308" s="47"/>
      <c r="I308" s="47"/>
      <c r="J308" s="47"/>
      <c r="K308" s="47"/>
      <c r="M308" s="45"/>
      <c r="O308" s="46"/>
      <c r="V308" s="45"/>
      <c r="W308" s="46"/>
      <c r="Z308" s="45"/>
      <c r="AA308" s="46"/>
      <c r="AD308" s="45"/>
      <c r="AE308" s="46"/>
      <c r="AH308" s="45"/>
      <c r="AI308" s="46"/>
    </row>
    <row r="309" customFormat="false" ht="15.75" hidden="false" customHeight="false" outlineLevel="0" collapsed="false">
      <c r="A309" s="43"/>
      <c r="B309" s="43"/>
      <c r="C309" s="44"/>
      <c r="D309" s="43"/>
      <c r="E309" s="43"/>
      <c r="F309" s="43"/>
      <c r="G309" s="43"/>
      <c r="H309" s="43"/>
      <c r="I309" s="43"/>
      <c r="J309" s="43"/>
      <c r="K309" s="43"/>
      <c r="M309" s="45"/>
      <c r="O309" s="46"/>
      <c r="V309" s="45"/>
      <c r="W309" s="46"/>
      <c r="Z309" s="45"/>
      <c r="AA309" s="46"/>
      <c r="AD309" s="45"/>
      <c r="AE309" s="46"/>
      <c r="AH309" s="45"/>
      <c r="AI309" s="46"/>
    </row>
    <row r="310" customFormat="false" ht="15.75" hidden="false" customHeight="false" outlineLevel="0" collapsed="false">
      <c r="A310" s="47"/>
      <c r="B310" s="47"/>
      <c r="C310" s="48"/>
      <c r="D310" s="47"/>
      <c r="E310" s="47"/>
      <c r="F310" s="47"/>
      <c r="G310" s="47"/>
      <c r="H310" s="47"/>
      <c r="I310" s="47"/>
      <c r="J310" s="47"/>
      <c r="K310" s="47"/>
      <c r="M310" s="45"/>
      <c r="O310" s="46"/>
      <c r="V310" s="45"/>
      <c r="W310" s="46"/>
      <c r="Z310" s="45"/>
      <c r="AA310" s="46"/>
      <c r="AD310" s="45"/>
      <c r="AE310" s="46"/>
      <c r="AH310" s="45"/>
      <c r="AI310" s="46"/>
    </row>
    <row r="311" customFormat="false" ht="15.75" hidden="false" customHeight="false" outlineLevel="0" collapsed="false">
      <c r="A311" s="43"/>
      <c r="B311" s="43"/>
      <c r="C311" s="44"/>
      <c r="D311" s="43"/>
      <c r="E311" s="43"/>
      <c r="F311" s="43"/>
      <c r="G311" s="43"/>
      <c r="H311" s="43"/>
      <c r="I311" s="43"/>
      <c r="J311" s="43"/>
      <c r="K311" s="43"/>
      <c r="M311" s="45"/>
      <c r="O311" s="46"/>
      <c r="V311" s="45"/>
      <c r="W311" s="46"/>
      <c r="Z311" s="45"/>
      <c r="AA311" s="46"/>
      <c r="AD311" s="45"/>
      <c r="AE311" s="46"/>
      <c r="AH311" s="45"/>
      <c r="AI311" s="46"/>
    </row>
    <row r="312" customFormat="false" ht="15.75" hidden="false" customHeight="false" outlineLevel="0" collapsed="false">
      <c r="A312" s="47"/>
      <c r="B312" s="47"/>
      <c r="C312" s="48"/>
      <c r="D312" s="47"/>
      <c r="E312" s="47"/>
      <c r="F312" s="47"/>
      <c r="G312" s="47"/>
      <c r="H312" s="47"/>
      <c r="I312" s="47"/>
      <c r="J312" s="47"/>
      <c r="K312" s="47"/>
      <c r="M312" s="45"/>
      <c r="O312" s="46"/>
      <c r="V312" s="45"/>
      <c r="W312" s="46"/>
      <c r="Z312" s="45"/>
      <c r="AA312" s="46"/>
      <c r="AD312" s="45"/>
      <c r="AE312" s="46"/>
      <c r="AH312" s="45"/>
      <c r="AI312" s="46"/>
    </row>
    <row r="313" customFormat="false" ht="15.75" hidden="false" customHeight="false" outlineLevel="0" collapsed="false">
      <c r="A313" s="43"/>
      <c r="B313" s="43"/>
      <c r="C313" s="44"/>
      <c r="D313" s="43"/>
      <c r="E313" s="43"/>
      <c r="F313" s="43"/>
      <c r="G313" s="43"/>
      <c r="H313" s="43"/>
      <c r="I313" s="43"/>
      <c r="J313" s="43"/>
      <c r="K313" s="43"/>
      <c r="M313" s="45"/>
      <c r="O313" s="46"/>
      <c r="V313" s="45"/>
      <c r="W313" s="46"/>
      <c r="Z313" s="45"/>
      <c r="AA313" s="46"/>
      <c r="AD313" s="45"/>
      <c r="AE313" s="46"/>
      <c r="AH313" s="45"/>
      <c r="AI313" s="46"/>
    </row>
    <row r="314" customFormat="false" ht="15.75" hidden="false" customHeight="false" outlineLevel="0" collapsed="false">
      <c r="A314" s="47"/>
      <c r="B314" s="47"/>
      <c r="C314" s="48"/>
      <c r="D314" s="47"/>
      <c r="E314" s="47"/>
      <c r="F314" s="47"/>
      <c r="G314" s="47"/>
      <c r="H314" s="47"/>
      <c r="I314" s="47"/>
      <c r="J314" s="47"/>
      <c r="K314" s="47"/>
      <c r="M314" s="45"/>
      <c r="O314" s="46"/>
      <c r="V314" s="45"/>
      <c r="W314" s="46"/>
      <c r="Z314" s="45"/>
      <c r="AA314" s="46"/>
      <c r="AD314" s="45"/>
      <c r="AE314" s="46"/>
      <c r="AH314" s="45"/>
      <c r="AI314" s="46"/>
    </row>
    <row r="315" customFormat="false" ht="15.75" hidden="false" customHeight="false" outlineLevel="0" collapsed="false">
      <c r="A315" s="43"/>
      <c r="B315" s="43"/>
      <c r="C315" s="44"/>
      <c r="D315" s="43"/>
      <c r="E315" s="43"/>
      <c r="F315" s="43"/>
      <c r="G315" s="43"/>
      <c r="H315" s="43"/>
      <c r="I315" s="43"/>
      <c r="J315" s="43"/>
      <c r="K315" s="43"/>
      <c r="M315" s="45"/>
      <c r="O315" s="46"/>
      <c r="V315" s="45"/>
      <c r="W315" s="46"/>
      <c r="Z315" s="45"/>
      <c r="AA315" s="46"/>
      <c r="AD315" s="45"/>
      <c r="AE315" s="46"/>
      <c r="AH315" s="45"/>
      <c r="AI315" s="46"/>
    </row>
    <row r="316" customFormat="false" ht="15.75" hidden="false" customHeight="false" outlineLevel="0" collapsed="false">
      <c r="A316" s="47"/>
      <c r="B316" s="47"/>
      <c r="C316" s="48"/>
      <c r="D316" s="47"/>
      <c r="E316" s="47"/>
      <c r="F316" s="47"/>
      <c r="G316" s="47"/>
      <c r="H316" s="47"/>
      <c r="I316" s="47"/>
      <c r="J316" s="47"/>
      <c r="K316" s="47"/>
      <c r="M316" s="45"/>
      <c r="O316" s="46"/>
      <c r="V316" s="45"/>
      <c r="W316" s="46"/>
      <c r="Z316" s="45"/>
      <c r="AA316" s="46"/>
      <c r="AD316" s="45"/>
      <c r="AE316" s="46"/>
      <c r="AH316" s="45"/>
      <c r="AI316" s="46"/>
    </row>
    <row r="317" customFormat="false" ht="15.75" hidden="false" customHeight="false" outlineLevel="0" collapsed="false">
      <c r="A317" s="43"/>
      <c r="B317" s="43"/>
      <c r="C317" s="44"/>
      <c r="D317" s="43"/>
      <c r="E317" s="43"/>
      <c r="F317" s="43"/>
      <c r="G317" s="43"/>
      <c r="H317" s="43"/>
      <c r="I317" s="43"/>
      <c r="J317" s="43"/>
      <c r="K317" s="43"/>
      <c r="M317" s="45"/>
      <c r="O317" s="46"/>
      <c r="V317" s="45"/>
      <c r="W317" s="46"/>
      <c r="Z317" s="45"/>
      <c r="AA317" s="46"/>
      <c r="AD317" s="45"/>
      <c r="AE317" s="46"/>
      <c r="AH317" s="45"/>
      <c r="AI317" s="46"/>
    </row>
    <row r="318" customFormat="false" ht="15.75" hidden="false" customHeight="false" outlineLevel="0" collapsed="false">
      <c r="A318" s="47"/>
      <c r="B318" s="47"/>
      <c r="C318" s="48"/>
      <c r="D318" s="47"/>
      <c r="E318" s="47"/>
      <c r="F318" s="47"/>
      <c r="G318" s="47"/>
      <c r="H318" s="47"/>
      <c r="I318" s="47"/>
      <c r="J318" s="47"/>
      <c r="K318" s="47"/>
      <c r="M318" s="45"/>
      <c r="O318" s="46"/>
      <c r="V318" s="45"/>
      <c r="W318" s="46"/>
      <c r="Z318" s="45"/>
      <c r="AA318" s="46"/>
      <c r="AD318" s="45"/>
      <c r="AE318" s="46"/>
      <c r="AH318" s="45"/>
      <c r="AI318" s="46"/>
    </row>
    <row r="319" customFormat="false" ht="15.75" hidden="false" customHeight="false" outlineLevel="0" collapsed="false">
      <c r="A319" s="43"/>
      <c r="B319" s="43"/>
      <c r="C319" s="44"/>
      <c r="D319" s="43"/>
      <c r="E319" s="43"/>
      <c r="F319" s="43"/>
      <c r="G319" s="43"/>
      <c r="H319" s="43"/>
      <c r="I319" s="43"/>
      <c r="J319" s="43"/>
      <c r="K319" s="43"/>
      <c r="M319" s="45"/>
      <c r="O319" s="46"/>
      <c r="V319" s="45"/>
      <c r="W319" s="46"/>
      <c r="Z319" s="45"/>
      <c r="AA319" s="46"/>
      <c r="AD319" s="45"/>
      <c r="AE319" s="46"/>
      <c r="AH319" s="45"/>
      <c r="AI319" s="46"/>
    </row>
    <row r="320" customFormat="false" ht="15.75" hidden="false" customHeight="false" outlineLevel="0" collapsed="false">
      <c r="A320" s="47"/>
      <c r="B320" s="47"/>
      <c r="C320" s="48"/>
      <c r="D320" s="47"/>
      <c r="E320" s="47"/>
      <c r="F320" s="47"/>
      <c r="G320" s="47"/>
      <c r="H320" s="47"/>
      <c r="I320" s="47"/>
      <c r="J320" s="47"/>
      <c r="K320" s="47"/>
      <c r="M320" s="45"/>
      <c r="O320" s="46"/>
      <c r="V320" s="45"/>
      <c r="W320" s="46"/>
      <c r="Z320" s="45"/>
      <c r="AA320" s="46"/>
      <c r="AD320" s="45"/>
      <c r="AE320" s="46"/>
      <c r="AH320" s="45"/>
      <c r="AI320" s="46"/>
    </row>
    <row r="321" customFormat="false" ht="15.75" hidden="false" customHeight="false" outlineLevel="0" collapsed="false">
      <c r="A321" s="43"/>
      <c r="B321" s="43"/>
      <c r="C321" s="44"/>
      <c r="D321" s="43"/>
      <c r="E321" s="43"/>
      <c r="F321" s="43"/>
      <c r="G321" s="43"/>
      <c r="H321" s="43"/>
      <c r="I321" s="43"/>
      <c r="J321" s="43"/>
      <c r="K321" s="43"/>
      <c r="M321" s="45"/>
      <c r="O321" s="46"/>
      <c r="V321" s="45"/>
      <c r="W321" s="46"/>
      <c r="Z321" s="45"/>
      <c r="AA321" s="46"/>
      <c r="AD321" s="45"/>
      <c r="AE321" s="46"/>
      <c r="AH321" s="45"/>
      <c r="AI321" s="46"/>
    </row>
    <row r="322" customFormat="false" ht="15.75" hidden="false" customHeight="false" outlineLevel="0" collapsed="false">
      <c r="A322" s="47"/>
      <c r="B322" s="47"/>
      <c r="C322" s="48"/>
      <c r="D322" s="47"/>
      <c r="E322" s="47"/>
      <c r="F322" s="47"/>
      <c r="G322" s="47"/>
      <c r="H322" s="47"/>
      <c r="I322" s="47"/>
      <c r="J322" s="47"/>
      <c r="K322" s="47"/>
      <c r="M322" s="45"/>
      <c r="O322" s="46"/>
      <c r="V322" s="45"/>
      <c r="W322" s="46"/>
      <c r="Z322" s="45"/>
      <c r="AA322" s="46"/>
      <c r="AD322" s="45"/>
      <c r="AE322" s="46"/>
      <c r="AH322" s="45"/>
      <c r="AI322" s="46"/>
    </row>
    <row r="323" customFormat="false" ht="15.75" hidden="false" customHeight="false" outlineLevel="0" collapsed="false">
      <c r="A323" s="43"/>
      <c r="B323" s="43"/>
      <c r="C323" s="44"/>
      <c r="D323" s="43"/>
      <c r="E323" s="43"/>
      <c r="F323" s="43"/>
      <c r="G323" s="43"/>
      <c r="H323" s="43"/>
      <c r="I323" s="43"/>
      <c r="J323" s="43"/>
      <c r="K323" s="43"/>
      <c r="M323" s="45"/>
      <c r="O323" s="46"/>
      <c r="V323" s="45"/>
      <c r="W323" s="46"/>
      <c r="Z323" s="45"/>
      <c r="AA323" s="46"/>
      <c r="AD323" s="45"/>
      <c r="AE323" s="46"/>
      <c r="AH323" s="45"/>
      <c r="AI323" s="46"/>
    </row>
    <row r="324" customFormat="false" ht="15.75" hidden="false" customHeight="false" outlineLevel="0" collapsed="false">
      <c r="A324" s="47"/>
      <c r="B324" s="47"/>
      <c r="C324" s="48"/>
      <c r="D324" s="47"/>
      <c r="E324" s="47"/>
      <c r="F324" s="47"/>
      <c r="G324" s="47"/>
      <c r="H324" s="47"/>
      <c r="I324" s="47"/>
      <c r="J324" s="47"/>
      <c r="K324" s="47"/>
      <c r="M324" s="45"/>
      <c r="O324" s="46"/>
      <c r="V324" s="45"/>
      <c r="W324" s="46"/>
      <c r="Z324" s="45"/>
      <c r="AA324" s="46"/>
      <c r="AD324" s="45"/>
      <c r="AE324" s="46"/>
      <c r="AH324" s="45"/>
      <c r="AI324" s="46"/>
    </row>
    <row r="325" customFormat="false" ht="15.75" hidden="false" customHeight="false" outlineLevel="0" collapsed="false">
      <c r="A325" s="43"/>
      <c r="B325" s="43"/>
      <c r="C325" s="44"/>
      <c r="D325" s="43"/>
      <c r="E325" s="43"/>
      <c r="F325" s="43"/>
      <c r="G325" s="43"/>
      <c r="H325" s="43"/>
      <c r="I325" s="43"/>
      <c r="J325" s="43"/>
      <c r="K325" s="43"/>
      <c r="M325" s="45"/>
      <c r="O325" s="46"/>
      <c r="V325" s="45"/>
      <c r="W325" s="46"/>
      <c r="Z325" s="45"/>
      <c r="AA325" s="46"/>
      <c r="AD325" s="45"/>
      <c r="AE325" s="46"/>
      <c r="AH325" s="45"/>
      <c r="AI325" s="46"/>
    </row>
    <row r="326" customFormat="false" ht="15.75" hidden="false" customHeight="false" outlineLevel="0" collapsed="false">
      <c r="A326" s="47"/>
      <c r="B326" s="47"/>
      <c r="C326" s="48"/>
      <c r="D326" s="47"/>
      <c r="E326" s="47"/>
      <c r="F326" s="47"/>
      <c r="G326" s="47"/>
      <c r="H326" s="47"/>
      <c r="I326" s="47"/>
      <c r="J326" s="47"/>
      <c r="K326" s="47"/>
      <c r="M326" s="45"/>
      <c r="O326" s="46"/>
      <c r="V326" s="45"/>
      <c r="W326" s="46"/>
      <c r="Z326" s="45"/>
      <c r="AA326" s="46"/>
      <c r="AD326" s="45"/>
      <c r="AE326" s="46"/>
      <c r="AH326" s="45"/>
      <c r="AI326" s="46"/>
    </row>
    <row r="327" customFormat="false" ht="15.75" hidden="false" customHeight="false" outlineLevel="0" collapsed="false">
      <c r="A327" s="43"/>
      <c r="B327" s="43"/>
      <c r="C327" s="44"/>
      <c r="D327" s="43"/>
      <c r="E327" s="43"/>
      <c r="F327" s="43"/>
      <c r="G327" s="43"/>
      <c r="H327" s="43"/>
      <c r="I327" s="43"/>
      <c r="J327" s="43"/>
      <c r="K327" s="43"/>
      <c r="M327" s="45"/>
      <c r="O327" s="46"/>
      <c r="V327" s="45"/>
      <c r="W327" s="46"/>
      <c r="Z327" s="45"/>
      <c r="AA327" s="46"/>
      <c r="AD327" s="45"/>
      <c r="AE327" s="46"/>
      <c r="AH327" s="45"/>
      <c r="AI327" s="46"/>
    </row>
    <row r="328" customFormat="false" ht="15.75" hidden="false" customHeight="false" outlineLevel="0" collapsed="false">
      <c r="A328" s="47"/>
      <c r="B328" s="47"/>
      <c r="C328" s="48"/>
      <c r="D328" s="47"/>
      <c r="E328" s="47"/>
      <c r="F328" s="47"/>
      <c r="G328" s="47"/>
      <c r="H328" s="47"/>
      <c r="I328" s="47"/>
      <c r="J328" s="47"/>
      <c r="K328" s="47"/>
      <c r="M328" s="45"/>
      <c r="O328" s="46"/>
      <c r="V328" s="45"/>
      <c r="W328" s="46"/>
      <c r="Z328" s="45"/>
      <c r="AA328" s="46"/>
      <c r="AD328" s="45"/>
      <c r="AE328" s="46"/>
      <c r="AH328" s="45"/>
      <c r="AI328" s="46"/>
    </row>
    <row r="329" customFormat="false" ht="15.75" hidden="false" customHeight="false" outlineLevel="0" collapsed="false">
      <c r="A329" s="43"/>
      <c r="B329" s="43"/>
      <c r="C329" s="44"/>
      <c r="D329" s="43"/>
      <c r="E329" s="43"/>
      <c r="F329" s="43"/>
      <c r="G329" s="43"/>
      <c r="H329" s="43"/>
      <c r="I329" s="43"/>
      <c r="J329" s="43"/>
      <c r="K329" s="43"/>
      <c r="M329" s="45"/>
      <c r="O329" s="46"/>
      <c r="V329" s="45"/>
      <c r="W329" s="46"/>
      <c r="Z329" s="45"/>
      <c r="AA329" s="46"/>
      <c r="AD329" s="45"/>
      <c r="AE329" s="46"/>
      <c r="AH329" s="45"/>
      <c r="AI329" s="46"/>
    </row>
    <row r="330" customFormat="false" ht="15.75" hidden="false" customHeight="false" outlineLevel="0" collapsed="false">
      <c r="A330" s="47"/>
      <c r="B330" s="47"/>
      <c r="C330" s="48"/>
      <c r="D330" s="47"/>
      <c r="E330" s="47"/>
      <c r="F330" s="47"/>
      <c r="G330" s="47"/>
      <c r="H330" s="47"/>
      <c r="I330" s="47"/>
      <c r="J330" s="47"/>
      <c r="K330" s="47"/>
      <c r="M330" s="45"/>
      <c r="O330" s="46"/>
      <c r="V330" s="45"/>
      <c r="W330" s="46"/>
      <c r="Z330" s="45"/>
      <c r="AA330" s="46"/>
      <c r="AD330" s="45"/>
      <c r="AE330" s="46"/>
      <c r="AH330" s="45"/>
      <c r="AI330" s="46"/>
    </row>
    <row r="331" customFormat="false" ht="15.75" hidden="false" customHeight="false" outlineLevel="0" collapsed="false">
      <c r="A331" s="43"/>
      <c r="B331" s="43"/>
      <c r="C331" s="44"/>
      <c r="D331" s="43"/>
      <c r="E331" s="43"/>
      <c r="F331" s="43"/>
      <c r="G331" s="43"/>
      <c r="H331" s="43"/>
      <c r="I331" s="43"/>
      <c r="J331" s="43"/>
      <c r="K331" s="43"/>
      <c r="M331" s="45"/>
      <c r="O331" s="46"/>
      <c r="V331" s="45"/>
      <c r="W331" s="46"/>
      <c r="Z331" s="45"/>
      <c r="AA331" s="46"/>
      <c r="AD331" s="45"/>
      <c r="AE331" s="46"/>
      <c r="AH331" s="45"/>
      <c r="AI331" s="46"/>
    </row>
    <row r="332" customFormat="false" ht="15.75" hidden="false" customHeight="false" outlineLevel="0" collapsed="false">
      <c r="A332" s="47"/>
      <c r="B332" s="47"/>
      <c r="C332" s="48"/>
      <c r="D332" s="47"/>
      <c r="E332" s="47"/>
      <c r="F332" s="47"/>
      <c r="G332" s="47"/>
      <c r="H332" s="47"/>
      <c r="I332" s="47"/>
      <c r="J332" s="47"/>
      <c r="K332" s="47"/>
      <c r="M332" s="45"/>
      <c r="O332" s="46"/>
      <c r="V332" s="45"/>
      <c r="W332" s="46"/>
      <c r="Z332" s="45"/>
      <c r="AA332" s="46"/>
      <c r="AD332" s="45"/>
      <c r="AE332" s="46"/>
      <c r="AH332" s="45"/>
      <c r="AI332" s="46"/>
    </row>
    <row r="333" customFormat="false" ht="15.75" hidden="false" customHeight="false" outlineLevel="0" collapsed="false">
      <c r="A333" s="43"/>
      <c r="B333" s="43"/>
      <c r="C333" s="44"/>
      <c r="D333" s="43"/>
      <c r="E333" s="43"/>
      <c r="F333" s="43"/>
      <c r="G333" s="43"/>
      <c r="H333" s="43"/>
      <c r="I333" s="43"/>
      <c r="J333" s="43"/>
      <c r="K333" s="43"/>
      <c r="M333" s="45"/>
      <c r="O333" s="46"/>
      <c r="V333" s="45"/>
      <c r="W333" s="46"/>
      <c r="Z333" s="45"/>
      <c r="AA333" s="46"/>
      <c r="AD333" s="45"/>
      <c r="AE333" s="46"/>
      <c r="AH333" s="45"/>
      <c r="AI333" s="46"/>
    </row>
    <row r="334" customFormat="false" ht="15.75" hidden="false" customHeight="false" outlineLevel="0" collapsed="false">
      <c r="A334" s="47"/>
      <c r="B334" s="47"/>
      <c r="C334" s="48"/>
      <c r="D334" s="47"/>
      <c r="E334" s="47"/>
      <c r="F334" s="47"/>
      <c r="G334" s="47"/>
      <c r="H334" s="47"/>
      <c r="I334" s="47"/>
      <c r="J334" s="47"/>
      <c r="K334" s="47"/>
      <c r="M334" s="45"/>
      <c r="O334" s="46"/>
      <c r="V334" s="45"/>
      <c r="W334" s="46"/>
      <c r="Z334" s="45"/>
      <c r="AA334" s="46"/>
      <c r="AD334" s="45"/>
      <c r="AE334" s="46"/>
      <c r="AH334" s="45"/>
      <c r="AI334" s="46"/>
    </row>
    <row r="335" customFormat="false" ht="15.75" hidden="false" customHeight="false" outlineLevel="0" collapsed="false">
      <c r="A335" s="43"/>
      <c r="B335" s="43"/>
      <c r="C335" s="44"/>
      <c r="D335" s="43"/>
      <c r="E335" s="43"/>
      <c r="F335" s="43"/>
      <c r="G335" s="43"/>
      <c r="H335" s="43"/>
      <c r="I335" s="43"/>
      <c r="J335" s="43"/>
      <c r="K335" s="43"/>
      <c r="M335" s="45"/>
      <c r="O335" s="46"/>
      <c r="V335" s="45"/>
      <c r="W335" s="46"/>
      <c r="Z335" s="45"/>
      <c r="AA335" s="46"/>
      <c r="AD335" s="45"/>
      <c r="AE335" s="46"/>
      <c r="AH335" s="45"/>
      <c r="AI335" s="46"/>
    </row>
    <row r="336" customFormat="false" ht="15.75" hidden="false" customHeight="false" outlineLevel="0" collapsed="false">
      <c r="A336" s="47"/>
      <c r="B336" s="47"/>
      <c r="C336" s="48"/>
      <c r="D336" s="47"/>
      <c r="E336" s="47"/>
      <c r="F336" s="47"/>
      <c r="G336" s="47"/>
      <c r="H336" s="47"/>
      <c r="I336" s="47"/>
      <c r="J336" s="47"/>
      <c r="K336" s="47"/>
      <c r="M336" s="45"/>
      <c r="O336" s="46"/>
      <c r="V336" s="45"/>
      <c r="W336" s="46"/>
      <c r="Z336" s="45"/>
      <c r="AA336" s="46"/>
      <c r="AD336" s="45"/>
      <c r="AE336" s="46"/>
      <c r="AH336" s="45"/>
      <c r="AI336" s="46"/>
    </row>
    <row r="337" customFormat="false" ht="15.75" hidden="false" customHeight="false" outlineLevel="0" collapsed="false">
      <c r="A337" s="43"/>
      <c r="B337" s="43"/>
      <c r="C337" s="44"/>
      <c r="D337" s="43"/>
      <c r="E337" s="43"/>
      <c r="F337" s="43"/>
      <c r="G337" s="43"/>
      <c r="H337" s="43"/>
      <c r="I337" s="43"/>
      <c r="J337" s="43"/>
      <c r="K337" s="43"/>
      <c r="M337" s="45"/>
      <c r="O337" s="46"/>
      <c r="V337" s="45"/>
      <c r="W337" s="46"/>
      <c r="Z337" s="45"/>
      <c r="AA337" s="46"/>
      <c r="AD337" s="45"/>
      <c r="AE337" s="46"/>
      <c r="AH337" s="45"/>
      <c r="AI337" s="46"/>
    </row>
    <row r="338" customFormat="false" ht="15.75" hidden="false" customHeight="false" outlineLevel="0" collapsed="false">
      <c r="A338" s="47"/>
      <c r="B338" s="47"/>
      <c r="C338" s="48"/>
      <c r="D338" s="47"/>
      <c r="E338" s="47"/>
      <c r="F338" s="47"/>
      <c r="G338" s="47"/>
      <c r="H338" s="47"/>
      <c r="I338" s="47"/>
      <c r="J338" s="47"/>
      <c r="K338" s="47"/>
      <c r="M338" s="45"/>
      <c r="O338" s="46"/>
      <c r="V338" s="45"/>
      <c r="W338" s="46"/>
      <c r="Z338" s="45"/>
      <c r="AA338" s="46"/>
      <c r="AD338" s="45"/>
      <c r="AE338" s="46"/>
      <c r="AH338" s="45"/>
      <c r="AI338" s="46"/>
    </row>
    <row r="339" customFormat="false" ht="15.75" hidden="false" customHeight="false" outlineLevel="0" collapsed="false">
      <c r="A339" s="43"/>
      <c r="B339" s="43"/>
      <c r="C339" s="44"/>
      <c r="D339" s="43"/>
      <c r="E339" s="43"/>
      <c r="F339" s="43"/>
      <c r="G339" s="43"/>
      <c r="H339" s="43"/>
      <c r="I339" s="43"/>
      <c r="J339" s="43"/>
      <c r="K339" s="43"/>
      <c r="M339" s="45"/>
      <c r="O339" s="46"/>
      <c r="V339" s="45"/>
      <c r="W339" s="46"/>
      <c r="Z339" s="45"/>
      <c r="AA339" s="46"/>
      <c r="AD339" s="45"/>
      <c r="AE339" s="46"/>
      <c r="AH339" s="45"/>
      <c r="AI339" s="46"/>
    </row>
    <row r="340" customFormat="false" ht="15.75" hidden="false" customHeight="false" outlineLevel="0" collapsed="false">
      <c r="A340" s="47"/>
      <c r="B340" s="47"/>
      <c r="C340" s="48"/>
      <c r="D340" s="47"/>
      <c r="E340" s="47"/>
      <c r="F340" s="47"/>
      <c r="G340" s="47"/>
      <c r="H340" s="47"/>
      <c r="I340" s="47"/>
      <c r="J340" s="47"/>
      <c r="K340" s="47"/>
      <c r="M340" s="45"/>
      <c r="O340" s="46"/>
      <c r="V340" s="45"/>
      <c r="W340" s="46"/>
      <c r="Z340" s="45"/>
      <c r="AA340" s="46"/>
      <c r="AD340" s="45"/>
      <c r="AE340" s="46"/>
      <c r="AH340" s="45"/>
      <c r="AI340" s="46"/>
    </row>
    <row r="341" customFormat="false" ht="15.75" hidden="false" customHeight="false" outlineLevel="0" collapsed="false">
      <c r="A341" s="43"/>
      <c r="B341" s="43"/>
      <c r="C341" s="44"/>
      <c r="D341" s="43"/>
      <c r="E341" s="43"/>
      <c r="F341" s="43"/>
      <c r="G341" s="43"/>
      <c r="H341" s="43"/>
      <c r="I341" s="43"/>
      <c r="J341" s="43"/>
      <c r="K341" s="43"/>
      <c r="M341" s="45"/>
      <c r="O341" s="46"/>
      <c r="V341" s="45"/>
      <c r="W341" s="46"/>
      <c r="Z341" s="45"/>
      <c r="AA341" s="46"/>
      <c r="AD341" s="45"/>
      <c r="AE341" s="46"/>
      <c r="AH341" s="45"/>
      <c r="AI341" s="46"/>
    </row>
    <row r="342" customFormat="false" ht="15.75" hidden="false" customHeight="false" outlineLevel="0" collapsed="false">
      <c r="A342" s="47"/>
      <c r="B342" s="47"/>
      <c r="C342" s="48"/>
      <c r="D342" s="47"/>
      <c r="E342" s="47"/>
      <c r="F342" s="47"/>
      <c r="G342" s="47"/>
      <c r="H342" s="47"/>
      <c r="I342" s="47"/>
      <c r="J342" s="47"/>
      <c r="K342" s="47"/>
      <c r="M342" s="45"/>
      <c r="O342" s="46"/>
      <c r="V342" s="45"/>
      <c r="W342" s="46"/>
      <c r="Z342" s="45"/>
      <c r="AA342" s="46"/>
      <c r="AD342" s="45"/>
      <c r="AE342" s="46"/>
      <c r="AH342" s="45"/>
      <c r="AI342" s="46"/>
    </row>
    <row r="343" customFormat="false" ht="15.75" hidden="false" customHeight="false" outlineLevel="0" collapsed="false">
      <c r="A343" s="43"/>
      <c r="B343" s="43"/>
      <c r="C343" s="44"/>
      <c r="D343" s="43"/>
      <c r="E343" s="43"/>
      <c r="F343" s="43"/>
      <c r="G343" s="43"/>
      <c r="H343" s="43"/>
      <c r="I343" s="43"/>
      <c r="J343" s="43"/>
      <c r="K343" s="43"/>
      <c r="M343" s="45"/>
      <c r="O343" s="46"/>
      <c r="V343" s="45"/>
      <c r="W343" s="46"/>
      <c r="Z343" s="45"/>
      <c r="AA343" s="46"/>
      <c r="AD343" s="45"/>
      <c r="AE343" s="46"/>
      <c r="AH343" s="45"/>
      <c r="AI343" s="46"/>
    </row>
    <row r="344" customFormat="false" ht="15.75" hidden="false" customHeight="false" outlineLevel="0" collapsed="false">
      <c r="A344" s="47"/>
      <c r="B344" s="47"/>
      <c r="C344" s="48"/>
      <c r="D344" s="47"/>
      <c r="E344" s="47"/>
      <c r="F344" s="47"/>
      <c r="G344" s="47"/>
      <c r="H344" s="47"/>
      <c r="I344" s="47"/>
      <c r="J344" s="47"/>
      <c r="K344" s="47"/>
      <c r="M344" s="45"/>
      <c r="O344" s="46"/>
      <c r="V344" s="45"/>
      <c r="W344" s="46"/>
      <c r="Z344" s="45"/>
      <c r="AA344" s="46"/>
      <c r="AD344" s="45"/>
      <c r="AE344" s="46"/>
      <c r="AH344" s="45"/>
      <c r="AI344" s="46"/>
    </row>
    <row r="345" customFormat="false" ht="15.75" hidden="false" customHeight="false" outlineLevel="0" collapsed="false">
      <c r="A345" s="43"/>
      <c r="B345" s="43"/>
      <c r="C345" s="44"/>
      <c r="D345" s="43"/>
      <c r="E345" s="43"/>
      <c r="F345" s="43"/>
      <c r="G345" s="43"/>
      <c r="H345" s="43"/>
      <c r="I345" s="43"/>
      <c r="J345" s="43"/>
      <c r="K345" s="43"/>
      <c r="M345" s="45"/>
      <c r="O345" s="46"/>
      <c r="V345" s="45"/>
      <c r="W345" s="46"/>
      <c r="Z345" s="45"/>
      <c r="AA345" s="46"/>
      <c r="AD345" s="45"/>
      <c r="AE345" s="46"/>
      <c r="AH345" s="45"/>
      <c r="AI345" s="46"/>
    </row>
    <row r="346" customFormat="false" ht="15.75" hidden="false" customHeight="false" outlineLevel="0" collapsed="false">
      <c r="A346" s="47"/>
      <c r="B346" s="47"/>
      <c r="C346" s="48"/>
      <c r="D346" s="47"/>
      <c r="E346" s="47"/>
      <c r="F346" s="47"/>
      <c r="G346" s="47"/>
      <c r="H346" s="47"/>
      <c r="I346" s="47"/>
      <c r="J346" s="47"/>
      <c r="K346" s="47"/>
      <c r="M346" s="45"/>
      <c r="O346" s="46"/>
      <c r="V346" s="45"/>
      <c r="W346" s="46"/>
      <c r="Z346" s="45"/>
      <c r="AA346" s="46"/>
      <c r="AD346" s="45"/>
      <c r="AE346" s="46"/>
      <c r="AH346" s="45"/>
      <c r="AI346" s="46"/>
    </row>
    <row r="347" customFormat="false" ht="15.75" hidden="false" customHeight="false" outlineLevel="0" collapsed="false">
      <c r="A347" s="43"/>
      <c r="B347" s="43"/>
      <c r="C347" s="44"/>
      <c r="D347" s="43"/>
      <c r="E347" s="43"/>
      <c r="F347" s="43"/>
      <c r="G347" s="43"/>
      <c r="H347" s="43"/>
      <c r="I347" s="43"/>
      <c r="J347" s="43"/>
      <c r="K347" s="43"/>
      <c r="M347" s="45"/>
      <c r="O347" s="46"/>
      <c r="V347" s="45"/>
      <c r="W347" s="46"/>
      <c r="Z347" s="45"/>
      <c r="AA347" s="46"/>
      <c r="AD347" s="45"/>
      <c r="AE347" s="46"/>
      <c r="AH347" s="45"/>
      <c r="AI347" s="46"/>
    </row>
    <row r="348" customFormat="false" ht="15.75" hidden="false" customHeight="false" outlineLevel="0" collapsed="false">
      <c r="A348" s="47"/>
      <c r="B348" s="47"/>
      <c r="C348" s="48"/>
      <c r="D348" s="47"/>
      <c r="E348" s="47"/>
      <c r="F348" s="47"/>
      <c r="G348" s="47"/>
      <c r="H348" s="47"/>
      <c r="I348" s="47"/>
      <c r="J348" s="47"/>
      <c r="K348" s="47"/>
      <c r="M348" s="45"/>
      <c r="O348" s="46"/>
      <c r="V348" s="45"/>
      <c r="W348" s="46"/>
      <c r="Z348" s="45"/>
      <c r="AA348" s="46"/>
      <c r="AD348" s="45"/>
      <c r="AE348" s="46"/>
      <c r="AH348" s="45"/>
      <c r="AI348" s="46"/>
    </row>
    <row r="349" customFormat="false" ht="15.75" hidden="false" customHeight="false" outlineLevel="0" collapsed="false">
      <c r="A349" s="43"/>
      <c r="B349" s="43"/>
      <c r="C349" s="44"/>
      <c r="D349" s="43"/>
      <c r="E349" s="43"/>
      <c r="F349" s="43"/>
      <c r="G349" s="43"/>
      <c r="H349" s="43"/>
      <c r="I349" s="43"/>
      <c r="J349" s="43"/>
      <c r="K349" s="43"/>
      <c r="M349" s="45"/>
      <c r="O349" s="46"/>
      <c r="V349" s="45"/>
      <c r="W349" s="46"/>
      <c r="Z349" s="45"/>
      <c r="AA349" s="46"/>
      <c r="AD349" s="45"/>
      <c r="AE349" s="46"/>
      <c r="AH349" s="45"/>
      <c r="AI349" s="46"/>
    </row>
    <row r="350" customFormat="false" ht="15.75" hidden="false" customHeight="false" outlineLevel="0" collapsed="false">
      <c r="A350" s="47"/>
      <c r="B350" s="47"/>
      <c r="C350" s="48"/>
      <c r="D350" s="47"/>
      <c r="E350" s="47"/>
      <c r="F350" s="47"/>
      <c r="G350" s="47"/>
      <c r="H350" s="47"/>
      <c r="I350" s="47"/>
      <c r="J350" s="47"/>
      <c r="K350" s="47"/>
      <c r="M350" s="45"/>
      <c r="O350" s="46"/>
      <c r="V350" s="45"/>
      <c r="W350" s="46"/>
      <c r="Z350" s="45"/>
      <c r="AA350" s="46"/>
      <c r="AD350" s="45"/>
      <c r="AE350" s="46"/>
      <c r="AH350" s="45"/>
      <c r="AI350" s="46"/>
    </row>
    <row r="351" customFormat="false" ht="15.75" hidden="false" customHeight="false" outlineLevel="0" collapsed="false">
      <c r="A351" s="43"/>
      <c r="B351" s="43"/>
      <c r="C351" s="44"/>
      <c r="D351" s="43"/>
      <c r="E351" s="43"/>
      <c r="F351" s="43"/>
      <c r="G351" s="43"/>
      <c r="H351" s="43"/>
      <c r="I351" s="43"/>
      <c r="J351" s="43"/>
      <c r="K351" s="43"/>
      <c r="M351" s="45"/>
      <c r="O351" s="46"/>
      <c r="V351" s="45"/>
      <c r="W351" s="46"/>
      <c r="Z351" s="45"/>
      <c r="AA351" s="46"/>
      <c r="AD351" s="45"/>
      <c r="AE351" s="46"/>
      <c r="AH351" s="45"/>
      <c r="AI351" s="46"/>
    </row>
    <row r="352" customFormat="false" ht="15.75" hidden="false" customHeight="false" outlineLevel="0" collapsed="false">
      <c r="A352" s="47"/>
      <c r="B352" s="47"/>
      <c r="C352" s="48"/>
      <c r="D352" s="47"/>
      <c r="E352" s="47"/>
      <c r="F352" s="47"/>
      <c r="G352" s="47"/>
      <c r="H352" s="47"/>
      <c r="I352" s="47"/>
      <c r="J352" s="47"/>
      <c r="K352" s="47"/>
      <c r="M352" s="45"/>
      <c r="O352" s="46"/>
      <c r="V352" s="45"/>
      <c r="W352" s="46"/>
      <c r="Z352" s="45"/>
      <c r="AA352" s="46"/>
      <c r="AD352" s="45"/>
      <c r="AE352" s="46"/>
      <c r="AH352" s="45"/>
      <c r="AI352" s="46"/>
    </row>
    <row r="353" customFormat="false" ht="15.75" hidden="false" customHeight="false" outlineLevel="0" collapsed="false">
      <c r="A353" s="43"/>
      <c r="B353" s="43"/>
      <c r="C353" s="44"/>
      <c r="D353" s="43"/>
      <c r="E353" s="43"/>
      <c r="F353" s="43"/>
      <c r="G353" s="43"/>
      <c r="H353" s="43"/>
      <c r="I353" s="43"/>
      <c r="J353" s="43"/>
      <c r="K353" s="43"/>
      <c r="M353" s="45"/>
      <c r="O353" s="46"/>
      <c r="V353" s="45"/>
      <c r="W353" s="46"/>
      <c r="Z353" s="45"/>
      <c r="AA353" s="46"/>
      <c r="AD353" s="45"/>
      <c r="AE353" s="46"/>
      <c r="AH353" s="45"/>
      <c r="AI353" s="46"/>
    </row>
    <row r="354" customFormat="false" ht="15.75" hidden="false" customHeight="false" outlineLevel="0" collapsed="false">
      <c r="A354" s="47"/>
      <c r="B354" s="47"/>
      <c r="C354" s="48"/>
      <c r="D354" s="47"/>
      <c r="E354" s="47"/>
      <c r="F354" s="47"/>
      <c r="G354" s="47"/>
      <c r="H354" s="47"/>
      <c r="I354" s="47"/>
      <c r="J354" s="47"/>
      <c r="K354" s="47"/>
      <c r="M354" s="45"/>
      <c r="O354" s="46"/>
      <c r="V354" s="45"/>
      <c r="W354" s="46"/>
      <c r="Z354" s="45"/>
      <c r="AA354" s="46"/>
      <c r="AD354" s="45"/>
      <c r="AE354" s="46"/>
      <c r="AH354" s="45"/>
      <c r="AI354" s="46"/>
    </row>
    <row r="355" customFormat="false" ht="15.75" hidden="false" customHeight="false" outlineLevel="0" collapsed="false">
      <c r="A355" s="43"/>
      <c r="B355" s="43"/>
      <c r="C355" s="44"/>
      <c r="D355" s="43"/>
      <c r="E355" s="43"/>
      <c r="F355" s="43"/>
      <c r="G355" s="43"/>
      <c r="H355" s="43"/>
      <c r="I355" s="43"/>
      <c r="J355" s="43"/>
      <c r="K355" s="43"/>
      <c r="M355" s="45"/>
      <c r="O355" s="46"/>
      <c r="V355" s="45"/>
      <c r="W355" s="46"/>
      <c r="Z355" s="45"/>
      <c r="AA355" s="46"/>
      <c r="AD355" s="45"/>
      <c r="AE355" s="46"/>
      <c r="AH355" s="45"/>
      <c r="AI355" s="46"/>
    </row>
    <row r="356" customFormat="false" ht="15.75" hidden="false" customHeight="false" outlineLevel="0" collapsed="false">
      <c r="A356" s="47"/>
      <c r="B356" s="47"/>
      <c r="C356" s="48"/>
      <c r="D356" s="47"/>
      <c r="E356" s="47"/>
      <c r="F356" s="47"/>
      <c r="G356" s="47"/>
      <c r="H356" s="47"/>
      <c r="I356" s="47"/>
      <c r="J356" s="47"/>
      <c r="K356" s="47"/>
      <c r="M356" s="45"/>
      <c r="O356" s="46"/>
      <c r="V356" s="45"/>
      <c r="W356" s="46"/>
      <c r="Z356" s="45"/>
      <c r="AA356" s="46"/>
      <c r="AD356" s="45"/>
      <c r="AE356" s="46"/>
      <c r="AH356" s="45"/>
      <c r="AI356" s="46"/>
    </row>
    <row r="357" customFormat="false" ht="15.75" hidden="false" customHeight="false" outlineLevel="0" collapsed="false">
      <c r="A357" s="43"/>
      <c r="B357" s="43"/>
      <c r="C357" s="44"/>
      <c r="D357" s="43"/>
      <c r="E357" s="43"/>
      <c r="F357" s="43"/>
      <c r="G357" s="43"/>
      <c r="H357" s="43"/>
      <c r="I357" s="43"/>
      <c r="J357" s="43"/>
      <c r="K357" s="43"/>
      <c r="M357" s="45"/>
      <c r="O357" s="46"/>
      <c r="V357" s="45"/>
      <c r="W357" s="46"/>
      <c r="Z357" s="45"/>
      <c r="AA357" s="46"/>
      <c r="AD357" s="45"/>
      <c r="AE357" s="46"/>
      <c r="AH357" s="45"/>
      <c r="AI357" s="46"/>
    </row>
    <row r="358" customFormat="false" ht="15.75" hidden="false" customHeight="false" outlineLevel="0" collapsed="false">
      <c r="A358" s="47"/>
      <c r="B358" s="47"/>
      <c r="C358" s="48"/>
      <c r="D358" s="47"/>
      <c r="E358" s="47"/>
      <c r="F358" s="47"/>
      <c r="G358" s="47"/>
      <c r="H358" s="47"/>
      <c r="I358" s="47"/>
      <c r="J358" s="47"/>
      <c r="K358" s="47"/>
      <c r="M358" s="45"/>
      <c r="O358" s="46"/>
      <c r="V358" s="45"/>
      <c r="W358" s="46"/>
      <c r="Z358" s="45"/>
      <c r="AA358" s="46"/>
      <c r="AD358" s="45"/>
      <c r="AE358" s="46"/>
      <c r="AH358" s="45"/>
      <c r="AI358" s="46"/>
    </row>
    <row r="359" customFormat="false" ht="15.75" hidden="false" customHeight="false" outlineLevel="0" collapsed="false">
      <c r="A359" s="43"/>
      <c r="B359" s="43"/>
      <c r="C359" s="44"/>
      <c r="D359" s="43"/>
      <c r="E359" s="43"/>
      <c r="F359" s="43"/>
      <c r="G359" s="43"/>
      <c r="H359" s="43"/>
      <c r="I359" s="43"/>
      <c r="J359" s="43"/>
      <c r="K359" s="43"/>
      <c r="M359" s="45"/>
      <c r="O359" s="46"/>
      <c r="V359" s="45"/>
      <c r="W359" s="46"/>
      <c r="Z359" s="45"/>
      <c r="AA359" s="46"/>
      <c r="AD359" s="45"/>
      <c r="AE359" s="46"/>
      <c r="AH359" s="45"/>
      <c r="AI359" s="46"/>
    </row>
    <row r="360" customFormat="false" ht="15.75" hidden="false" customHeight="false" outlineLevel="0" collapsed="false">
      <c r="A360" s="47"/>
      <c r="B360" s="47"/>
      <c r="C360" s="48"/>
      <c r="D360" s="47"/>
      <c r="E360" s="47"/>
      <c r="F360" s="47"/>
      <c r="G360" s="47"/>
      <c r="H360" s="47"/>
      <c r="I360" s="47"/>
      <c r="J360" s="47"/>
      <c r="K360" s="47"/>
      <c r="M360" s="45"/>
      <c r="O360" s="46"/>
      <c r="V360" s="45"/>
      <c r="W360" s="46"/>
      <c r="Z360" s="45"/>
      <c r="AA360" s="46"/>
      <c r="AD360" s="45"/>
      <c r="AE360" s="46"/>
      <c r="AH360" s="45"/>
      <c r="AI360" s="46"/>
    </row>
    <row r="361" customFormat="false" ht="15.75" hidden="false" customHeight="false" outlineLevel="0" collapsed="false">
      <c r="A361" s="43"/>
      <c r="B361" s="43"/>
      <c r="C361" s="44"/>
      <c r="D361" s="43"/>
      <c r="E361" s="43"/>
      <c r="F361" s="43"/>
      <c r="G361" s="43"/>
      <c r="H361" s="43"/>
      <c r="I361" s="43"/>
      <c r="J361" s="43"/>
      <c r="K361" s="43"/>
      <c r="M361" s="45"/>
      <c r="O361" s="46"/>
      <c r="V361" s="45"/>
      <c r="W361" s="46"/>
      <c r="Z361" s="45"/>
      <c r="AA361" s="46"/>
      <c r="AD361" s="45"/>
      <c r="AE361" s="46"/>
      <c r="AH361" s="45"/>
      <c r="AI361" s="46"/>
    </row>
    <row r="362" customFormat="false" ht="15.75" hidden="false" customHeight="false" outlineLevel="0" collapsed="false">
      <c r="A362" s="47"/>
      <c r="B362" s="47"/>
      <c r="C362" s="48"/>
      <c r="D362" s="47"/>
      <c r="E362" s="47"/>
      <c r="F362" s="47"/>
      <c r="G362" s="47"/>
      <c r="H362" s="47"/>
      <c r="I362" s="47"/>
      <c r="J362" s="47"/>
      <c r="K362" s="47"/>
      <c r="M362" s="45"/>
      <c r="O362" s="46"/>
      <c r="V362" s="45"/>
      <c r="W362" s="46"/>
      <c r="Z362" s="45"/>
      <c r="AA362" s="46"/>
      <c r="AD362" s="45"/>
      <c r="AE362" s="46"/>
      <c r="AH362" s="45"/>
      <c r="AI362" s="46"/>
    </row>
    <row r="363" customFormat="false" ht="15.75" hidden="false" customHeight="false" outlineLevel="0" collapsed="false">
      <c r="A363" s="43"/>
      <c r="B363" s="43"/>
      <c r="C363" s="44"/>
      <c r="D363" s="43"/>
      <c r="E363" s="43"/>
      <c r="F363" s="43"/>
      <c r="G363" s="43"/>
      <c r="H363" s="43"/>
      <c r="I363" s="43"/>
      <c r="J363" s="43"/>
      <c r="K363" s="43"/>
      <c r="M363" s="45"/>
      <c r="O363" s="46"/>
      <c r="V363" s="45"/>
      <c r="W363" s="46"/>
      <c r="Z363" s="45"/>
      <c r="AA363" s="46"/>
      <c r="AD363" s="45"/>
      <c r="AE363" s="46"/>
      <c r="AH363" s="45"/>
      <c r="AI363" s="46"/>
    </row>
    <row r="364" customFormat="false" ht="15.75" hidden="false" customHeight="false" outlineLevel="0" collapsed="false">
      <c r="A364" s="47"/>
      <c r="B364" s="47"/>
      <c r="C364" s="48"/>
      <c r="D364" s="47"/>
      <c r="E364" s="47"/>
      <c r="F364" s="47"/>
      <c r="G364" s="47"/>
      <c r="H364" s="47"/>
      <c r="I364" s="47"/>
      <c r="J364" s="47"/>
      <c r="K364" s="47"/>
      <c r="M364" s="45"/>
      <c r="O364" s="46"/>
      <c r="V364" s="45"/>
      <c r="W364" s="46"/>
      <c r="Z364" s="45"/>
      <c r="AA364" s="46"/>
      <c r="AD364" s="45"/>
      <c r="AE364" s="46"/>
      <c r="AH364" s="45"/>
      <c r="AI364" s="46"/>
    </row>
    <row r="365" customFormat="false" ht="15.75" hidden="false" customHeight="false" outlineLevel="0" collapsed="false">
      <c r="A365" s="43"/>
      <c r="B365" s="43"/>
      <c r="C365" s="44"/>
      <c r="D365" s="43"/>
      <c r="E365" s="43"/>
      <c r="F365" s="43"/>
      <c r="G365" s="43"/>
      <c r="H365" s="43"/>
      <c r="I365" s="43"/>
      <c r="J365" s="43"/>
      <c r="K365" s="43"/>
      <c r="M365" s="45"/>
      <c r="O365" s="46"/>
      <c r="V365" s="45"/>
      <c r="W365" s="46"/>
      <c r="Z365" s="45"/>
      <c r="AA365" s="46"/>
      <c r="AD365" s="45"/>
      <c r="AE365" s="46"/>
      <c r="AH365" s="45"/>
      <c r="AI365" s="46"/>
    </row>
    <row r="366" customFormat="false" ht="15.75" hidden="false" customHeight="false" outlineLevel="0" collapsed="false">
      <c r="A366" s="47"/>
      <c r="B366" s="47"/>
      <c r="C366" s="48"/>
      <c r="D366" s="47"/>
      <c r="E366" s="47"/>
      <c r="F366" s="47"/>
      <c r="G366" s="47"/>
      <c r="H366" s="47"/>
      <c r="I366" s="47"/>
      <c r="J366" s="47"/>
      <c r="K366" s="47"/>
      <c r="M366" s="45"/>
      <c r="O366" s="46"/>
      <c r="V366" s="45"/>
      <c r="W366" s="46"/>
      <c r="Z366" s="45"/>
      <c r="AA366" s="46"/>
      <c r="AD366" s="45"/>
      <c r="AE366" s="46"/>
      <c r="AH366" s="45"/>
      <c r="AI366" s="46"/>
    </row>
    <row r="367" customFormat="false" ht="15.75" hidden="false" customHeight="false" outlineLevel="0" collapsed="false">
      <c r="A367" s="43"/>
      <c r="B367" s="43"/>
      <c r="C367" s="44"/>
      <c r="D367" s="43"/>
      <c r="E367" s="43"/>
      <c r="F367" s="43"/>
      <c r="G367" s="43"/>
      <c r="H367" s="43"/>
      <c r="I367" s="43"/>
      <c r="J367" s="43"/>
      <c r="K367" s="43"/>
      <c r="M367" s="45"/>
      <c r="O367" s="46"/>
      <c r="V367" s="45"/>
      <c r="W367" s="46"/>
      <c r="Z367" s="45"/>
      <c r="AA367" s="46"/>
      <c r="AD367" s="45"/>
      <c r="AE367" s="46"/>
      <c r="AH367" s="45"/>
      <c r="AI367" s="46"/>
    </row>
    <row r="368" customFormat="false" ht="15.75" hidden="false" customHeight="false" outlineLevel="0" collapsed="false">
      <c r="A368" s="47"/>
      <c r="B368" s="47"/>
      <c r="C368" s="48"/>
      <c r="D368" s="47"/>
      <c r="E368" s="47"/>
      <c r="F368" s="47"/>
      <c r="G368" s="47"/>
      <c r="H368" s="47"/>
      <c r="I368" s="47"/>
      <c r="J368" s="47"/>
      <c r="K368" s="47"/>
      <c r="M368" s="45"/>
      <c r="O368" s="46"/>
      <c r="V368" s="45"/>
      <c r="W368" s="46"/>
      <c r="Z368" s="45"/>
      <c r="AA368" s="46"/>
      <c r="AD368" s="45"/>
      <c r="AE368" s="46"/>
      <c r="AH368" s="45"/>
      <c r="AI368" s="46"/>
    </row>
    <row r="369" customFormat="false" ht="15.75" hidden="false" customHeight="false" outlineLevel="0" collapsed="false">
      <c r="A369" s="43"/>
      <c r="B369" s="43"/>
      <c r="C369" s="44"/>
      <c r="D369" s="43"/>
      <c r="E369" s="43"/>
      <c r="F369" s="43"/>
      <c r="G369" s="43"/>
      <c r="H369" s="43"/>
      <c r="I369" s="43"/>
      <c r="J369" s="43"/>
      <c r="K369" s="43"/>
      <c r="M369" s="45"/>
      <c r="O369" s="46"/>
      <c r="V369" s="45"/>
      <c r="W369" s="46"/>
      <c r="Z369" s="45"/>
      <c r="AA369" s="46"/>
      <c r="AD369" s="45"/>
      <c r="AE369" s="46"/>
      <c r="AH369" s="45"/>
      <c r="AI369" s="46"/>
    </row>
    <row r="370" customFormat="false" ht="15.75" hidden="false" customHeight="false" outlineLevel="0" collapsed="false">
      <c r="A370" s="47"/>
      <c r="B370" s="47"/>
      <c r="C370" s="48"/>
      <c r="D370" s="47"/>
      <c r="E370" s="47"/>
      <c r="F370" s="47"/>
      <c r="G370" s="47"/>
      <c r="H370" s="47"/>
      <c r="I370" s="47"/>
      <c r="J370" s="47"/>
      <c r="K370" s="47"/>
      <c r="M370" s="45"/>
      <c r="O370" s="46"/>
      <c r="V370" s="45"/>
      <c r="W370" s="46"/>
      <c r="Z370" s="45"/>
      <c r="AA370" s="46"/>
      <c r="AD370" s="45"/>
      <c r="AE370" s="46"/>
      <c r="AH370" s="45"/>
      <c r="AI370" s="46"/>
    </row>
    <row r="371" customFormat="false" ht="15.75" hidden="false" customHeight="false" outlineLevel="0" collapsed="false">
      <c r="A371" s="43"/>
      <c r="B371" s="43"/>
      <c r="C371" s="44"/>
      <c r="D371" s="43"/>
      <c r="E371" s="43"/>
      <c r="F371" s="43"/>
      <c r="G371" s="43"/>
      <c r="H371" s="43"/>
      <c r="I371" s="43"/>
      <c r="J371" s="43"/>
      <c r="K371" s="43"/>
      <c r="M371" s="45"/>
      <c r="O371" s="46"/>
      <c r="V371" s="45"/>
      <c r="W371" s="46"/>
      <c r="Z371" s="45"/>
      <c r="AA371" s="46"/>
      <c r="AD371" s="45"/>
      <c r="AE371" s="46"/>
      <c r="AH371" s="45"/>
      <c r="AI371" s="46"/>
    </row>
    <row r="372" customFormat="false" ht="15.75" hidden="false" customHeight="false" outlineLevel="0" collapsed="false">
      <c r="A372" s="47"/>
      <c r="B372" s="47"/>
      <c r="C372" s="48"/>
      <c r="D372" s="47"/>
      <c r="E372" s="47"/>
      <c r="F372" s="47"/>
      <c r="G372" s="47"/>
      <c r="H372" s="47"/>
      <c r="I372" s="47"/>
      <c r="J372" s="47"/>
      <c r="K372" s="47"/>
      <c r="M372" s="45"/>
      <c r="O372" s="46"/>
      <c r="V372" s="45"/>
      <c r="W372" s="46"/>
      <c r="Z372" s="45"/>
      <c r="AA372" s="46"/>
      <c r="AD372" s="45"/>
      <c r="AE372" s="46"/>
      <c r="AH372" s="45"/>
      <c r="AI372" s="46"/>
    </row>
    <row r="373" customFormat="false" ht="15.75" hidden="false" customHeight="false" outlineLevel="0" collapsed="false">
      <c r="A373" s="43"/>
      <c r="B373" s="43"/>
      <c r="C373" s="44"/>
      <c r="D373" s="43"/>
      <c r="E373" s="43"/>
      <c r="F373" s="43"/>
      <c r="G373" s="43"/>
      <c r="H373" s="43"/>
      <c r="I373" s="43"/>
      <c r="J373" s="43"/>
      <c r="K373" s="43"/>
      <c r="M373" s="45"/>
      <c r="O373" s="46"/>
      <c r="V373" s="45"/>
      <c r="W373" s="46"/>
      <c r="Z373" s="45"/>
      <c r="AA373" s="46"/>
      <c r="AD373" s="45"/>
      <c r="AE373" s="46"/>
      <c r="AH373" s="45"/>
      <c r="AI373" s="46"/>
    </row>
    <row r="374" customFormat="false" ht="15.75" hidden="false" customHeight="false" outlineLevel="0" collapsed="false">
      <c r="A374" s="47"/>
      <c r="B374" s="47"/>
      <c r="C374" s="48"/>
      <c r="D374" s="47"/>
      <c r="E374" s="47"/>
      <c r="F374" s="47"/>
      <c r="G374" s="47"/>
      <c r="H374" s="47"/>
      <c r="I374" s="47"/>
      <c r="J374" s="47"/>
      <c r="K374" s="47"/>
      <c r="M374" s="45"/>
      <c r="O374" s="46"/>
      <c r="V374" s="45"/>
      <c r="W374" s="46"/>
      <c r="Z374" s="45"/>
      <c r="AA374" s="46"/>
      <c r="AD374" s="45"/>
      <c r="AE374" s="46"/>
      <c r="AH374" s="45"/>
      <c r="AI374" s="46"/>
    </row>
    <row r="375" customFormat="false" ht="15.75" hidden="false" customHeight="false" outlineLevel="0" collapsed="false">
      <c r="A375" s="43"/>
      <c r="B375" s="43"/>
      <c r="C375" s="44"/>
      <c r="D375" s="43"/>
      <c r="E375" s="43"/>
      <c r="F375" s="43"/>
      <c r="G375" s="43"/>
      <c r="H375" s="43"/>
      <c r="I375" s="43"/>
      <c r="J375" s="43"/>
      <c r="K375" s="43"/>
      <c r="M375" s="45"/>
      <c r="O375" s="46"/>
      <c r="V375" s="45"/>
      <c r="W375" s="46"/>
      <c r="Z375" s="45"/>
      <c r="AA375" s="46"/>
      <c r="AD375" s="45"/>
      <c r="AE375" s="46"/>
      <c r="AH375" s="45"/>
      <c r="AI375" s="46"/>
    </row>
    <row r="376" customFormat="false" ht="15.75" hidden="false" customHeight="false" outlineLevel="0" collapsed="false">
      <c r="A376" s="47"/>
      <c r="B376" s="47"/>
      <c r="C376" s="48"/>
      <c r="D376" s="47"/>
      <c r="E376" s="47"/>
      <c r="F376" s="47"/>
      <c r="G376" s="47"/>
      <c r="H376" s="47"/>
      <c r="I376" s="47"/>
      <c r="J376" s="47"/>
      <c r="K376" s="47"/>
      <c r="M376" s="45"/>
      <c r="O376" s="46"/>
      <c r="V376" s="45"/>
      <c r="W376" s="46"/>
      <c r="Z376" s="45"/>
      <c r="AA376" s="46"/>
      <c r="AD376" s="45"/>
      <c r="AE376" s="46"/>
      <c r="AH376" s="45"/>
      <c r="AI376" s="46"/>
    </row>
    <row r="377" customFormat="false" ht="15.75" hidden="false" customHeight="false" outlineLevel="0" collapsed="false">
      <c r="A377" s="43"/>
      <c r="B377" s="43"/>
      <c r="C377" s="44"/>
      <c r="D377" s="43"/>
      <c r="E377" s="43"/>
      <c r="F377" s="43"/>
      <c r="G377" s="43"/>
      <c r="H377" s="43"/>
      <c r="I377" s="43"/>
      <c r="J377" s="43"/>
      <c r="K377" s="43"/>
      <c r="M377" s="45"/>
      <c r="O377" s="46"/>
      <c r="V377" s="45"/>
      <c r="W377" s="46"/>
      <c r="Z377" s="45"/>
      <c r="AA377" s="46"/>
      <c r="AD377" s="45"/>
      <c r="AE377" s="46"/>
      <c r="AH377" s="45"/>
      <c r="AI377" s="46"/>
    </row>
    <row r="378" customFormat="false" ht="15.75" hidden="false" customHeight="false" outlineLevel="0" collapsed="false">
      <c r="A378" s="47"/>
      <c r="B378" s="47"/>
      <c r="C378" s="48"/>
      <c r="D378" s="47"/>
      <c r="E378" s="47"/>
      <c r="F378" s="47"/>
      <c r="G378" s="47"/>
      <c r="H378" s="47"/>
      <c r="I378" s="47"/>
      <c r="J378" s="47"/>
      <c r="K378" s="47"/>
      <c r="M378" s="45"/>
      <c r="O378" s="46"/>
      <c r="V378" s="45"/>
      <c r="W378" s="46"/>
      <c r="Z378" s="45"/>
      <c r="AA378" s="46"/>
      <c r="AD378" s="45"/>
      <c r="AE378" s="46"/>
      <c r="AH378" s="45"/>
      <c r="AI378" s="46"/>
    </row>
    <row r="379" customFormat="false" ht="15.75" hidden="false" customHeight="false" outlineLevel="0" collapsed="false">
      <c r="A379" s="43"/>
      <c r="B379" s="43"/>
      <c r="C379" s="44"/>
      <c r="D379" s="43"/>
      <c r="E379" s="43"/>
      <c r="F379" s="43"/>
      <c r="G379" s="43"/>
      <c r="H379" s="43"/>
      <c r="I379" s="43"/>
      <c r="J379" s="43"/>
      <c r="K379" s="43"/>
      <c r="M379" s="45"/>
      <c r="O379" s="46"/>
      <c r="V379" s="45"/>
      <c r="W379" s="46"/>
      <c r="Z379" s="45"/>
      <c r="AA379" s="46"/>
      <c r="AD379" s="45"/>
      <c r="AE379" s="46"/>
      <c r="AH379" s="45"/>
      <c r="AI379" s="46"/>
    </row>
    <row r="380" customFormat="false" ht="15.75" hidden="false" customHeight="false" outlineLevel="0" collapsed="false">
      <c r="A380" s="47"/>
      <c r="B380" s="47"/>
      <c r="C380" s="48"/>
      <c r="D380" s="47"/>
      <c r="E380" s="47"/>
      <c r="F380" s="47"/>
      <c r="G380" s="47"/>
      <c r="H380" s="47"/>
      <c r="I380" s="47"/>
      <c r="J380" s="47"/>
      <c r="K380" s="47"/>
      <c r="M380" s="45"/>
      <c r="O380" s="46"/>
      <c r="V380" s="45"/>
      <c r="W380" s="46"/>
      <c r="Z380" s="45"/>
      <c r="AA380" s="46"/>
      <c r="AD380" s="45"/>
      <c r="AE380" s="46"/>
      <c r="AH380" s="45"/>
      <c r="AI380" s="46"/>
    </row>
    <row r="381" customFormat="false" ht="15.75" hidden="false" customHeight="false" outlineLevel="0" collapsed="false">
      <c r="A381" s="43"/>
      <c r="B381" s="43"/>
      <c r="C381" s="44"/>
      <c r="D381" s="43"/>
      <c r="E381" s="43"/>
      <c r="F381" s="43"/>
      <c r="G381" s="43"/>
      <c r="H381" s="43"/>
      <c r="I381" s="43"/>
      <c r="J381" s="43"/>
      <c r="K381" s="43"/>
      <c r="M381" s="45"/>
      <c r="O381" s="46"/>
      <c r="V381" s="45"/>
      <c r="W381" s="46"/>
      <c r="Z381" s="45"/>
      <c r="AA381" s="46"/>
      <c r="AD381" s="45"/>
      <c r="AE381" s="46"/>
      <c r="AH381" s="45"/>
      <c r="AI381" s="46"/>
    </row>
    <row r="382" customFormat="false" ht="15.75" hidden="false" customHeight="false" outlineLevel="0" collapsed="false">
      <c r="A382" s="47"/>
      <c r="B382" s="47"/>
      <c r="C382" s="48"/>
      <c r="D382" s="47"/>
      <c r="E382" s="47"/>
      <c r="F382" s="47"/>
      <c r="G382" s="47"/>
      <c r="H382" s="47"/>
      <c r="I382" s="47"/>
      <c r="J382" s="47"/>
      <c r="K382" s="47"/>
      <c r="M382" s="45"/>
      <c r="O382" s="46"/>
      <c r="V382" s="45"/>
      <c r="W382" s="46"/>
      <c r="Z382" s="45"/>
      <c r="AA382" s="46"/>
      <c r="AD382" s="45"/>
      <c r="AE382" s="46"/>
      <c r="AH382" s="45"/>
      <c r="AI382" s="46"/>
    </row>
    <row r="383" customFormat="false" ht="15.75" hidden="false" customHeight="false" outlineLevel="0" collapsed="false">
      <c r="A383" s="43"/>
      <c r="B383" s="43"/>
      <c r="C383" s="44"/>
      <c r="D383" s="43"/>
      <c r="E383" s="43"/>
      <c r="F383" s="43"/>
      <c r="G383" s="43"/>
      <c r="H383" s="43"/>
      <c r="I383" s="43"/>
      <c r="J383" s="43"/>
      <c r="K383" s="43"/>
      <c r="M383" s="45"/>
      <c r="O383" s="46"/>
      <c r="V383" s="45"/>
      <c r="W383" s="46"/>
      <c r="Z383" s="45"/>
      <c r="AA383" s="46"/>
      <c r="AD383" s="45"/>
      <c r="AE383" s="46"/>
      <c r="AH383" s="45"/>
      <c r="AI383" s="46"/>
    </row>
    <row r="384" customFormat="false" ht="15.75" hidden="false" customHeight="false" outlineLevel="0" collapsed="false">
      <c r="A384" s="47"/>
      <c r="B384" s="47"/>
      <c r="C384" s="48"/>
      <c r="D384" s="47"/>
      <c r="E384" s="47"/>
      <c r="F384" s="47"/>
      <c r="G384" s="47"/>
      <c r="H384" s="47"/>
      <c r="I384" s="47"/>
      <c r="J384" s="47"/>
      <c r="K384" s="47"/>
      <c r="M384" s="45"/>
      <c r="O384" s="46"/>
      <c r="V384" s="45"/>
      <c r="W384" s="46"/>
      <c r="Z384" s="45"/>
      <c r="AA384" s="46"/>
      <c r="AD384" s="45"/>
      <c r="AE384" s="46"/>
      <c r="AH384" s="45"/>
      <c r="AI384" s="46"/>
    </row>
    <row r="385" customFormat="false" ht="15.75" hidden="false" customHeight="false" outlineLevel="0" collapsed="false">
      <c r="A385" s="43"/>
      <c r="B385" s="43"/>
      <c r="C385" s="44"/>
      <c r="D385" s="43"/>
      <c r="E385" s="43"/>
      <c r="F385" s="43"/>
      <c r="G385" s="43"/>
      <c r="H385" s="43"/>
      <c r="I385" s="43"/>
      <c r="J385" s="43"/>
      <c r="K385" s="43"/>
      <c r="M385" s="45"/>
      <c r="O385" s="46"/>
      <c r="V385" s="45"/>
      <c r="W385" s="46"/>
      <c r="Z385" s="45"/>
      <c r="AA385" s="46"/>
      <c r="AD385" s="45"/>
      <c r="AE385" s="46"/>
      <c r="AH385" s="45"/>
      <c r="AI385" s="46"/>
    </row>
    <row r="386" customFormat="false" ht="15.75" hidden="false" customHeight="false" outlineLevel="0" collapsed="false">
      <c r="A386" s="47"/>
      <c r="B386" s="47"/>
      <c r="C386" s="48"/>
      <c r="D386" s="47"/>
      <c r="E386" s="47"/>
      <c r="F386" s="47"/>
      <c r="G386" s="47"/>
      <c r="H386" s="47"/>
      <c r="I386" s="47"/>
      <c r="J386" s="47"/>
      <c r="K386" s="47"/>
      <c r="M386" s="45"/>
      <c r="O386" s="46"/>
      <c r="V386" s="45"/>
      <c r="W386" s="46"/>
      <c r="Z386" s="45"/>
      <c r="AA386" s="46"/>
      <c r="AD386" s="45"/>
      <c r="AE386" s="46"/>
      <c r="AH386" s="45"/>
      <c r="AI386" s="46"/>
    </row>
    <row r="387" customFormat="false" ht="15.75" hidden="false" customHeight="false" outlineLevel="0" collapsed="false">
      <c r="A387" s="43"/>
      <c r="B387" s="43"/>
      <c r="C387" s="44"/>
      <c r="D387" s="43"/>
      <c r="E387" s="43"/>
      <c r="F387" s="43"/>
      <c r="G387" s="43"/>
      <c r="H387" s="43"/>
      <c r="I387" s="43"/>
      <c r="J387" s="43"/>
      <c r="K387" s="43"/>
      <c r="M387" s="45"/>
      <c r="O387" s="46"/>
      <c r="V387" s="45"/>
      <c r="W387" s="46"/>
      <c r="Z387" s="45"/>
      <c r="AA387" s="46"/>
      <c r="AD387" s="45"/>
      <c r="AE387" s="46"/>
      <c r="AH387" s="45"/>
      <c r="AI387" s="46"/>
    </row>
    <row r="388" customFormat="false" ht="15.75" hidden="false" customHeight="false" outlineLevel="0" collapsed="false">
      <c r="A388" s="47"/>
      <c r="B388" s="47"/>
      <c r="C388" s="48"/>
      <c r="D388" s="47"/>
      <c r="E388" s="47"/>
      <c r="F388" s="47"/>
      <c r="G388" s="47"/>
      <c r="H388" s="47"/>
      <c r="I388" s="47"/>
      <c r="J388" s="47"/>
      <c r="K388" s="47"/>
      <c r="M388" s="45"/>
      <c r="O388" s="46"/>
      <c r="V388" s="45"/>
      <c r="W388" s="46"/>
      <c r="Z388" s="45"/>
      <c r="AA388" s="46"/>
      <c r="AD388" s="45"/>
      <c r="AE388" s="46"/>
      <c r="AH388" s="45"/>
      <c r="AI388" s="46"/>
    </row>
    <row r="389" customFormat="false" ht="15.75" hidden="false" customHeight="false" outlineLevel="0" collapsed="false">
      <c r="A389" s="43"/>
      <c r="B389" s="43"/>
      <c r="C389" s="44"/>
      <c r="D389" s="43"/>
      <c r="E389" s="43"/>
      <c r="F389" s="43"/>
      <c r="G389" s="43"/>
      <c r="H389" s="43"/>
      <c r="I389" s="43"/>
      <c r="J389" s="43"/>
      <c r="K389" s="43"/>
      <c r="M389" s="45"/>
      <c r="O389" s="46"/>
      <c r="V389" s="45"/>
      <c r="W389" s="46"/>
      <c r="Z389" s="45"/>
      <c r="AA389" s="46"/>
      <c r="AD389" s="45"/>
      <c r="AE389" s="46"/>
      <c r="AH389" s="45"/>
      <c r="AI389" s="46"/>
    </row>
    <row r="390" customFormat="false" ht="15.75" hidden="false" customHeight="false" outlineLevel="0" collapsed="false">
      <c r="A390" s="47"/>
      <c r="B390" s="47"/>
      <c r="C390" s="48"/>
      <c r="D390" s="47"/>
      <c r="E390" s="47"/>
      <c r="F390" s="47"/>
      <c r="G390" s="47"/>
      <c r="H390" s="47"/>
      <c r="I390" s="47"/>
      <c r="J390" s="47"/>
      <c r="K390" s="47"/>
      <c r="M390" s="45"/>
      <c r="O390" s="46"/>
      <c r="V390" s="45"/>
      <c r="W390" s="46"/>
      <c r="Z390" s="45"/>
      <c r="AA390" s="46"/>
      <c r="AD390" s="45"/>
      <c r="AE390" s="46"/>
      <c r="AH390" s="45"/>
      <c r="AI390" s="46"/>
    </row>
    <row r="391" customFormat="false" ht="15.75" hidden="false" customHeight="false" outlineLevel="0" collapsed="false">
      <c r="A391" s="43"/>
      <c r="B391" s="43"/>
      <c r="C391" s="44"/>
      <c r="D391" s="43"/>
      <c r="E391" s="43"/>
      <c r="F391" s="43"/>
      <c r="G391" s="43"/>
      <c r="H391" s="43"/>
      <c r="I391" s="43"/>
      <c r="J391" s="43"/>
      <c r="K391" s="43"/>
      <c r="M391" s="45"/>
      <c r="O391" s="46"/>
      <c r="V391" s="45"/>
      <c r="W391" s="46"/>
      <c r="Z391" s="45"/>
      <c r="AA391" s="46"/>
      <c r="AD391" s="45"/>
      <c r="AE391" s="46"/>
      <c r="AH391" s="45"/>
      <c r="AI391" s="46"/>
    </row>
    <row r="392" customFormat="false" ht="15.75" hidden="false" customHeight="false" outlineLevel="0" collapsed="false">
      <c r="A392" s="47"/>
      <c r="B392" s="47"/>
      <c r="C392" s="48"/>
      <c r="D392" s="47"/>
      <c r="E392" s="47"/>
      <c r="F392" s="47"/>
      <c r="G392" s="47"/>
      <c r="H392" s="47"/>
      <c r="I392" s="47"/>
      <c r="J392" s="47"/>
      <c r="K392" s="47"/>
      <c r="M392" s="45"/>
      <c r="O392" s="46"/>
      <c r="V392" s="45"/>
      <c r="W392" s="46"/>
      <c r="Z392" s="45"/>
      <c r="AA392" s="46"/>
      <c r="AD392" s="45"/>
      <c r="AE392" s="46"/>
      <c r="AH392" s="45"/>
      <c r="AI392" s="46"/>
    </row>
    <row r="393" customFormat="false" ht="15.75" hidden="false" customHeight="false" outlineLevel="0" collapsed="false">
      <c r="A393" s="43"/>
      <c r="B393" s="43"/>
      <c r="C393" s="44"/>
      <c r="D393" s="43"/>
      <c r="E393" s="43"/>
      <c r="F393" s="43"/>
      <c r="G393" s="43"/>
      <c r="H393" s="43"/>
      <c r="I393" s="43"/>
      <c r="J393" s="43"/>
      <c r="K393" s="43"/>
      <c r="M393" s="45"/>
      <c r="O393" s="46"/>
      <c r="V393" s="45"/>
      <c r="W393" s="46"/>
      <c r="Z393" s="45"/>
      <c r="AA393" s="46"/>
      <c r="AD393" s="45"/>
      <c r="AE393" s="46"/>
      <c r="AH393" s="45"/>
      <c r="AI393" s="46"/>
    </row>
    <row r="394" customFormat="false" ht="15.75" hidden="false" customHeight="false" outlineLevel="0" collapsed="false">
      <c r="A394" s="47"/>
      <c r="B394" s="47"/>
      <c r="C394" s="48"/>
      <c r="D394" s="47"/>
      <c r="E394" s="47"/>
      <c r="F394" s="47"/>
      <c r="G394" s="47"/>
      <c r="H394" s="47"/>
      <c r="I394" s="47"/>
      <c r="J394" s="47"/>
      <c r="K394" s="47"/>
      <c r="M394" s="45"/>
      <c r="O394" s="46"/>
      <c r="V394" s="45"/>
      <c r="W394" s="46"/>
      <c r="Z394" s="45"/>
      <c r="AA394" s="46"/>
      <c r="AD394" s="45"/>
      <c r="AE394" s="46"/>
      <c r="AH394" s="45"/>
      <c r="AI394" s="46"/>
    </row>
    <row r="395" customFormat="false" ht="15.75" hidden="false" customHeight="false" outlineLevel="0" collapsed="false">
      <c r="A395" s="43"/>
      <c r="B395" s="43"/>
      <c r="C395" s="44"/>
      <c r="D395" s="43"/>
      <c r="E395" s="43"/>
      <c r="F395" s="43"/>
      <c r="G395" s="43"/>
      <c r="H395" s="43"/>
      <c r="I395" s="43"/>
      <c r="J395" s="43"/>
      <c r="K395" s="43"/>
      <c r="M395" s="45"/>
      <c r="O395" s="46"/>
      <c r="V395" s="45"/>
      <c r="W395" s="46"/>
      <c r="Z395" s="45"/>
      <c r="AA395" s="46"/>
      <c r="AD395" s="45"/>
      <c r="AE395" s="46"/>
      <c r="AH395" s="45"/>
      <c r="AI395" s="46"/>
    </row>
    <row r="396" customFormat="false" ht="15.75" hidden="false" customHeight="false" outlineLevel="0" collapsed="false">
      <c r="A396" s="47"/>
      <c r="B396" s="47"/>
      <c r="C396" s="48"/>
      <c r="D396" s="47"/>
      <c r="E396" s="47"/>
      <c r="F396" s="47"/>
      <c r="G396" s="47"/>
      <c r="H396" s="47"/>
      <c r="I396" s="47"/>
      <c r="J396" s="47"/>
      <c r="K396" s="47"/>
      <c r="M396" s="45"/>
      <c r="O396" s="46"/>
      <c r="V396" s="45"/>
      <c r="W396" s="46"/>
      <c r="Z396" s="45"/>
      <c r="AA396" s="46"/>
      <c r="AD396" s="45"/>
      <c r="AE396" s="46"/>
      <c r="AH396" s="45"/>
      <c r="AI396" s="46"/>
    </row>
    <row r="397" customFormat="false" ht="15.75" hidden="false" customHeight="false" outlineLevel="0" collapsed="false">
      <c r="A397" s="43"/>
      <c r="B397" s="43"/>
      <c r="C397" s="44"/>
      <c r="D397" s="43"/>
      <c r="E397" s="43"/>
      <c r="F397" s="43"/>
      <c r="G397" s="43"/>
      <c r="H397" s="43"/>
      <c r="I397" s="43"/>
      <c r="J397" s="43"/>
      <c r="K397" s="43"/>
      <c r="M397" s="45"/>
      <c r="O397" s="46"/>
      <c r="V397" s="45"/>
      <c r="W397" s="46"/>
      <c r="Z397" s="45"/>
      <c r="AA397" s="46"/>
      <c r="AD397" s="45"/>
      <c r="AE397" s="46"/>
      <c r="AH397" s="45"/>
      <c r="AI397" s="46"/>
    </row>
    <row r="398" customFormat="false" ht="15.75" hidden="false" customHeight="false" outlineLevel="0" collapsed="false">
      <c r="A398" s="47"/>
      <c r="B398" s="47"/>
      <c r="C398" s="48"/>
      <c r="D398" s="47"/>
      <c r="E398" s="47"/>
      <c r="F398" s="47"/>
      <c r="G398" s="47"/>
      <c r="H398" s="47"/>
      <c r="I398" s="47"/>
      <c r="J398" s="47"/>
      <c r="K398" s="47"/>
      <c r="M398" s="45"/>
      <c r="O398" s="46"/>
      <c r="V398" s="45"/>
      <c r="W398" s="46"/>
      <c r="Z398" s="45"/>
      <c r="AA398" s="46"/>
      <c r="AD398" s="45"/>
      <c r="AE398" s="46"/>
      <c r="AH398" s="45"/>
      <c r="AI398" s="46"/>
    </row>
    <row r="399" customFormat="false" ht="15.75" hidden="false" customHeight="false" outlineLevel="0" collapsed="false">
      <c r="A399" s="43"/>
      <c r="B399" s="43"/>
      <c r="C399" s="44"/>
      <c r="D399" s="43"/>
      <c r="E399" s="43"/>
      <c r="F399" s="43"/>
      <c r="G399" s="43"/>
      <c r="H399" s="43"/>
      <c r="I399" s="43"/>
      <c r="J399" s="43"/>
      <c r="K399" s="43"/>
      <c r="M399" s="45"/>
      <c r="O399" s="46"/>
      <c r="V399" s="45"/>
      <c r="W399" s="46"/>
      <c r="Z399" s="45"/>
      <c r="AA399" s="46"/>
      <c r="AD399" s="45"/>
      <c r="AE399" s="46"/>
      <c r="AH399" s="45"/>
      <c r="AI399" s="46"/>
    </row>
    <row r="400" customFormat="false" ht="15.75" hidden="false" customHeight="false" outlineLevel="0" collapsed="false">
      <c r="A400" s="47"/>
      <c r="B400" s="47"/>
      <c r="C400" s="48"/>
      <c r="D400" s="47"/>
      <c r="E400" s="47"/>
      <c r="F400" s="47"/>
      <c r="G400" s="47"/>
      <c r="H400" s="47"/>
      <c r="I400" s="47"/>
      <c r="J400" s="47"/>
      <c r="K400" s="47"/>
      <c r="M400" s="45"/>
      <c r="O400" s="46"/>
      <c r="V400" s="45"/>
      <c r="W400" s="46"/>
      <c r="Z400" s="45"/>
      <c r="AA400" s="46"/>
      <c r="AD400" s="45"/>
      <c r="AE400" s="46"/>
      <c r="AH400" s="45"/>
      <c r="AI400" s="46"/>
    </row>
    <row r="401" customFormat="false" ht="15.75" hidden="false" customHeight="false" outlineLevel="0" collapsed="false">
      <c r="A401" s="43"/>
      <c r="B401" s="43"/>
      <c r="C401" s="44"/>
      <c r="D401" s="43"/>
      <c r="E401" s="43"/>
      <c r="F401" s="43"/>
      <c r="G401" s="43"/>
      <c r="H401" s="43"/>
      <c r="I401" s="43"/>
      <c r="J401" s="43"/>
      <c r="K401" s="43"/>
      <c r="M401" s="45"/>
      <c r="O401" s="46"/>
      <c r="V401" s="45"/>
      <c r="W401" s="46"/>
      <c r="Z401" s="45"/>
      <c r="AA401" s="46"/>
      <c r="AD401" s="45"/>
      <c r="AE401" s="46"/>
      <c r="AH401" s="45"/>
      <c r="AI401" s="46"/>
    </row>
    <row r="402" customFormat="false" ht="15.75" hidden="false" customHeight="false" outlineLevel="0" collapsed="false">
      <c r="A402" s="47"/>
      <c r="B402" s="47"/>
      <c r="C402" s="48"/>
      <c r="D402" s="47"/>
      <c r="E402" s="47"/>
      <c r="F402" s="47"/>
      <c r="G402" s="47"/>
      <c r="H402" s="47"/>
      <c r="I402" s="47"/>
      <c r="J402" s="47"/>
      <c r="K402" s="47"/>
      <c r="M402" s="45"/>
      <c r="O402" s="46"/>
      <c r="V402" s="45"/>
      <c r="W402" s="46"/>
      <c r="Z402" s="45"/>
      <c r="AA402" s="46"/>
      <c r="AD402" s="45"/>
      <c r="AE402" s="46"/>
      <c r="AH402" s="45"/>
      <c r="AI402" s="46"/>
    </row>
    <row r="403" customFormat="false" ht="15.75" hidden="false" customHeight="false" outlineLevel="0" collapsed="false">
      <c r="A403" s="43"/>
      <c r="B403" s="43"/>
      <c r="C403" s="44"/>
      <c r="D403" s="43"/>
      <c r="E403" s="43"/>
      <c r="F403" s="43"/>
      <c r="G403" s="43"/>
      <c r="H403" s="43"/>
      <c r="I403" s="43"/>
      <c r="J403" s="43"/>
      <c r="K403" s="43"/>
      <c r="M403" s="45"/>
      <c r="O403" s="46"/>
      <c r="V403" s="45"/>
      <c r="W403" s="46"/>
      <c r="Z403" s="45"/>
      <c r="AA403" s="46"/>
      <c r="AD403" s="45"/>
      <c r="AE403" s="46"/>
      <c r="AH403" s="45"/>
      <c r="AI403" s="46"/>
    </row>
    <row r="404" customFormat="false" ht="15.75" hidden="false" customHeight="false" outlineLevel="0" collapsed="false">
      <c r="A404" s="47"/>
      <c r="B404" s="47"/>
      <c r="C404" s="48"/>
      <c r="D404" s="47"/>
      <c r="E404" s="47"/>
      <c r="F404" s="47"/>
      <c r="G404" s="47"/>
      <c r="H404" s="47"/>
      <c r="I404" s="47"/>
      <c r="J404" s="47"/>
      <c r="K404" s="47"/>
      <c r="M404" s="45"/>
      <c r="O404" s="46"/>
      <c r="V404" s="45"/>
      <c r="W404" s="46"/>
      <c r="Z404" s="45"/>
      <c r="AA404" s="46"/>
      <c r="AD404" s="45"/>
      <c r="AE404" s="46"/>
      <c r="AH404" s="45"/>
      <c r="AI404" s="46"/>
    </row>
    <row r="405" customFormat="false" ht="15.75" hidden="false" customHeight="false" outlineLevel="0" collapsed="false">
      <c r="A405" s="43"/>
      <c r="B405" s="43"/>
      <c r="C405" s="44"/>
      <c r="D405" s="43"/>
      <c r="E405" s="43"/>
      <c r="F405" s="43"/>
      <c r="G405" s="43"/>
      <c r="H405" s="43"/>
      <c r="I405" s="43"/>
      <c r="J405" s="43"/>
      <c r="K405" s="43"/>
      <c r="M405" s="45"/>
      <c r="O405" s="46"/>
      <c r="V405" s="45"/>
      <c r="W405" s="46"/>
      <c r="Z405" s="45"/>
      <c r="AA405" s="46"/>
      <c r="AD405" s="45"/>
      <c r="AE405" s="46"/>
      <c r="AH405" s="45"/>
      <c r="AI405" s="46"/>
    </row>
    <row r="406" customFormat="false" ht="15.75" hidden="false" customHeight="false" outlineLevel="0" collapsed="false">
      <c r="A406" s="47"/>
      <c r="B406" s="47"/>
      <c r="C406" s="48"/>
      <c r="D406" s="47"/>
      <c r="E406" s="47"/>
      <c r="F406" s="47"/>
      <c r="G406" s="47"/>
      <c r="H406" s="47"/>
      <c r="I406" s="47"/>
      <c r="J406" s="47"/>
      <c r="K406" s="47"/>
      <c r="M406" s="45"/>
      <c r="O406" s="46"/>
      <c r="V406" s="45"/>
      <c r="W406" s="46"/>
      <c r="Z406" s="45"/>
      <c r="AA406" s="46"/>
      <c r="AD406" s="45"/>
      <c r="AE406" s="46"/>
      <c r="AH406" s="45"/>
      <c r="AI406" s="46"/>
    </row>
    <row r="407" customFormat="false" ht="15.75" hidden="false" customHeight="false" outlineLevel="0" collapsed="false">
      <c r="A407" s="43"/>
      <c r="B407" s="43"/>
      <c r="C407" s="44"/>
      <c r="D407" s="43"/>
      <c r="E407" s="43"/>
      <c r="F407" s="43"/>
      <c r="G407" s="43"/>
      <c r="H407" s="43"/>
      <c r="I407" s="43"/>
      <c r="J407" s="43"/>
      <c r="K407" s="43"/>
      <c r="M407" s="45"/>
      <c r="O407" s="46"/>
      <c r="V407" s="45"/>
      <c r="W407" s="46"/>
      <c r="Z407" s="45"/>
      <c r="AA407" s="46"/>
      <c r="AD407" s="45"/>
      <c r="AE407" s="46"/>
      <c r="AH407" s="45"/>
      <c r="AI407" s="46"/>
    </row>
    <row r="408" customFormat="false" ht="15.75" hidden="false" customHeight="false" outlineLevel="0" collapsed="false">
      <c r="A408" s="47"/>
      <c r="B408" s="47"/>
      <c r="C408" s="48"/>
      <c r="D408" s="47"/>
      <c r="E408" s="47"/>
      <c r="F408" s="47"/>
      <c r="G408" s="47"/>
      <c r="H408" s="47"/>
      <c r="I408" s="47"/>
      <c r="J408" s="47"/>
      <c r="K408" s="47"/>
      <c r="M408" s="45"/>
      <c r="O408" s="46"/>
      <c r="V408" s="45"/>
      <c r="W408" s="46"/>
      <c r="Z408" s="45"/>
      <c r="AA408" s="46"/>
      <c r="AD408" s="45"/>
      <c r="AE408" s="46"/>
      <c r="AH408" s="45"/>
      <c r="AI408" s="46"/>
    </row>
    <row r="409" customFormat="false" ht="15.75" hidden="false" customHeight="false" outlineLevel="0" collapsed="false">
      <c r="A409" s="43"/>
      <c r="B409" s="43"/>
      <c r="C409" s="44"/>
      <c r="D409" s="43"/>
      <c r="E409" s="43"/>
      <c r="F409" s="43"/>
      <c r="G409" s="43"/>
      <c r="H409" s="43"/>
      <c r="I409" s="43"/>
      <c r="J409" s="43"/>
      <c r="K409" s="43"/>
      <c r="M409" s="45"/>
      <c r="O409" s="46"/>
      <c r="V409" s="45"/>
      <c r="W409" s="46"/>
      <c r="Z409" s="45"/>
      <c r="AA409" s="46"/>
      <c r="AD409" s="45"/>
      <c r="AE409" s="46"/>
      <c r="AH409" s="45"/>
      <c r="AI409" s="46"/>
    </row>
    <row r="410" customFormat="false" ht="15.75" hidden="false" customHeight="false" outlineLevel="0" collapsed="false">
      <c r="A410" s="47"/>
      <c r="B410" s="47"/>
      <c r="C410" s="48"/>
      <c r="D410" s="47"/>
      <c r="E410" s="47"/>
      <c r="F410" s="47"/>
      <c r="G410" s="47"/>
      <c r="H410" s="47"/>
      <c r="I410" s="47"/>
      <c r="J410" s="47"/>
      <c r="K410" s="47"/>
      <c r="M410" s="45"/>
      <c r="O410" s="46"/>
      <c r="V410" s="45"/>
      <c r="W410" s="46"/>
      <c r="Z410" s="45"/>
      <c r="AA410" s="46"/>
      <c r="AD410" s="45"/>
      <c r="AE410" s="46"/>
      <c r="AH410" s="45"/>
      <c r="AI410" s="46"/>
    </row>
    <row r="411" customFormat="false" ht="15.75" hidden="false" customHeight="false" outlineLevel="0" collapsed="false">
      <c r="A411" s="43"/>
      <c r="B411" s="43"/>
      <c r="C411" s="44"/>
      <c r="D411" s="43"/>
      <c r="E411" s="43"/>
      <c r="F411" s="43"/>
      <c r="G411" s="43"/>
      <c r="H411" s="43"/>
      <c r="I411" s="43"/>
      <c r="J411" s="43"/>
      <c r="K411" s="43"/>
      <c r="M411" s="45"/>
      <c r="O411" s="46"/>
      <c r="V411" s="45"/>
      <c r="W411" s="46"/>
      <c r="Z411" s="45"/>
      <c r="AA411" s="46"/>
      <c r="AD411" s="45"/>
      <c r="AE411" s="46"/>
      <c r="AH411" s="45"/>
      <c r="AI411" s="46"/>
    </row>
    <row r="412" customFormat="false" ht="15.75" hidden="false" customHeight="false" outlineLevel="0" collapsed="false">
      <c r="A412" s="47"/>
      <c r="B412" s="47"/>
      <c r="C412" s="48"/>
      <c r="D412" s="47"/>
      <c r="E412" s="47"/>
      <c r="F412" s="47"/>
      <c r="G412" s="47"/>
      <c r="H412" s="47"/>
      <c r="I412" s="47"/>
      <c r="J412" s="47"/>
      <c r="K412" s="47"/>
      <c r="M412" s="45"/>
      <c r="O412" s="46"/>
      <c r="V412" s="45"/>
      <c r="W412" s="46"/>
      <c r="Z412" s="45"/>
      <c r="AA412" s="46"/>
      <c r="AD412" s="45"/>
      <c r="AE412" s="46"/>
      <c r="AH412" s="45"/>
      <c r="AI412" s="46"/>
    </row>
    <row r="413" customFormat="false" ht="15.75" hidden="false" customHeight="false" outlineLevel="0" collapsed="false">
      <c r="A413" s="43"/>
      <c r="B413" s="43"/>
      <c r="C413" s="44"/>
      <c r="D413" s="43"/>
      <c r="E413" s="43"/>
      <c r="F413" s="43"/>
      <c r="G413" s="43"/>
      <c r="H413" s="43"/>
      <c r="I413" s="43"/>
      <c r="J413" s="43"/>
      <c r="K413" s="43"/>
      <c r="M413" s="45"/>
      <c r="O413" s="46"/>
      <c r="V413" s="45"/>
      <c r="W413" s="46"/>
      <c r="Z413" s="45"/>
      <c r="AA413" s="46"/>
      <c r="AD413" s="45"/>
      <c r="AE413" s="46"/>
      <c r="AH413" s="45"/>
      <c r="AI413" s="46"/>
    </row>
    <row r="414" customFormat="false" ht="15.75" hidden="false" customHeight="false" outlineLevel="0" collapsed="false">
      <c r="A414" s="47"/>
      <c r="B414" s="47"/>
      <c r="C414" s="48"/>
      <c r="D414" s="47"/>
      <c r="E414" s="47"/>
      <c r="F414" s="47"/>
      <c r="G414" s="47"/>
      <c r="H414" s="47"/>
      <c r="I414" s="47"/>
      <c r="J414" s="47"/>
      <c r="K414" s="47"/>
      <c r="M414" s="45"/>
      <c r="O414" s="46"/>
      <c r="V414" s="45"/>
      <c r="W414" s="46"/>
      <c r="Z414" s="45"/>
      <c r="AA414" s="46"/>
      <c r="AD414" s="45"/>
      <c r="AE414" s="46"/>
      <c r="AH414" s="45"/>
      <c r="AI414" s="46"/>
    </row>
    <row r="415" customFormat="false" ht="15.75" hidden="false" customHeight="false" outlineLevel="0" collapsed="false">
      <c r="A415" s="43"/>
      <c r="B415" s="43"/>
      <c r="C415" s="44"/>
      <c r="D415" s="43"/>
      <c r="E415" s="43"/>
      <c r="F415" s="43"/>
      <c r="G415" s="43"/>
      <c r="H415" s="43"/>
      <c r="I415" s="43"/>
      <c r="J415" s="43"/>
      <c r="K415" s="43"/>
      <c r="M415" s="45"/>
      <c r="O415" s="46"/>
      <c r="V415" s="45"/>
      <c r="W415" s="46"/>
      <c r="Z415" s="45"/>
      <c r="AA415" s="46"/>
      <c r="AD415" s="45"/>
      <c r="AE415" s="46"/>
      <c r="AH415" s="45"/>
      <c r="AI415" s="46"/>
    </row>
    <row r="416" customFormat="false" ht="15.75" hidden="false" customHeight="false" outlineLevel="0" collapsed="false">
      <c r="A416" s="47"/>
      <c r="B416" s="47"/>
      <c r="C416" s="48"/>
      <c r="D416" s="47"/>
      <c r="E416" s="47"/>
      <c r="F416" s="47"/>
      <c r="G416" s="47"/>
      <c r="H416" s="47"/>
      <c r="I416" s="47"/>
      <c r="J416" s="47"/>
      <c r="K416" s="47"/>
      <c r="M416" s="45"/>
      <c r="O416" s="46"/>
      <c r="V416" s="45"/>
      <c r="W416" s="46"/>
      <c r="Z416" s="45"/>
      <c r="AA416" s="46"/>
      <c r="AD416" s="45"/>
      <c r="AE416" s="46"/>
      <c r="AH416" s="45"/>
      <c r="AI416" s="46"/>
    </row>
    <row r="417" customFormat="false" ht="15.75" hidden="false" customHeight="false" outlineLevel="0" collapsed="false">
      <c r="A417" s="43"/>
      <c r="B417" s="43"/>
      <c r="C417" s="44"/>
      <c r="D417" s="43"/>
      <c r="E417" s="43"/>
      <c r="F417" s="43"/>
      <c r="G417" s="43"/>
      <c r="H417" s="43"/>
      <c r="I417" s="43"/>
      <c r="J417" s="43"/>
      <c r="K417" s="43"/>
      <c r="M417" s="45"/>
      <c r="O417" s="46"/>
      <c r="V417" s="45"/>
      <c r="W417" s="46"/>
      <c r="Z417" s="45"/>
      <c r="AA417" s="46"/>
      <c r="AD417" s="45"/>
      <c r="AE417" s="46"/>
      <c r="AH417" s="45"/>
      <c r="AI417" s="46"/>
    </row>
    <row r="418" customFormat="false" ht="15.75" hidden="false" customHeight="false" outlineLevel="0" collapsed="false">
      <c r="A418" s="47"/>
      <c r="B418" s="47"/>
      <c r="C418" s="48"/>
      <c r="D418" s="47"/>
      <c r="E418" s="47"/>
      <c r="F418" s="47"/>
      <c r="G418" s="47"/>
      <c r="H418" s="47"/>
      <c r="I418" s="47"/>
      <c r="J418" s="47"/>
      <c r="K418" s="47"/>
      <c r="M418" s="45"/>
      <c r="O418" s="46"/>
      <c r="V418" s="45"/>
      <c r="W418" s="46"/>
      <c r="Z418" s="45"/>
      <c r="AA418" s="46"/>
      <c r="AD418" s="45"/>
      <c r="AE418" s="46"/>
      <c r="AH418" s="45"/>
      <c r="AI418" s="46"/>
    </row>
    <row r="419" customFormat="false" ht="15.75" hidden="false" customHeight="false" outlineLevel="0" collapsed="false">
      <c r="A419" s="43"/>
      <c r="B419" s="43"/>
      <c r="C419" s="44"/>
      <c r="D419" s="43"/>
      <c r="E419" s="43"/>
      <c r="F419" s="43"/>
      <c r="G419" s="43"/>
      <c r="H419" s="43"/>
      <c r="I419" s="43"/>
      <c r="J419" s="43"/>
      <c r="K419" s="43"/>
      <c r="M419" s="45"/>
      <c r="O419" s="46"/>
      <c r="V419" s="45"/>
      <c r="W419" s="46"/>
      <c r="Z419" s="45"/>
      <c r="AA419" s="46"/>
      <c r="AD419" s="45"/>
      <c r="AE419" s="46"/>
      <c r="AH419" s="45"/>
      <c r="AI419" s="46"/>
    </row>
    <row r="420" customFormat="false" ht="15.75" hidden="false" customHeight="false" outlineLevel="0" collapsed="false">
      <c r="A420" s="47"/>
      <c r="B420" s="47"/>
      <c r="C420" s="48"/>
      <c r="D420" s="47"/>
      <c r="E420" s="47"/>
      <c r="F420" s="47"/>
      <c r="G420" s="47"/>
      <c r="H420" s="47"/>
      <c r="I420" s="47"/>
      <c r="J420" s="47"/>
      <c r="K420" s="47"/>
      <c r="M420" s="45"/>
      <c r="O420" s="46"/>
      <c r="V420" s="45"/>
      <c r="W420" s="46"/>
      <c r="Z420" s="45"/>
      <c r="AA420" s="46"/>
      <c r="AD420" s="45"/>
      <c r="AE420" s="46"/>
      <c r="AH420" s="45"/>
      <c r="AI420" s="46"/>
    </row>
    <row r="421" customFormat="false" ht="15.75" hidden="false" customHeight="false" outlineLevel="0" collapsed="false">
      <c r="A421" s="43"/>
      <c r="B421" s="43"/>
      <c r="C421" s="44"/>
      <c r="D421" s="43"/>
      <c r="E421" s="43"/>
      <c r="F421" s="43"/>
      <c r="G421" s="43"/>
      <c r="H421" s="43"/>
      <c r="I421" s="43"/>
      <c r="J421" s="43"/>
      <c r="K421" s="43"/>
      <c r="M421" s="45"/>
      <c r="O421" s="46"/>
      <c r="V421" s="45"/>
      <c r="W421" s="46"/>
      <c r="Z421" s="45"/>
      <c r="AA421" s="46"/>
      <c r="AD421" s="45"/>
      <c r="AE421" s="46"/>
      <c r="AH421" s="45"/>
      <c r="AI421" s="46"/>
    </row>
    <row r="422" customFormat="false" ht="15.75" hidden="false" customHeight="false" outlineLevel="0" collapsed="false">
      <c r="A422" s="47"/>
      <c r="B422" s="47"/>
      <c r="C422" s="48"/>
      <c r="D422" s="47"/>
      <c r="E422" s="47"/>
      <c r="F422" s="47"/>
      <c r="G422" s="47"/>
      <c r="H422" s="47"/>
      <c r="I422" s="47"/>
      <c r="J422" s="47"/>
      <c r="K422" s="47"/>
      <c r="M422" s="45"/>
      <c r="O422" s="46"/>
      <c r="V422" s="45"/>
      <c r="W422" s="46"/>
      <c r="Z422" s="45"/>
      <c r="AA422" s="46"/>
      <c r="AD422" s="45"/>
      <c r="AE422" s="46"/>
      <c r="AH422" s="45"/>
      <c r="AI422" s="46"/>
    </row>
    <row r="423" customFormat="false" ht="15.75" hidden="false" customHeight="false" outlineLevel="0" collapsed="false">
      <c r="A423" s="43"/>
      <c r="B423" s="43"/>
      <c r="C423" s="44"/>
      <c r="D423" s="43"/>
      <c r="E423" s="43"/>
      <c r="F423" s="43"/>
      <c r="G423" s="43"/>
      <c r="H423" s="43"/>
      <c r="I423" s="43"/>
      <c r="J423" s="43"/>
      <c r="K423" s="43"/>
      <c r="M423" s="45"/>
      <c r="O423" s="46"/>
      <c r="V423" s="45"/>
      <c r="W423" s="46"/>
      <c r="Z423" s="45"/>
      <c r="AA423" s="46"/>
      <c r="AD423" s="45"/>
      <c r="AE423" s="46"/>
      <c r="AH423" s="45"/>
      <c r="AI423" s="46"/>
    </row>
    <row r="424" customFormat="false" ht="15.75" hidden="false" customHeight="false" outlineLevel="0" collapsed="false">
      <c r="A424" s="47"/>
      <c r="B424" s="47"/>
      <c r="C424" s="48"/>
      <c r="D424" s="47"/>
      <c r="E424" s="47"/>
      <c r="F424" s="47"/>
      <c r="G424" s="47"/>
      <c r="H424" s="47"/>
      <c r="I424" s="47"/>
      <c r="J424" s="47"/>
      <c r="K424" s="47"/>
      <c r="M424" s="45"/>
      <c r="O424" s="46"/>
      <c r="V424" s="45"/>
      <c r="W424" s="46"/>
      <c r="Z424" s="45"/>
      <c r="AA424" s="46"/>
      <c r="AD424" s="45"/>
      <c r="AE424" s="46"/>
      <c r="AH424" s="45"/>
      <c r="AI424" s="46"/>
    </row>
    <row r="425" customFormat="false" ht="15.75" hidden="false" customHeight="false" outlineLevel="0" collapsed="false">
      <c r="A425" s="43"/>
      <c r="B425" s="43"/>
      <c r="C425" s="44"/>
      <c r="D425" s="43"/>
      <c r="E425" s="43"/>
      <c r="F425" s="43"/>
      <c r="G425" s="43"/>
      <c r="H425" s="43"/>
      <c r="I425" s="43"/>
      <c r="J425" s="43"/>
      <c r="K425" s="43"/>
      <c r="M425" s="45"/>
      <c r="O425" s="46"/>
      <c r="V425" s="45"/>
      <c r="W425" s="46"/>
      <c r="Z425" s="45"/>
      <c r="AA425" s="46"/>
      <c r="AD425" s="45"/>
      <c r="AE425" s="46"/>
      <c r="AH425" s="45"/>
      <c r="AI425" s="46"/>
    </row>
    <row r="426" customFormat="false" ht="15.75" hidden="false" customHeight="false" outlineLevel="0" collapsed="false">
      <c r="A426" s="47"/>
      <c r="B426" s="47"/>
      <c r="C426" s="48"/>
      <c r="D426" s="47"/>
      <c r="E426" s="47"/>
      <c r="F426" s="47"/>
      <c r="G426" s="47"/>
      <c r="H426" s="47"/>
      <c r="I426" s="47"/>
      <c r="J426" s="47"/>
      <c r="K426" s="47"/>
      <c r="M426" s="45"/>
      <c r="O426" s="46"/>
      <c r="V426" s="45"/>
      <c r="W426" s="46"/>
      <c r="Z426" s="45"/>
      <c r="AA426" s="46"/>
      <c r="AD426" s="45"/>
      <c r="AE426" s="46"/>
      <c r="AH426" s="45"/>
      <c r="AI426" s="46"/>
    </row>
    <row r="427" customFormat="false" ht="15.75" hidden="false" customHeight="false" outlineLevel="0" collapsed="false">
      <c r="A427" s="43"/>
      <c r="B427" s="43"/>
      <c r="C427" s="44"/>
      <c r="D427" s="43"/>
      <c r="E427" s="43"/>
      <c r="F427" s="43"/>
      <c r="G427" s="43"/>
      <c r="H427" s="43"/>
      <c r="I427" s="43"/>
      <c r="J427" s="43"/>
      <c r="K427" s="43"/>
      <c r="M427" s="45"/>
      <c r="O427" s="46"/>
      <c r="V427" s="45"/>
      <c r="W427" s="46"/>
      <c r="Z427" s="45"/>
      <c r="AA427" s="46"/>
      <c r="AD427" s="45"/>
      <c r="AE427" s="46"/>
      <c r="AH427" s="45"/>
      <c r="AI427" s="46"/>
    </row>
    <row r="428" customFormat="false" ht="15.75" hidden="false" customHeight="false" outlineLevel="0" collapsed="false">
      <c r="A428" s="47"/>
      <c r="B428" s="47"/>
      <c r="C428" s="48"/>
      <c r="D428" s="47"/>
      <c r="E428" s="47"/>
      <c r="F428" s="47"/>
      <c r="G428" s="47"/>
      <c r="H428" s="47"/>
      <c r="I428" s="47"/>
      <c r="J428" s="47"/>
      <c r="K428" s="47"/>
      <c r="M428" s="45"/>
      <c r="O428" s="46"/>
      <c r="V428" s="45"/>
      <c r="W428" s="46"/>
      <c r="Z428" s="45"/>
      <c r="AA428" s="46"/>
      <c r="AD428" s="45"/>
      <c r="AE428" s="46"/>
      <c r="AH428" s="45"/>
      <c r="AI428" s="46"/>
    </row>
    <row r="429" customFormat="false" ht="15.75" hidden="false" customHeight="false" outlineLevel="0" collapsed="false">
      <c r="A429" s="43"/>
      <c r="B429" s="43"/>
      <c r="C429" s="44"/>
      <c r="D429" s="43"/>
      <c r="E429" s="43"/>
      <c r="F429" s="43"/>
      <c r="G429" s="43"/>
      <c r="H429" s="43"/>
      <c r="I429" s="43"/>
      <c r="J429" s="43"/>
      <c r="K429" s="43"/>
      <c r="M429" s="45"/>
      <c r="O429" s="46"/>
      <c r="V429" s="45"/>
      <c r="W429" s="46"/>
      <c r="Z429" s="45"/>
      <c r="AA429" s="46"/>
      <c r="AD429" s="45"/>
      <c r="AE429" s="46"/>
      <c r="AH429" s="45"/>
      <c r="AI429" s="46"/>
    </row>
    <row r="430" customFormat="false" ht="15.75" hidden="false" customHeight="false" outlineLevel="0" collapsed="false">
      <c r="A430" s="47"/>
      <c r="B430" s="47"/>
      <c r="C430" s="48"/>
      <c r="D430" s="47"/>
      <c r="E430" s="47"/>
      <c r="F430" s="47"/>
      <c r="G430" s="47"/>
      <c r="H430" s="47"/>
      <c r="I430" s="47"/>
      <c r="J430" s="47"/>
      <c r="K430" s="47"/>
      <c r="M430" s="45"/>
      <c r="O430" s="46"/>
      <c r="V430" s="45"/>
      <c r="W430" s="46"/>
      <c r="Z430" s="45"/>
      <c r="AA430" s="46"/>
      <c r="AD430" s="45"/>
      <c r="AE430" s="46"/>
      <c r="AH430" s="45"/>
      <c r="AI430" s="46"/>
    </row>
    <row r="431" customFormat="false" ht="15.75" hidden="false" customHeight="false" outlineLevel="0" collapsed="false">
      <c r="A431" s="43"/>
      <c r="B431" s="43"/>
      <c r="C431" s="44"/>
      <c r="D431" s="43"/>
      <c r="E431" s="43"/>
      <c r="F431" s="43"/>
      <c r="G431" s="43"/>
      <c r="H431" s="43"/>
      <c r="I431" s="43"/>
      <c r="J431" s="43"/>
      <c r="K431" s="43"/>
      <c r="M431" s="45"/>
      <c r="O431" s="46"/>
      <c r="V431" s="45"/>
      <c r="W431" s="46"/>
      <c r="Z431" s="45"/>
      <c r="AA431" s="46"/>
      <c r="AD431" s="45"/>
      <c r="AE431" s="46"/>
      <c r="AH431" s="45"/>
      <c r="AI431" s="46"/>
    </row>
    <row r="432" customFormat="false" ht="15.75" hidden="false" customHeight="false" outlineLevel="0" collapsed="false">
      <c r="A432" s="47"/>
      <c r="B432" s="47"/>
      <c r="C432" s="48"/>
      <c r="D432" s="47"/>
      <c r="E432" s="47"/>
      <c r="F432" s="47"/>
      <c r="G432" s="47"/>
      <c r="H432" s="47"/>
      <c r="I432" s="47"/>
      <c r="J432" s="47"/>
      <c r="K432" s="47"/>
      <c r="M432" s="45"/>
      <c r="O432" s="46"/>
      <c r="V432" s="45"/>
      <c r="W432" s="46"/>
      <c r="Z432" s="45"/>
      <c r="AA432" s="46"/>
      <c r="AD432" s="45"/>
      <c r="AE432" s="46"/>
      <c r="AH432" s="45"/>
      <c r="AI432" s="46"/>
    </row>
    <row r="433" customFormat="false" ht="15.75" hidden="false" customHeight="false" outlineLevel="0" collapsed="false">
      <c r="A433" s="43"/>
      <c r="B433" s="43"/>
      <c r="C433" s="44"/>
      <c r="D433" s="43"/>
      <c r="E433" s="43"/>
      <c r="F433" s="43"/>
      <c r="G433" s="43"/>
      <c r="H433" s="43"/>
      <c r="I433" s="43"/>
      <c r="J433" s="43"/>
      <c r="K433" s="43"/>
      <c r="M433" s="45"/>
      <c r="O433" s="46"/>
      <c r="V433" s="45"/>
      <c r="W433" s="46"/>
      <c r="Z433" s="45"/>
      <c r="AA433" s="46"/>
      <c r="AD433" s="45"/>
      <c r="AE433" s="46"/>
      <c r="AH433" s="45"/>
      <c r="AI433" s="46"/>
    </row>
    <row r="434" customFormat="false" ht="15.75" hidden="false" customHeight="false" outlineLevel="0" collapsed="false">
      <c r="A434" s="47"/>
      <c r="B434" s="47"/>
      <c r="C434" s="48"/>
      <c r="D434" s="47"/>
      <c r="E434" s="47"/>
      <c r="F434" s="47"/>
      <c r="G434" s="47"/>
      <c r="H434" s="47"/>
      <c r="I434" s="47"/>
      <c r="J434" s="47"/>
      <c r="K434" s="47"/>
      <c r="M434" s="45"/>
      <c r="O434" s="46"/>
      <c r="V434" s="45"/>
      <c r="W434" s="46"/>
      <c r="Z434" s="45"/>
      <c r="AA434" s="46"/>
      <c r="AD434" s="45"/>
      <c r="AE434" s="46"/>
      <c r="AH434" s="45"/>
      <c r="AI434" s="46"/>
    </row>
    <row r="435" customFormat="false" ht="15.75" hidden="false" customHeight="false" outlineLevel="0" collapsed="false">
      <c r="A435" s="43"/>
      <c r="B435" s="43"/>
      <c r="C435" s="44"/>
      <c r="D435" s="43"/>
      <c r="E435" s="43"/>
      <c r="F435" s="43"/>
      <c r="G435" s="43"/>
      <c r="H435" s="43"/>
      <c r="I435" s="43"/>
      <c r="J435" s="43"/>
      <c r="K435" s="43"/>
      <c r="M435" s="45"/>
      <c r="O435" s="46"/>
      <c r="V435" s="45"/>
      <c r="W435" s="46"/>
      <c r="Z435" s="45"/>
      <c r="AA435" s="46"/>
      <c r="AD435" s="45"/>
      <c r="AE435" s="46"/>
      <c r="AH435" s="45"/>
      <c r="AI435" s="46"/>
    </row>
    <row r="436" customFormat="false" ht="15.75" hidden="false" customHeight="false" outlineLevel="0" collapsed="false">
      <c r="A436" s="47"/>
      <c r="B436" s="47"/>
      <c r="C436" s="48"/>
      <c r="D436" s="47"/>
      <c r="E436" s="47"/>
      <c r="F436" s="47"/>
      <c r="G436" s="47"/>
      <c r="H436" s="47"/>
      <c r="I436" s="47"/>
      <c r="J436" s="47"/>
      <c r="K436" s="47"/>
      <c r="M436" s="45"/>
      <c r="O436" s="46"/>
      <c r="V436" s="45"/>
      <c r="W436" s="46"/>
      <c r="Z436" s="45"/>
      <c r="AA436" s="46"/>
      <c r="AD436" s="45"/>
      <c r="AE436" s="46"/>
      <c r="AH436" s="45"/>
      <c r="AI436" s="46"/>
    </row>
    <row r="437" customFormat="false" ht="15.75" hidden="false" customHeight="false" outlineLevel="0" collapsed="false">
      <c r="A437" s="43"/>
      <c r="B437" s="43"/>
      <c r="C437" s="44"/>
      <c r="D437" s="43"/>
      <c r="E437" s="43"/>
      <c r="F437" s="43"/>
      <c r="G437" s="43"/>
      <c r="H437" s="43"/>
      <c r="I437" s="43"/>
      <c r="J437" s="43"/>
      <c r="K437" s="43"/>
      <c r="M437" s="45"/>
      <c r="O437" s="46"/>
      <c r="V437" s="45"/>
      <c r="W437" s="46"/>
      <c r="Z437" s="45"/>
      <c r="AA437" s="46"/>
      <c r="AD437" s="45"/>
      <c r="AE437" s="46"/>
      <c r="AH437" s="45"/>
      <c r="AI437" s="46"/>
    </row>
    <row r="438" customFormat="false" ht="15.75" hidden="false" customHeight="false" outlineLevel="0" collapsed="false">
      <c r="A438" s="47"/>
      <c r="B438" s="47"/>
      <c r="C438" s="48"/>
      <c r="D438" s="47"/>
      <c r="E438" s="47"/>
      <c r="F438" s="47"/>
      <c r="G438" s="47"/>
      <c r="H438" s="47"/>
      <c r="I438" s="47"/>
      <c r="J438" s="47"/>
      <c r="K438" s="47"/>
      <c r="M438" s="45"/>
      <c r="O438" s="46"/>
      <c r="V438" s="45"/>
      <c r="W438" s="46"/>
      <c r="Z438" s="45"/>
      <c r="AA438" s="46"/>
      <c r="AD438" s="45"/>
      <c r="AE438" s="46"/>
      <c r="AH438" s="45"/>
      <c r="AI438" s="46"/>
    </row>
    <row r="439" customFormat="false" ht="15.75" hidden="false" customHeight="false" outlineLevel="0" collapsed="false">
      <c r="A439" s="43"/>
      <c r="B439" s="43"/>
      <c r="C439" s="44"/>
      <c r="D439" s="43"/>
      <c r="E439" s="43"/>
      <c r="F439" s="43"/>
      <c r="G439" s="43"/>
      <c r="H439" s="43"/>
      <c r="I439" s="43"/>
      <c r="J439" s="43"/>
      <c r="K439" s="43"/>
      <c r="M439" s="45"/>
      <c r="O439" s="46"/>
      <c r="V439" s="45"/>
      <c r="W439" s="46"/>
      <c r="Z439" s="45"/>
      <c r="AA439" s="46"/>
      <c r="AD439" s="45"/>
      <c r="AE439" s="46"/>
      <c r="AH439" s="45"/>
      <c r="AI439" s="46"/>
    </row>
    <row r="440" customFormat="false" ht="15.75" hidden="false" customHeight="false" outlineLevel="0" collapsed="false">
      <c r="A440" s="47"/>
      <c r="B440" s="47"/>
      <c r="C440" s="48"/>
      <c r="D440" s="47"/>
      <c r="E440" s="47"/>
      <c r="F440" s="47"/>
      <c r="G440" s="47"/>
      <c r="H440" s="47"/>
      <c r="I440" s="47"/>
      <c r="J440" s="47"/>
      <c r="K440" s="47"/>
      <c r="M440" s="45"/>
      <c r="O440" s="46"/>
      <c r="V440" s="45"/>
      <c r="W440" s="46"/>
      <c r="Z440" s="45"/>
      <c r="AA440" s="46"/>
      <c r="AD440" s="45"/>
      <c r="AE440" s="46"/>
      <c r="AH440" s="45"/>
      <c r="AI440" s="46"/>
    </row>
    <row r="441" customFormat="false" ht="15.75" hidden="false" customHeight="false" outlineLevel="0" collapsed="false">
      <c r="A441" s="43"/>
      <c r="B441" s="43"/>
      <c r="C441" s="44"/>
      <c r="D441" s="43"/>
      <c r="E441" s="43"/>
      <c r="F441" s="43"/>
      <c r="G441" s="43"/>
      <c r="H441" s="43"/>
      <c r="I441" s="43"/>
      <c r="J441" s="43"/>
      <c r="K441" s="43"/>
      <c r="M441" s="45"/>
      <c r="O441" s="46"/>
      <c r="V441" s="45"/>
      <c r="W441" s="46"/>
      <c r="Z441" s="45"/>
      <c r="AA441" s="46"/>
      <c r="AD441" s="45"/>
      <c r="AE441" s="46"/>
      <c r="AH441" s="45"/>
      <c r="AI441" s="46"/>
    </row>
    <row r="442" customFormat="false" ht="15.75" hidden="false" customHeight="false" outlineLevel="0" collapsed="false">
      <c r="A442" s="47"/>
      <c r="B442" s="47"/>
      <c r="C442" s="48"/>
      <c r="D442" s="47"/>
      <c r="E442" s="47"/>
      <c r="F442" s="47"/>
      <c r="G442" s="47"/>
      <c r="H442" s="47"/>
      <c r="I442" s="47"/>
      <c r="J442" s="47"/>
      <c r="K442" s="47"/>
      <c r="M442" s="45"/>
      <c r="O442" s="46"/>
      <c r="V442" s="45"/>
      <c r="W442" s="46"/>
      <c r="Z442" s="45"/>
      <c r="AA442" s="46"/>
      <c r="AD442" s="45"/>
      <c r="AE442" s="46"/>
      <c r="AH442" s="45"/>
      <c r="AI442" s="46"/>
    </row>
    <row r="443" customFormat="false" ht="15.75" hidden="false" customHeight="false" outlineLevel="0" collapsed="false">
      <c r="A443" s="43"/>
      <c r="B443" s="43"/>
      <c r="C443" s="44"/>
      <c r="D443" s="43"/>
      <c r="E443" s="43"/>
      <c r="F443" s="43"/>
      <c r="G443" s="43"/>
      <c r="H443" s="43"/>
      <c r="I443" s="43"/>
      <c r="J443" s="43"/>
      <c r="K443" s="43"/>
      <c r="M443" s="45"/>
      <c r="O443" s="46"/>
      <c r="V443" s="45"/>
      <c r="W443" s="46"/>
      <c r="Z443" s="45"/>
      <c r="AA443" s="46"/>
      <c r="AD443" s="45"/>
      <c r="AE443" s="46"/>
      <c r="AH443" s="45"/>
      <c r="AI443" s="46"/>
    </row>
    <row r="444" customFormat="false" ht="15.75" hidden="false" customHeight="false" outlineLevel="0" collapsed="false">
      <c r="A444" s="47"/>
      <c r="B444" s="47"/>
      <c r="C444" s="48"/>
      <c r="D444" s="47"/>
      <c r="E444" s="47"/>
      <c r="F444" s="47"/>
      <c r="G444" s="47"/>
      <c r="H444" s="47"/>
      <c r="I444" s="47"/>
      <c r="J444" s="47"/>
      <c r="K444" s="47"/>
      <c r="M444" s="45"/>
      <c r="O444" s="46"/>
      <c r="V444" s="45"/>
      <c r="W444" s="46"/>
      <c r="Z444" s="45"/>
      <c r="AA444" s="46"/>
      <c r="AD444" s="45"/>
      <c r="AE444" s="46"/>
      <c r="AH444" s="45"/>
      <c r="AI444" s="46"/>
    </row>
    <row r="445" customFormat="false" ht="15.75" hidden="false" customHeight="false" outlineLevel="0" collapsed="false">
      <c r="A445" s="43"/>
      <c r="B445" s="43"/>
      <c r="C445" s="44"/>
      <c r="D445" s="43"/>
      <c r="E445" s="43"/>
      <c r="F445" s="43"/>
      <c r="G445" s="43"/>
      <c r="H445" s="43"/>
      <c r="I445" s="43"/>
      <c r="J445" s="43"/>
      <c r="K445" s="43"/>
      <c r="M445" s="45"/>
      <c r="O445" s="46"/>
      <c r="V445" s="45"/>
      <c r="W445" s="46"/>
      <c r="Z445" s="45"/>
      <c r="AA445" s="46"/>
      <c r="AD445" s="45"/>
      <c r="AE445" s="46"/>
      <c r="AH445" s="45"/>
      <c r="AI445" s="46"/>
    </row>
    <row r="446" customFormat="false" ht="15.75" hidden="false" customHeight="false" outlineLevel="0" collapsed="false">
      <c r="A446" s="47"/>
      <c r="B446" s="47"/>
      <c r="C446" s="48"/>
      <c r="D446" s="47"/>
      <c r="E446" s="47"/>
      <c r="F446" s="47"/>
      <c r="G446" s="47"/>
      <c r="H446" s="47"/>
      <c r="I446" s="47"/>
      <c r="J446" s="47"/>
      <c r="K446" s="47"/>
      <c r="M446" s="45"/>
      <c r="O446" s="46"/>
      <c r="V446" s="45"/>
      <c r="W446" s="46"/>
      <c r="Z446" s="45"/>
      <c r="AA446" s="46"/>
      <c r="AD446" s="45"/>
      <c r="AE446" s="46"/>
      <c r="AH446" s="45"/>
      <c r="AI446" s="46"/>
    </row>
    <row r="447" customFormat="false" ht="15.75" hidden="false" customHeight="false" outlineLevel="0" collapsed="false">
      <c r="A447" s="43"/>
      <c r="B447" s="43"/>
      <c r="C447" s="44"/>
      <c r="D447" s="43"/>
      <c r="E447" s="43"/>
      <c r="F447" s="43"/>
      <c r="G447" s="43"/>
      <c r="H447" s="43"/>
      <c r="I447" s="43"/>
      <c r="J447" s="43"/>
      <c r="K447" s="43"/>
      <c r="M447" s="45"/>
      <c r="O447" s="46"/>
      <c r="V447" s="45"/>
      <c r="W447" s="46"/>
      <c r="Z447" s="45"/>
      <c r="AA447" s="46"/>
      <c r="AD447" s="45"/>
      <c r="AE447" s="46"/>
      <c r="AH447" s="45"/>
      <c r="AI447" s="46"/>
    </row>
    <row r="448" customFormat="false" ht="15.75" hidden="false" customHeight="false" outlineLevel="0" collapsed="false">
      <c r="A448" s="47"/>
      <c r="B448" s="47"/>
      <c r="C448" s="48"/>
      <c r="D448" s="47"/>
      <c r="E448" s="47"/>
      <c r="F448" s="47"/>
      <c r="G448" s="47"/>
      <c r="H448" s="47"/>
      <c r="I448" s="47"/>
      <c r="J448" s="47"/>
      <c r="K448" s="47"/>
      <c r="M448" s="45"/>
      <c r="O448" s="46"/>
      <c r="V448" s="45"/>
      <c r="W448" s="46"/>
      <c r="Z448" s="45"/>
      <c r="AA448" s="46"/>
      <c r="AD448" s="45"/>
      <c r="AE448" s="46"/>
      <c r="AH448" s="45"/>
      <c r="AI448" s="46"/>
    </row>
    <row r="449" customFormat="false" ht="15.75" hidden="false" customHeight="false" outlineLevel="0" collapsed="false">
      <c r="A449" s="43"/>
      <c r="B449" s="43"/>
      <c r="C449" s="44"/>
      <c r="D449" s="43"/>
      <c r="E449" s="43"/>
      <c r="F449" s="43"/>
      <c r="G449" s="43"/>
      <c r="H449" s="43"/>
      <c r="I449" s="43"/>
      <c r="J449" s="43"/>
      <c r="K449" s="43"/>
      <c r="M449" s="45"/>
      <c r="O449" s="46"/>
      <c r="V449" s="45"/>
      <c r="W449" s="46"/>
      <c r="Z449" s="45"/>
      <c r="AA449" s="46"/>
      <c r="AD449" s="45"/>
      <c r="AE449" s="46"/>
      <c r="AH449" s="45"/>
      <c r="AI449" s="46"/>
    </row>
    <row r="450" customFormat="false" ht="15.75" hidden="false" customHeight="false" outlineLevel="0" collapsed="false">
      <c r="A450" s="47"/>
      <c r="B450" s="47"/>
      <c r="C450" s="48"/>
      <c r="D450" s="47"/>
      <c r="E450" s="47"/>
      <c r="F450" s="47"/>
      <c r="G450" s="47"/>
      <c r="H450" s="47"/>
      <c r="I450" s="47"/>
      <c r="J450" s="47"/>
      <c r="K450" s="47"/>
      <c r="M450" s="45"/>
      <c r="O450" s="46"/>
      <c r="V450" s="45"/>
      <c r="W450" s="46"/>
      <c r="Z450" s="45"/>
      <c r="AA450" s="46"/>
      <c r="AD450" s="45"/>
      <c r="AE450" s="46"/>
      <c r="AH450" s="45"/>
      <c r="AI450" s="46"/>
    </row>
    <row r="451" customFormat="false" ht="15.75" hidden="false" customHeight="false" outlineLevel="0" collapsed="false">
      <c r="A451" s="43"/>
      <c r="B451" s="43"/>
      <c r="C451" s="44"/>
      <c r="D451" s="43"/>
      <c r="E451" s="43"/>
      <c r="F451" s="43"/>
      <c r="G451" s="43"/>
      <c r="H451" s="43"/>
      <c r="I451" s="43"/>
      <c r="J451" s="43"/>
      <c r="K451" s="43"/>
      <c r="M451" s="45"/>
      <c r="O451" s="46"/>
      <c r="V451" s="45"/>
      <c r="W451" s="46"/>
      <c r="Z451" s="45"/>
      <c r="AA451" s="46"/>
      <c r="AD451" s="45"/>
      <c r="AE451" s="46"/>
      <c r="AH451" s="45"/>
      <c r="AI451" s="46"/>
    </row>
    <row r="452" customFormat="false" ht="15.75" hidden="false" customHeight="false" outlineLevel="0" collapsed="false">
      <c r="A452" s="47"/>
      <c r="B452" s="47"/>
      <c r="C452" s="48"/>
      <c r="D452" s="47"/>
      <c r="E452" s="47"/>
      <c r="F452" s="47"/>
      <c r="G452" s="47"/>
      <c r="H452" s="47"/>
      <c r="I452" s="47"/>
      <c r="J452" s="47"/>
      <c r="K452" s="47"/>
      <c r="M452" s="45"/>
      <c r="O452" s="46"/>
      <c r="V452" s="45"/>
      <c r="W452" s="46"/>
      <c r="Z452" s="45"/>
      <c r="AA452" s="46"/>
      <c r="AD452" s="45"/>
      <c r="AE452" s="46"/>
      <c r="AH452" s="45"/>
      <c r="AI452" s="46"/>
    </row>
    <row r="453" customFormat="false" ht="15.75" hidden="false" customHeight="false" outlineLevel="0" collapsed="false">
      <c r="A453" s="43"/>
      <c r="B453" s="43"/>
      <c r="C453" s="44"/>
      <c r="D453" s="43"/>
      <c r="E453" s="43"/>
      <c r="F453" s="43"/>
      <c r="G453" s="43"/>
      <c r="H453" s="43"/>
      <c r="I453" s="43"/>
      <c r="J453" s="43"/>
      <c r="K453" s="43"/>
      <c r="M453" s="45"/>
      <c r="O453" s="46"/>
      <c r="V453" s="45"/>
      <c r="W453" s="46"/>
      <c r="Z453" s="45"/>
      <c r="AA453" s="46"/>
      <c r="AD453" s="45"/>
      <c r="AE453" s="46"/>
      <c r="AH453" s="45"/>
      <c r="AI453" s="46"/>
    </row>
    <row r="454" customFormat="false" ht="15.75" hidden="false" customHeight="false" outlineLevel="0" collapsed="false">
      <c r="A454" s="47"/>
      <c r="B454" s="47"/>
      <c r="C454" s="48"/>
      <c r="D454" s="47"/>
      <c r="E454" s="47"/>
      <c r="F454" s="47"/>
      <c r="G454" s="47"/>
      <c r="H454" s="47"/>
      <c r="I454" s="47"/>
      <c r="J454" s="47"/>
      <c r="K454" s="47"/>
      <c r="M454" s="45"/>
      <c r="O454" s="46"/>
      <c r="V454" s="45"/>
      <c r="W454" s="46"/>
      <c r="Z454" s="45"/>
      <c r="AA454" s="46"/>
      <c r="AD454" s="45"/>
      <c r="AE454" s="46"/>
      <c r="AH454" s="45"/>
      <c r="AI454" s="46"/>
    </row>
    <row r="455" customFormat="false" ht="15.75" hidden="false" customHeight="false" outlineLevel="0" collapsed="false">
      <c r="A455" s="43"/>
      <c r="B455" s="43"/>
      <c r="C455" s="44"/>
      <c r="D455" s="43"/>
      <c r="E455" s="43"/>
      <c r="F455" s="43"/>
      <c r="G455" s="43"/>
      <c r="H455" s="43"/>
      <c r="I455" s="43"/>
      <c r="J455" s="43"/>
      <c r="K455" s="43"/>
      <c r="M455" s="45"/>
      <c r="O455" s="46"/>
      <c r="V455" s="45"/>
      <c r="W455" s="46"/>
      <c r="Z455" s="45"/>
      <c r="AA455" s="46"/>
      <c r="AD455" s="45"/>
      <c r="AE455" s="46"/>
      <c r="AH455" s="45"/>
      <c r="AI455" s="46"/>
    </row>
    <row r="456" customFormat="false" ht="15.75" hidden="false" customHeight="false" outlineLevel="0" collapsed="false">
      <c r="A456" s="47"/>
      <c r="B456" s="47"/>
      <c r="C456" s="48"/>
      <c r="D456" s="47"/>
      <c r="E456" s="47"/>
      <c r="F456" s="47"/>
      <c r="G456" s="47"/>
      <c r="H456" s="47"/>
      <c r="I456" s="47"/>
      <c r="J456" s="47"/>
      <c r="K456" s="47"/>
      <c r="M456" s="45"/>
      <c r="O456" s="46"/>
      <c r="V456" s="45"/>
      <c r="W456" s="46"/>
      <c r="Z456" s="45"/>
      <c r="AA456" s="46"/>
      <c r="AD456" s="45"/>
      <c r="AE456" s="46"/>
      <c r="AH456" s="45"/>
      <c r="AI456" s="46"/>
    </row>
    <row r="457" customFormat="false" ht="15.75" hidden="false" customHeight="false" outlineLevel="0" collapsed="false">
      <c r="A457" s="43"/>
      <c r="B457" s="43"/>
      <c r="C457" s="44"/>
      <c r="D457" s="43"/>
      <c r="E457" s="43"/>
      <c r="F457" s="43"/>
      <c r="G457" s="43"/>
      <c r="H457" s="43"/>
      <c r="I457" s="43"/>
      <c r="J457" s="43"/>
      <c r="K457" s="43"/>
      <c r="M457" s="45"/>
      <c r="O457" s="46"/>
      <c r="V457" s="45"/>
      <c r="W457" s="46"/>
      <c r="Z457" s="45"/>
      <c r="AA457" s="46"/>
      <c r="AD457" s="45"/>
      <c r="AE457" s="46"/>
      <c r="AH457" s="45"/>
      <c r="AI457" s="46"/>
    </row>
    <row r="458" customFormat="false" ht="15.75" hidden="false" customHeight="false" outlineLevel="0" collapsed="false">
      <c r="A458" s="47"/>
      <c r="B458" s="47"/>
      <c r="C458" s="48"/>
      <c r="D458" s="47"/>
      <c r="E458" s="47"/>
      <c r="F458" s="47"/>
      <c r="G458" s="47"/>
      <c r="H458" s="47"/>
      <c r="I458" s="47"/>
      <c r="J458" s="47"/>
      <c r="K458" s="47"/>
      <c r="M458" s="45"/>
      <c r="O458" s="46"/>
      <c r="V458" s="45"/>
      <c r="W458" s="46"/>
      <c r="Z458" s="45"/>
      <c r="AA458" s="46"/>
      <c r="AD458" s="45"/>
      <c r="AE458" s="46"/>
      <c r="AH458" s="45"/>
      <c r="AI458" s="46"/>
    </row>
    <row r="459" customFormat="false" ht="15.75" hidden="false" customHeight="false" outlineLevel="0" collapsed="false">
      <c r="A459" s="43"/>
      <c r="B459" s="43"/>
      <c r="C459" s="44"/>
      <c r="D459" s="43"/>
      <c r="E459" s="43"/>
      <c r="F459" s="43"/>
      <c r="G459" s="43"/>
      <c r="H459" s="43"/>
      <c r="I459" s="43"/>
      <c r="J459" s="43"/>
      <c r="K459" s="43"/>
      <c r="M459" s="45"/>
      <c r="O459" s="46"/>
      <c r="V459" s="45"/>
      <c r="W459" s="46"/>
      <c r="Z459" s="45"/>
      <c r="AA459" s="46"/>
      <c r="AD459" s="45"/>
      <c r="AE459" s="46"/>
      <c r="AH459" s="45"/>
      <c r="AI459" s="46"/>
    </row>
    <row r="460" customFormat="false" ht="15.75" hidden="false" customHeight="false" outlineLevel="0" collapsed="false">
      <c r="A460" s="47"/>
      <c r="B460" s="47"/>
      <c r="C460" s="48"/>
      <c r="D460" s="47"/>
      <c r="E460" s="47"/>
      <c r="F460" s="47"/>
      <c r="G460" s="47"/>
      <c r="H460" s="47"/>
      <c r="I460" s="47"/>
      <c r="J460" s="47"/>
      <c r="K460" s="47"/>
      <c r="M460" s="45"/>
      <c r="O460" s="46"/>
      <c r="V460" s="45"/>
      <c r="W460" s="46"/>
      <c r="Z460" s="45"/>
      <c r="AA460" s="46"/>
      <c r="AD460" s="45"/>
      <c r="AE460" s="46"/>
      <c r="AH460" s="45"/>
      <c r="AI460" s="46"/>
    </row>
    <row r="461" customFormat="false" ht="15.75" hidden="false" customHeight="false" outlineLevel="0" collapsed="false">
      <c r="A461" s="43"/>
      <c r="B461" s="43"/>
      <c r="C461" s="44"/>
      <c r="D461" s="43"/>
      <c r="E461" s="43"/>
      <c r="F461" s="43"/>
      <c r="G461" s="43"/>
      <c r="H461" s="43"/>
      <c r="I461" s="43"/>
      <c r="J461" s="43"/>
      <c r="K461" s="43"/>
      <c r="M461" s="45"/>
      <c r="O461" s="46"/>
      <c r="V461" s="45"/>
      <c r="W461" s="46"/>
      <c r="Z461" s="45"/>
      <c r="AA461" s="46"/>
      <c r="AD461" s="45"/>
      <c r="AE461" s="46"/>
      <c r="AH461" s="45"/>
      <c r="AI461" s="46"/>
    </row>
    <row r="462" customFormat="false" ht="15.75" hidden="false" customHeight="false" outlineLevel="0" collapsed="false">
      <c r="A462" s="47"/>
      <c r="B462" s="47"/>
      <c r="C462" s="48"/>
      <c r="D462" s="47"/>
      <c r="E462" s="47"/>
      <c r="F462" s="47"/>
      <c r="G462" s="47"/>
      <c r="H462" s="47"/>
      <c r="I462" s="47"/>
      <c r="J462" s="47"/>
      <c r="K462" s="47"/>
      <c r="M462" s="45"/>
      <c r="O462" s="46"/>
      <c r="V462" s="45"/>
      <c r="W462" s="46"/>
      <c r="Z462" s="45"/>
      <c r="AA462" s="46"/>
      <c r="AD462" s="45"/>
      <c r="AE462" s="46"/>
      <c r="AH462" s="45"/>
      <c r="AI462" s="46"/>
    </row>
    <row r="463" customFormat="false" ht="15.75" hidden="false" customHeight="false" outlineLevel="0" collapsed="false">
      <c r="A463" s="43"/>
      <c r="B463" s="43"/>
      <c r="C463" s="44"/>
      <c r="D463" s="43"/>
      <c r="E463" s="43"/>
      <c r="F463" s="43"/>
      <c r="G463" s="43"/>
      <c r="H463" s="43"/>
      <c r="I463" s="43"/>
      <c r="J463" s="43"/>
      <c r="K463" s="43"/>
      <c r="M463" s="45"/>
      <c r="O463" s="46"/>
      <c r="V463" s="45"/>
      <c r="W463" s="46"/>
      <c r="Z463" s="45"/>
      <c r="AA463" s="46"/>
      <c r="AD463" s="45"/>
      <c r="AE463" s="46"/>
      <c r="AH463" s="45"/>
      <c r="AI463" s="46"/>
    </row>
    <row r="464" customFormat="false" ht="15.75" hidden="false" customHeight="false" outlineLevel="0" collapsed="false">
      <c r="A464" s="47"/>
      <c r="B464" s="47"/>
      <c r="C464" s="48"/>
      <c r="D464" s="47"/>
      <c r="E464" s="47"/>
      <c r="F464" s="47"/>
      <c r="G464" s="47"/>
      <c r="H464" s="47"/>
      <c r="I464" s="47"/>
      <c r="J464" s="47"/>
      <c r="K464" s="47"/>
      <c r="M464" s="45"/>
      <c r="O464" s="46"/>
      <c r="V464" s="45"/>
      <c r="W464" s="46"/>
      <c r="Z464" s="45"/>
      <c r="AA464" s="46"/>
      <c r="AD464" s="45"/>
      <c r="AE464" s="46"/>
      <c r="AH464" s="45"/>
      <c r="AI464" s="46"/>
    </row>
    <row r="465" customFormat="false" ht="15.75" hidden="false" customHeight="false" outlineLevel="0" collapsed="false">
      <c r="A465" s="43"/>
      <c r="B465" s="43"/>
      <c r="C465" s="44"/>
      <c r="D465" s="43"/>
      <c r="E465" s="43"/>
      <c r="F465" s="43"/>
      <c r="G465" s="43"/>
      <c r="H465" s="43"/>
      <c r="I465" s="43"/>
      <c r="J465" s="43"/>
      <c r="K465" s="43"/>
      <c r="M465" s="45"/>
      <c r="O465" s="46"/>
      <c r="V465" s="45"/>
      <c r="W465" s="46"/>
      <c r="Z465" s="45"/>
      <c r="AA465" s="46"/>
      <c r="AD465" s="45"/>
      <c r="AE465" s="46"/>
      <c r="AH465" s="45"/>
      <c r="AI465" s="46"/>
    </row>
    <row r="466" customFormat="false" ht="15.75" hidden="false" customHeight="false" outlineLevel="0" collapsed="false">
      <c r="A466" s="47"/>
      <c r="B466" s="47"/>
      <c r="C466" s="48"/>
      <c r="D466" s="47"/>
      <c r="E466" s="47"/>
      <c r="F466" s="47"/>
      <c r="G466" s="47"/>
      <c r="H466" s="47"/>
      <c r="I466" s="47"/>
      <c r="J466" s="47"/>
      <c r="K466" s="47"/>
      <c r="M466" s="45"/>
      <c r="O466" s="46"/>
      <c r="V466" s="45"/>
      <c r="W466" s="46"/>
      <c r="Z466" s="45"/>
      <c r="AA466" s="46"/>
      <c r="AD466" s="45"/>
      <c r="AE466" s="46"/>
      <c r="AH466" s="45"/>
      <c r="AI466" s="46"/>
    </row>
    <row r="467" customFormat="false" ht="15.75" hidden="false" customHeight="false" outlineLevel="0" collapsed="false">
      <c r="A467" s="43"/>
      <c r="B467" s="43"/>
      <c r="C467" s="44"/>
      <c r="D467" s="43"/>
      <c r="E467" s="43"/>
      <c r="F467" s="43"/>
      <c r="G467" s="43"/>
      <c r="H467" s="43"/>
      <c r="I467" s="43"/>
      <c r="J467" s="43"/>
      <c r="K467" s="43"/>
      <c r="M467" s="45"/>
      <c r="O467" s="46"/>
      <c r="V467" s="45"/>
      <c r="W467" s="46"/>
      <c r="Z467" s="45"/>
      <c r="AA467" s="46"/>
      <c r="AD467" s="45"/>
      <c r="AE467" s="46"/>
      <c r="AH467" s="45"/>
      <c r="AI467" s="46"/>
    </row>
    <row r="468" customFormat="false" ht="15.75" hidden="false" customHeight="false" outlineLevel="0" collapsed="false">
      <c r="A468" s="47"/>
      <c r="B468" s="47"/>
      <c r="C468" s="48"/>
      <c r="D468" s="47"/>
      <c r="E468" s="47"/>
      <c r="F468" s="47"/>
      <c r="G468" s="47"/>
      <c r="H468" s="47"/>
      <c r="I468" s="47"/>
      <c r="J468" s="47"/>
      <c r="K468" s="47"/>
      <c r="M468" s="45"/>
      <c r="O468" s="46"/>
      <c r="V468" s="45"/>
      <c r="W468" s="46"/>
      <c r="Z468" s="45"/>
      <c r="AA468" s="46"/>
      <c r="AD468" s="45"/>
      <c r="AE468" s="46"/>
      <c r="AH468" s="45"/>
      <c r="AI468" s="46"/>
    </row>
    <row r="469" customFormat="false" ht="15.75" hidden="false" customHeight="false" outlineLevel="0" collapsed="false">
      <c r="A469" s="43"/>
      <c r="B469" s="43"/>
      <c r="C469" s="44"/>
      <c r="D469" s="43"/>
      <c r="E469" s="43"/>
      <c r="F469" s="43"/>
      <c r="G469" s="43"/>
      <c r="H469" s="43"/>
      <c r="I469" s="43"/>
      <c r="J469" s="43"/>
      <c r="K469" s="43"/>
      <c r="M469" s="45"/>
      <c r="O469" s="46"/>
      <c r="V469" s="45"/>
      <c r="W469" s="46"/>
      <c r="Z469" s="45"/>
      <c r="AA469" s="46"/>
      <c r="AD469" s="45"/>
      <c r="AE469" s="46"/>
      <c r="AH469" s="45"/>
      <c r="AI469" s="46"/>
    </row>
    <row r="470" customFormat="false" ht="15.75" hidden="false" customHeight="false" outlineLevel="0" collapsed="false">
      <c r="A470" s="47"/>
      <c r="B470" s="47"/>
      <c r="C470" s="48"/>
      <c r="D470" s="47"/>
      <c r="E470" s="47"/>
      <c r="F470" s="47"/>
      <c r="G470" s="47"/>
      <c r="H470" s="47"/>
      <c r="I470" s="47"/>
      <c r="J470" s="47"/>
      <c r="K470" s="47"/>
      <c r="M470" s="45"/>
      <c r="O470" s="46"/>
      <c r="V470" s="45"/>
      <c r="W470" s="46"/>
      <c r="Z470" s="45"/>
      <c r="AA470" s="46"/>
      <c r="AD470" s="45"/>
      <c r="AE470" s="46"/>
      <c r="AH470" s="45"/>
      <c r="AI470" s="46"/>
    </row>
    <row r="471" customFormat="false" ht="15.75" hidden="false" customHeight="false" outlineLevel="0" collapsed="false">
      <c r="A471" s="43"/>
      <c r="B471" s="43"/>
      <c r="C471" s="44"/>
      <c r="D471" s="43"/>
      <c r="E471" s="43"/>
      <c r="F471" s="43"/>
      <c r="G471" s="43"/>
      <c r="H471" s="43"/>
      <c r="I471" s="43"/>
      <c r="J471" s="43"/>
      <c r="K471" s="43"/>
      <c r="M471" s="45"/>
      <c r="O471" s="46"/>
      <c r="V471" s="45"/>
      <c r="W471" s="46"/>
      <c r="Z471" s="45"/>
      <c r="AA471" s="46"/>
      <c r="AD471" s="45"/>
      <c r="AE471" s="46"/>
      <c r="AH471" s="45"/>
      <c r="AI471" s="46"/>
    </row>
    <row r="472" customFormat="false" ht="15.75" hidden="false" customHeight="false" outlineLevel="0" collapsed="false">
      <c r="A472" s="47"/>
      <c r="B472" s="47"/>
      <c r="C472" s="48"/>
      <c r="D472" s="47"/>
      <c r="E472" s="47"/>
      <c r="F472" s="47"/>
      <c r="G472" s="47"/>
      <c r="H472" s="47"/>
      <c r="I472" s="47"/>
      <c r="J472" s="47"/>
      <c r="K472" s="47"/>
      <c r="M472" s="45"/>
      <c r="O472" s="46"/>
      <c r="V472" s="45"/>
      <c r="W472" s="46"/>
      <c r="Z472" s="45"/>
      <c r="AA472" s="46"/>
      <c r="AD472" s="45"/>
      <c r="AE472" s="46"/>
      <c r="AH472" s="45"/>
      <c r="AI472" s="46"/>
    </row>
    <row r="473" customFormat="false" ht="15.75" hidden="false" customHeight="false" outlineLevel="0" collapsed="false">
      <c r="A473" s="43"/>
      <c r="B473" s="43"/>
      <c r="C473" s="44"/>
      <c r="D473" s="43"/>
      <c r="E473" s="43"/>
      <c r="F473" s="43"/>
      <c r="G473" s="43"/>
      <c r="H473" s="43"/>
      <c r="I473" s="43"/>
      <c r="J473" s="43"/>
      <c r="K473" s="43"/>
      <c r="M473" s="45"/>
      <c r="O473" s="46"/>
      <c r="V473" s="45"/>
      <c r="W473" s="46"/>
      <c r="Z473" s="45"/>
      <c r="AA473" s="46"/>
      <c r="AD473" s="45"/>
      <c r="AE473" s="46"/>
      <c r="AH473" s="45"/>
      <c r="AI473" s="46"/>
    </row>
    <row r="474" customFormat="false" ht="15.75" hidden="false" customHeight="false" outlineLevel="0" collapsed="false">
      <c r="A474" s="47"/>
      <c r="B474" s="47"/>
      <c r="C474" s="48"/>
      <c r="D474" s="47"/>
      <c r="E474" s="47"/>
      <c r="F474" s="47"/>
      <c r="G474" s="47"/>
      <c r="H474" s="47"/>
      <c r="I474" s="47"/>
      <c r="J474" s="47"/>
      <c r="K474" s="47"/>
      <c r="M474" s="45"/>
      <c r="O474" s="46"/>
      <c r="V474" s="45"/>
      <c r="W474" s="46"/>
      <c r="Z474" s="45"/>
      <c r="AA474" s="46"/>
      <c r="AD474" s="45"/>
      <c r="AE474" s="46"/>
      <c r="AH474" s="45"/>
      <c r="AI474" s="46"/>
    </row>
    <row r="475" customFormat="false" ht="15.75" hidden="false" customHeight="false" outlineLevel="0" collapsed="false">
      <c r="A475" s="43"/>
      <c r="B475" s="43"/>
      <c r="C475" s="44"/>
      <c r="D475" s="43"/>
      <c r="E475" s="43"/>
      <c r="F475" s="43"/>
      <c r="G475" s="43"/>
      <c r="H475" s="43"/>
      <c r="I475" s="43"/>
      <c r="J475" s="43"/>
      <c r="K475" s="43"/>
      <c r="M475" s="45"/>
      <c r="O475" s="46"/>
      <c r="V475" s="45"/>
      <c r="W475" s="46"/>
      <c r="Z475" s="45"/>
      <c r="AA475" s="46"/>
      <c r="AD475" s="45"/>
      <c r="AE475" s="46"/>
      <c r="AH475" s="45"/>
      <c r="AI475" s="46"/>
    </row>
    <row r="476" customFormat="false" ht="15.75" hidden="false" customHeight="false" outlineLevel="0" collapsed="false">
      <c r="A476" s="47"/>
      <c r="B476" s="47"/>
      <c r="C476" s="48"/>
      <c r="D476" s="47"/>
      <c r="E476" s="47"/>
      <c r="F476" s="47"/>
      <c r="G476" s="47"/>
      <c r="H476" s="47"/>
      <c r="I476" s="47"/>
      <c r="J476" s="47"/>
      <c r="K476" s="47"/>
      <c r="M476" s="45"/>
      <c r="O476" s="46"/>
      <c r="V476" s="45"/>
      <c r="W476" s="46"/>
      <c r="Z476" s="45"/>
      <c r="AA476" s="46"/>
      <c r="AD476" s="45"/>
      <c r="AE476" s="46"/>
      <c r="AH476" s="45"/>
      <c r="AI476" s="46"/>
    </row>
    <row r="477" customFormat="false" ht="15.75" hidden="false" customHeight="false" outlineLevel="0" collapsed="false">
      <c r="A477" s="43"/>
      <c r="B477" s="43"/>
      <c r="C477" s="44"/>
      <c r="D477" s="43"/>
      <c r="E477" s="43"/>
      <c r="F477" s="43"/>
      <c r="G477" s="43"/>
      <c r="H477" s="43"/>
      <c r="I477" s="43"/>
      <c r="J477" s="43"/>
      <c r="K477" s="43"/>
      <c r="M477" s="45"/>
      <c r="O477" s="46"/>
      <c r="V477" s="45"/>
      <c r="W477" s="46"/>
      <c r="Z477" s="45"/>
      <c r="AA477" s="46"/>
      <c r="AD477" s="45"/>
      <c r="AE477" s="46"/>
      <c r="AH477" s="45"/>
      <c r="AI477" s="46"/>
    </row>
    <row r="478" customFormat="false" ht="15.75" hidden="false" customHeight="false" outlineLevel="0" collapsed="false">
      <c r="A478" s="47"/>
      <c r="B478" s="47"/>
      <c r="C478" s="48"/>
      <c r="D478" s="47"/>
      <c r="E478" s="47"/>
      <c r="F478" s="47"/>
      <c r="G478" s="47"/>
      <c r="H478" s="47"/>
      <c r="I478" s="47"/>
      <c r="J478" s="47"/>
      <c r="K478" s="47"/>
      <c r="M478" s="45"/>
      <c r="O478" s="46"/>
      <c r="V478" s="45"/>
      <c r="W478" s="46"/>
      <c r="Z478" s="45"/>
      <c r="AA478" s="46"/>
      <c r="AD478" s="45"/>
      <c r="AE478" s="46"/>
      <c r="AH478" s="45"/>
      <c r="AI478" s="46"/>
    </row>
    <row r="479" customFormat="false" ht="15.75" hidden="false" customHeight="false" outlineLevel="0" collapsed="false">
      <c r="A479" s="43"/>
      <c r="B479" s="43"/>
      <c r="C479" s="44"/>
      <c r="D479" s="43"/>
      <c r="E479" s="43"/>
      <c r="F479" s="43"/>
      <c r="G479" s="43"/>
      <c r="H479" s="43"/>
      <c r="I479" s="43"/>
      <c r="J479" s="43"/>
      <c r="K479" s="43"/>
      <c r="M479" s="45"/>
      <c r="O479" s="46"/>
      <c r="V479" s="45"/>
      <c r="W479" s="46"/>
      <c r="Z479" s="45"/>
      <c r="AA479" s="46"/>
      <c r="AD479" s="45"/>
      <c r="AE479" s="46"/>
      <c r="AH479" s="45"/>
      <c r="AI479" s="46"/>
    </row>
    <row r="480" customFormat="false" ht="15.75" hidden="false" customHeight="false" outlineLevel="0" collapsed="false">
      <c r="A480" s="47"/>
      <c r="B480" s="47"/>
      <c r="C480" s="48"/>
      <c r="D480" s="47"/>
      <c r="E480" s="47"/>
      <c r="F480" s="47"/>
      <c r="G480" s="47"/>
      <c r="H480" s="47"/>
      <c r="I480" s="47"/>
      <c r="J480" s="47"/>
      <c r="K480" s="47"/>
      <c r="M480" s="45"/>
      <c r="O480" s="46"/>
      <c r="V480" s="45"/>
      <c r="W480" s="46"/>
      <c r="Z480" s="45"/>
      <c r="AA480" s="46"/>
      <c r="AD480" s="45"/>
      <c r="AE480" s="46"/>
      <c r="AH480" s="45"/>
      <c r="AI480" s="46"/>
    </row>
    <row r="481" customFormat="false" ht="15.75" hidden="false" customHeight="false" outlineLevel="0" collapsed="false">
      <c r="A481" s="43"/>
      <c r="B481" s="43"/>
      <c r="C481" s="44"/>
      <c r="D481" s="43"/>
      <c r="E481" s="43"/>
      <c r="F481" s="43"/>
      <c r="G481" s="43"/>
      <c r="H481" s="43"/>
      <c r="I481" s="43"/>
      <c r="J481" s="43"/>
      <c r="K481" s="43"/>
      <c r="M481" s="45"/>
      <c r="O481" s="46"/>
      <c r="V481" s="45"/>
      <c r="W481" s="46"/>
      <c r="Z481" s="45"/>
      <c r="AA481" s="46"/>
      <c r="AD481" s="45"/>
      <c r="AE481" s="46"/>
      <c r="AH481" s="45"/>
      <c r="AI481" s="46"/>
    </row>
    <row r="482" customFormat="false" ht="15.75" hidden="false" customHeight="false" outlineLevel="0" collapsed="false">
      <c r="A482" s="47"/>
      <c r="B482" s="47"/>
      <c r="C482" s="48"/>
      <c r="D482" s="47"/>
      <c r="E482" s="47"/>
      <c r="F482" s="47"/>
      <c r="G482" s="47"/>
      <c r="H482" s="47"/>
      <c r="I482" s="47"/>
      <c r="J482" s="47"/>
      <c r="K482" s="47"/>
      <c r="M482" s="45"/>
      <c r="O482" s="46"/>
      <c r="V482" s="45"/>
      <c r="W482" s="46"/>
      <c r="Z482" s="45"/>
      <c r="AA482" s="46"/>
      <c r="AD482" s="45"/>
      <c r="AE482" s="46"/>
      <c r="AH482" s="45"/>
      <c r="AI482" s="46"/>
    </row>
    <row r="483" customFormat="false" ht="15.75" hidden="false" customHeight="false" outlineLevel="0" collapsed="false">
      <c r="A483" s="43"/>
      <c r="B483" s="43"/>
      <c r="C483" s="44"/>
      <c r="D483" s="43"/>
      <c r="E483" s="43"/>
      <c r="F483" s="43"/>
      <c r="G483" s="43"/>
      <c r="H483" s="43"/>
      <c r="I483" s="43"/>
      <c r="J483" s="43"/>
      <c r="K483" s="43"/>
      <c r="M483" s="45"/>
      <c r="O483" s="46"/>
      <c r="V483" s="45"/>
      <c r="W483" s="46"/>
      <c r="Z483" s="45"/>
      <c r="AA483" s="46"/>
      <c r="AD483" s="45"/>
      <c r="AE483" s="46"/>
      <c r="AH483" s="45"/>
      <c r="AI483" s="46"/>
    </row>
    <row r="484" customFormat="false" ht="15.75" hidden="false" customHeight="false" outlineLevel="0" collapsed="false">
      <c r="A484" s="47"/>
      <c r="B484" s="47"/>
      <c r="C484" s="48"/>
      <c r="D484" s="47"/>
      <c r="E484" s="47"/>
      <c r="F484" s="47"/>
      <c r="G484" s="47"/>
      <c r="H484" s="47"/>
      <c r="I484" s="47"/>
      <c r="J484" s="47"/>
      <c r="K484" s="47"/>
      <c r="M484" s="45"/>
      <c r="O484" s="46"/>
      <c r="V484" s="45"/>
      <c r="W484" s="46"/>
      <c r="Z484" s="45"/>
      <c r="AA484" s="46"/>
      <c r="AD484" s="45"/>
      <c r="AE484" s="46"/>
      <c r="AH484" s="45"/>
      <c r="AI484" s="46"/>
    </row>
    <row r="485" customFormat="false" ht="15.75" hidden="false" customHeight="false" outlineLevel="0" collapsed="false">
      <c r="A485" s="43"/>
      <c r="B485" s="43"/>
      <c r="C485" s="44"/>
      <c r="D485" s="43"/>
      <c r="E485" s="43"/>
      <c r="F485" s="43"/>
      <c r="G485" s="43"/>
      <c r="H485" s="43"/>
      <c r="I485" s="43"/>
      <c r="J485" s="43"/>
      <c r="K485" s="43"/>
      <c r="M485" s="45"/>
      <c r="O485" s="46"/>
      <c r="V485" s="45"/>
      <c r="W485" s="46"/>
      <c r="Z485" s="45"/>
      <c r="AA485" s="46"/>
      <c r="AD485" s="45"/>
      <c r="AE485" s="46"/>
      <c r="AH485" s="45"/>
      <c r="AI485" s="46"/>
    </row>
    <row r="486" customFormat="false" ht="15.75" hidden="false" customHeight="false" outlineLevel="0" collapsed="false">
      <c r="A486" s="47"/>
      <c r="B486" s="47"/>
      <c r="C486" s="48"/>
      <c r="D486" s="47"/>
      <c r="E486" s="47"/>
      <c r="F486" s="47"/>
      <c r="G486" s="47"/>
      <c r="H486" s="47"/>
      <c r="I486" s="47"/>
      <c r="J486" s="47"/>
      <c r="K486" s="47"/>
      <c r="M486" s="45"/>
      <c r="O486" s="46"/>
      <c r="V486" s="45"/>
      <c r="W486" s="46"/>
      <c r="Z486" s="45"/>
      <c r="AA486" s="46"/>
      <c r="AD486" s="45"/>
      <c r="AE486" s="46"/>
      <c r="AH486" s="45"/>
      <c r="AI486" s="46"/>
    </row>
    <row r="487" customFormat="false" ht="15.75" hidden="false" customHeight="false" outlineLevel="0" collapsed="false">
      <c r="A487" s="43"/>
      <c r="B487" s="43"/>
      <c r="C487" s="44"/>
      <c r="D487" s="43"/>
      <c r="E487" s="43"/>
      <c r="F487" s="43"/>
      <c r="G487" s="43"/>
      <c r="H487" s="43"/>
      <c r="I487" s="43"/>
      <c r="J487" s="43"/>
      <c r="K487" s="43"/>
      <c r="M487" s="45"/>
      <c r="O487" s="46"/>
      <c r="V487" s="45"/>
      <c r="W487" s="46"/>
      <c r="Z487" s="45"/>
      <c r="AA487" s="46"/>
      <c r="AD487" s="45"/>
      <c r="AE487" s="46"/>
      <c r="AH487" s="45"/>
      <c r="AI487" s="46"/>
    </row>
    <row r="488" customFormat="false" ht="15.75" hidden="false" customHeight="false" outlineLevel="0" collapsed="false">
      <c r="A488" s="47"/>
      <c r="B488" s="47"/>
      <c r="C488" s="48"/>
      <c r="D488" s="47"/>
      <c r="E488" s="47"/>
      <c r="F488" s="47"/>
      <c r="G488" s="47"/>
      <c r="H488" s="47"/>
      <c r="I488" s="47"/>
      <c r="J488" s="47"/>
      <c r="K488" s="47"/>
      <c r="M488" s="45"/>
      <c r="O488" s="46"/>
      <c r="V488" s="45"/>
      <c r="W488" s="46"/>
      <c r="Z488" s="45"/>
      <c r="AA488" s="46"/>
      <c r="AD488" s="45"/>
      <c r="AE488" s="46"/>
      <c r="AH488" s="45"/>
      <c r="AI488" s="46"/>
    </row>
    <row r="489" customFormat="false" ht="15.75" hidden="false" customHeight="false" outlineLevel="0" collapsed="false">
      <c r="A489" s="43"/>
      <c r="B489" s="43"/>
      <c r="C489" s="44"/>
      <c r="D489" s="43"/>
      <c r="E489" s="43"/>
      <c r="F489" s="43"/>
      <c r="G489" s="43"/>
      <c r="H489" s="43"/>
      <c r="I489" s="43"/>
      <c r="J489" s="43"/>
      <c r="K489" s="43"/>
      <c r="M489" s="45"/>
      <c r="O489" s="46"/>
      <c r="V489" s="45"/>
      <c r="W489" s="46"/>
      <c r="Z489" s="45"/>
      <c r="AA489" s="46"/>
      <c r="AD489" s="45"/>
      <c r="AE489" s="46"/>
      <c r="AH489" s="45"/>
      <c r="AI489" s="46"/>
    </row>
    <row r="490" customFormat="false" ht="15.75" hidden="false" customHeight="false" outlineLevel="0" collapsed="false">
      <c r="A490" s="47"/>
      <c r="B490" s="47"/>
      <c r="C490" s="48"/>
      <c r="D490" s="47"/>
      <c r="E490" s="47"/>
      <c r="F490" s="47"/>
      <c r="G490" s="47"/>
      <c r="H490" s="47"/>
      <c r="I490" s="47"/>
      <c r="J490" s="47"/>
      <c r="K490" s="47"/>
      <c r="M490" s="45"/>
      <c r="O490" s="46"/>
      <c r="V490" s="45"/>
      <c r="W490" s="46"/>
      <c r="Z490" s="45"/>
      <c r="AA490" s="46"/>
      <c r="AD490" s="45"/>
      <c r="AE490" s="46"/>
      <c r="AH490" s="45"/>
      <c r="AI490" s="46"/>
    </row>
    <row r="491" customFormat="false" ht="15.75" hidden="false" customHeight="false" outlineLevel="0" collapsed="false">
      <c r="A491" s="43"/>
      <c r="B491" s="43"/>
      <c r="C491" s="44"/>
      <c r="D491" s="43"/>
      <c r="E491" s="43"/>
      <c r="F491" s="43"/>
      <c r="G491" s="43"/>
      <c r="H491" s="43"/>
      <c r="I491" s="43"/>
      <c r="J491" s="43"/>
      <c r="K491" s="43"/>
      <c r="M491" s="45"/>
      <c r="O491" s="46"/>
      <c r="V491" s="45"/>
      <c r="W491" s="46"/>
      <c r="Z491" s="45"/>
      <c r="AA491" s="46"/>
      <c r="AD491" s="45"/>
      <c r="AE491" s="46"/>
      <c r="AH491" s="45"/>
      <c r="AI491" s="46"/>
    </row>
    <row r="492" customFormat="false" ht="15.75" hidden="false" customHeight="false" outlineLevel="0" collapsed="false">
      <c r="A492" s="47"/>
      <c r="B492" s="47"/>
      <c r="C492" s="48"/>
      <c r="D492" s="47"/>
      <c r="E492" s="47"/>
      <c r="F492" s="47"/>
      <c r="G492" s="47"/>
      <c r="H492" s="47"/>
      <c r="I492" s="47"/>
      <c r="J492" s="47"/>
      <c r="K492" s="47"/>
      <c r="M492" s="45"/>
      <c r="O492" s="46"/>
      <c r="V492" s="45"/>
      <c r="W492" s="46"/>
      <c r="Z492" s="45"/>
      <c r="AA492" s="46"/>
      <c r="AD492" s="45"/>
      <c r="AE492" s="46"/>
      <c r="AH492" s="45"/>
      <c r="AI492" s="46"/>
    </row>
    <row r="493" customFormat="false" ht="15.75" hidden="false" customHeight="false" outlineLevel="0" collapsed="false">
      <c r="A493" s="43"/>
      <c r="B493" s="43"/>
      <c r="C493" s="44"/>
      <c r="D493" s="43"/>
      <c r="E493" s="43"/>
      <c r="F493" s="43"/>
      <c r="G493" s="43"/>
      <c r="H493" s="43"/>
      <c r="I493" s="43"/>
      <c r="J493" s="43"/>
      <c r="K493" s="43"/>
      <c r="M493" s="45"/>
      <c r="O493" s="46"/>
      <c r="V493" s="45"/>
      <c r="W493" s="46"/>
      <c r="Z493" s="45"/>
      <c r="AA493" s="46"/>
      <c r="AD493" s="45"/>
      <c r="AE493" s="46"/>
      <c r="AH493" s="45"/>
      <c r="AI493" s="46"/>
    </row>
    <row r="494" customFormat="false" ht="15.75" hidden="false" customHeight="false" outlineLevel="0" collapsed="false">
      <c r="A494" s="47"/>
      <c r="B494" s="47"/>
      <c r="C494" s="48"/>
      <c r="D494" s="47"/>
      <c r="E494" s="47"/>
      <c r="F494" s="47"/>
      <c r="G494" s="47"/>
      <c r="H494" s="47"/>
      <c r="I494" s="47"/>
      <c r="J494" s="47"/>
      <c r="K494" s="47"/>
      <c r="M494" s="45"/>
      <c r="O494" s="46"/>
      <c r="V494" s="45"/>
      <c r="W494" s="46"/>
      <c r="Z494" s="45"/>
      <c r="AA494" s="46"/>
      <c r="AD494" s="45"/>
      <c r="AE494" s="46"/>
      <c r="AH494" s="45"/>
      <c r="AI494" s="46"/>
    </row>
    <row r="495" customFormat="false" ht="15.75" hidden="false" customHeight="false" outlineLevel="0" collapsed="false">
      <c r="A495" s="43"/>
      <c r="B495" s="43"/>
      <c r="C495" s="44"/>
      <c r="D495" s="43"/>
      <c r="E495" s="43"/>
      <c r="F495" s="43"/>
      <c r="G495" s="43"/>
      <c r="H495" s="43"/>
      <c r="I495" s="43"/>
      <c r="J495" s="43"/>
      <c r="K495" s="43"/>
      <c r="M495" s="45"/>
      <c r="O495" s="46"/>
      <c r="V495" s="45"/>
      <c r="W495" s="46"/>
      <c r="Z495" s="45"/>
      <c r="AA495" s="46"/>
      <c r="AD495" s="45"/>
      <c r="AE495" s="46"/>
      <c r="AH495" s="45"/>
      <c r="AI495" s="46"/>
    </row>
    <row r="496" customFormat="false" ht="15.75" hidden="false" customHeight="false" outlineLevel="0" collapsed="false">
      <c r="A496" s="47"/>
      <c r="B496" s="47"/>
      <c r="C496" s="48"/>
      <c r="D496" s="47"/>
      <c r="E496" s="47"/>
      <c r="F496" s="47"/>
      <c r="G496" s="47"/>
      <c r="H496" s="47"/>
      <c r="I496" s="47"/>
      <c r="J496" s="47"/>
      <c r="K496" s="47"/>
      <c r="M496" s="45"/>
      <c r="O496" s="46"/>
      <c r="V496" s="45"/>
      <c r="W496" s="46"/>
      <c r="Z496" s="45"/>
      <c r="AA496" s="46"/>
      <c r="AD496" s="45"/>
      <c r="AE496" s="46"/>
      <c r="AH496" s="45"/>
      <c r="AI496" s="46"/>
    </row>
    <row r="497" customFormat="false" ht="15.75" hidden="false" customHeight="false" outlineLevel="0" collapsed="false">
      <c r="A497" s="43"/>
      <c r="B497" s="43"/>
      <c r="C497" s="44"/>
      <c r="D497" s="43"/>
      <c r="E497" s="43"/>
      <c r="F497" s="43"/>
      <c r="G497" s="43"/>
      <c r="H497" s="43"/>
      <c r="I497" s="43"/>
      <c r="J497" s="43"/>
      <c r="K497" s="43"/>
      <c r="M497" s="45"/>
      <c r="O497" s="46"/>
      <c r="V497" s="45"/>
      <c r="W497" s="46"/>
      <c r="Z497" s="45"/>
      <c r="AA497" s="46"/>
      <c r="AD497" s="45"/>
      <c r="AE497" s="46"/>
      <c r="AH497" s="45"/>
      <c r="AI497" s="46"/>
    </row>
    <row r="498" customFormat="false" ht="15.75" hidden="false" customHeight="false" outlineLevel="0" collapsed="false">
      <c r="A498" s="47"/>
      <c r="B498" s="47"/>
      <c r="C498" s="48"/>
      <c r="D498" s="47"/>
      <c r="E498" s="47"/>
      <c r="F498" s="47"/>
      <c r="G498" s="47"/>
      <c r="H498" s="47"/>
      <c r="I498" s="47"/>
      <c r="J498" s="47"/>
      <c r="K498" s="47"/>
      <c r="M498" s="45"/>
      <c r="O498" s="46"/>
      <c r="V498" s="45"/>
      <c r="W498" s="46"/>
      <c r="Z498" s="45"/>
      <c r="AA498" s="46"/>
      <c r="AD498" s="45"/>
      <c r="AE498" s="46"/>
      <c r="AH498" s="45"/>
      <c r="AI498" s="46"/>
    </row>
    <row r="499" customFormat="false" ht="15.75" hidden="false" customHeight="false" outlineLevel="0" collapsed="false">
      <c r="A499" s="43"/>
      <c r="B499" s="43"/>
      <c r="C499" s="44"/>
      <c r="D499" s="43"/>
      <c r="E499" s="43"/>
      <c r="F499" s="43"/>
      <c r="G499" s="43"/>
      <c r="H499" s="43"/>
      <c r="I499" s="43"/>
      <c r="J499" s="43"/>
      <c r="K499" s="43"/>
      <c r="M499" s="45"/>
      <c r="O499" s="46"/>
      <c r="V499" s="45"/>
      <c r="W499" s="46"/>
      <c r="Z499" s="45"/>
      <c r="AA499" s="46"/>
      <c r="AD499" s="45"/>
      <c r="AE499" s="46"/>
      <c r="AH499" s="45"/>
      <c r="AI499" s="46"/>
    </row>
    <row r="500" customFormat="false" ht="15.75" hidden="false" customHeight="false" outlineLevel="0" collapsed="false">
      <c r="A500" s="47"/>
      <c r="B500" s="47"/>
      <c r="C500" s="48"/>
      <c r="D500" s="47"/>
      <c r="E500" s="47"/>
      <c r="F500" s="47"/>
      <c r="G500" s="47"/>
      <c r="H500" s="47"/>
      <c r="I500" s="47"/>
      <c r="J500" s="47"/>
      <c r="K500" s="47"/>
      <c r="M500" s="45"/>
      <c r="O500" s="46"/>
      <c r="V500" s="45"/>
      <c r="W500" s="46"/>
      <c r="Z500" s="45"/>
      <c r="AA500" s="46"/>
      <c r="AD500" s="45"/>
      <c r="AE500" s="46"/>
      <c r="AH500" s="45"/>
      <c r="AI500" s="46"/>
    </row>
    <row r="501" customFormat="false" ht="15.75" hidden="false" customHeight="false" outlineLevel="0" collapsed="false">
      <c r="A501" s="43"/>
      <c r="B501" s="43"/>
      <c r="C501" s="44"/>
      <c r="D501" s="43"/>
      <c r="E501" s="43"/>
      <c r="F501" s="43"/>
      <c r="G501" s="43"/>
      <c r="H501" s="43"/>
      <c r="I501" s="43"/>
      <c r="J501" s="43"/>
      <c r="K501" s="43"/>
      <c r="M501" s="45"/>
      <c r="O501" s="46"/>
      <c r="V501" s="45"/>
      <c r="W501" s="46"/>
      <c r="Z501" s="45"/>
      <c r="AA501" s="46"/>
      <c r="AD501" s="45"/>
      <c r="AE501" s="46"/>
      <c r="AH501" s="45"/>
      <c r="AI501" s="46"/>
    </row>
    <row r="502" customFormat="false" ht="15.75" hidden="false" customHeight="false" outlineLevel="0" collapsed="false">
      <c r="A502" s="47"/>
      <c r="B502" s="47"/>
      <c r="C502" s="48"/>
      <c r="D502" s="47"/>
      <c r="E502" s="47"/>
      <c r="F502" s="47"/>
      <c r="G502" s="47"/>
      <c r="H502" s="47"/>
      <c r="I502" s="47"/>
      <c r="J502" s="47"/>
      <c r="K502" s="47"/>
      <c r="M502" s="45"/>
      <c r="O502" s="46"/>
      <c r="V502" s="45"/>
      <c r="W502" s="46"/>
      <c r="Z502" s="45"/>
      <c r="AA502" s="46"/>
      <c r="AD502" s="45"/>
      <c r="AE502" s="46"/>
      <c r="AH502" s="45"/>
      <c r="AI502" s="46"/>
    </row>
    <row r="503" customFormat="false" ht="15.75" hidden="false" customHeight="false" outlineLevel="0" collapsed="false">
      <c r="A503" s="43"/>
      <c r="B503" s="43"/>
      <c r="C503" s="44"/>
      <c r="D503" s="43"/>
      <c r="E503" s="43"/>
      <c r="F503" s="43"/>
      <c r="G503" s="43"/>
      <c r="H503" s="43"/>
      <c r="I503" s="43"/>
      <c r="J503" s="43"/>
      <c r="K503" s="43"/>
      <c r="M503" s="45"/>
      <c r="O503" s="46"/>
      <c r="V503" s="45"/>
      <c r="W503" s="46"/>
      <c r="Z503" s="45"/>
      <c r="AA503" s="46"/>
      <c r="AD503" s="45"/>
      <c r="AE503" s="46"/>
      <c r="AH503" s="45"/>
      <c r="AI503" s="46"/>
    </row>
    <row r="504" customFormat="false" ht="15.75" hidden="false" customHeight="false" outlineLevel="0" collapsed="false">
      <c r="A504" s="47"/>
      <c r="B504" s="47"/>
      <c r="C504" s="48"/>
      <c r="D504" s="47"/>
      <c r="E504" s="47"/>
      <c r="F504" s="47"/>
      <c r="G504" s="47"/>
      <c r="H504" s="47"/>
      <c r="I504" s="47"/>
      <c r="J504" s="47"/>
      <c r="K504" s="47"/>
      <c r="M504" s="45"/>
      <c r="O504" s="46"/>
      <c r="V504" s="45"/>
      <c r="W504" s="46"/>
      <c r="Z504" s="45"/>
      <c r="AA504" s="46"/>
      <c r="AD504" s="45"/>
      <c r="AE504" s="46"/>
      <c r="AH504" s="45"/>
      <c r="AI504" s="46"/>
    </row>
    <row r="505" customFormat="false" ht="15.75" hidden="false" customHeight="false" outlineLevel="0" collapsed="false">
      <c r="A505" s="43"/>
      <c r="B505" s="43"/>
      <c r="C505" s="44"/>
      <c r="D505" s="43"/>
      <c r="E505" s="43"/>
      <c r="F505" s="43"/>
      <c r="G505" s="43"/>
      <c r="H505" s="43"/>
      <c r="I505" s="43"/>
      <c r="J505" s="43"/>
      <c r="K505" s="43"/>
      <c r="M505" s="45"/>
      <c r="O505" s="46"/>
      <c r="V505" s="45"/>
      <c r="W505" s="46"/>
      <c r="Z505" s="45"/>
      <c r="AA505" s="46"/>
      <c r="AD505" s="45"/>
      <c r="AE505" s="46"/>
      <c r="AH505" s="45"/>
      <c r="AI505" s="46"/>
    </row>
    <row r="506" customFormat="false" ht="15.75" hidden="false" customHeight="false" outlineLevel="0" collapsed="false">
      <c r="A506" s="47"/>
      <c r="B506" s="47"/>
      <c r="C506" s="48"/>
      <c r="D506" s="47"/>
      <c r="E506" s="47"/>
      <c r="F506" s="47"/>
      <c r="G506" s="47"/>
      <c r="H506" s="47"/>
      <c r="I506" s="47"/>
      <c r="J506" s="47"/>
      <c r="K506" s="47"/>
      <c r="M506" s="45"/>
      <c r="O506" s="46"/>
      <c r="V506" s="45"/>
      <c r="W506" s="46"/>
      <c r="Z506" s="45"/>
      <c r="AA506" s="46"/>
      <c r="AD506" s="45"/>
      <c r="AE506" s="46"/>
      <c r="AH506" s="45"/>
      <c r="AI506" s="46"/>
    </row>
    <row r="507" customFormat="false" ht="15.75" hidden="false" customHeight="false" outlineLevel="0" collapsed="false">
      <c r="A507" s="43"/>
      <c r="B507" s="43"/>
      <c r="C507" s="44"/>
      <c r="D507" s="43"/>
      <c r="E507" s="43"/>
      <c r="F507" s="43"/>
      <c r="G507" s="43"/>
      <c r="H507" s="43"/>
      <c r="I507" s="43"/>
      <c r="J507" s="43"/>
      <c r="K507" s="43"/>
      <c r="M507" s="45"/>
      <c r="O507" s="46"/>
      <c r="V507" s="45"/>
      <c r="W507" s="46"/>
      <c r="Z507" s="45"/>
      <c r="AA507" s="46"/>
      <c r="AD507" s="45"/>
      <c r="AE507" s="46"/>
      <c r="AH507" s="45"/>
      <c r="AI507" s="46"/>
    </row>
    <row r="508" customFormat="false" ht="15.75" hidden="false" customHeight="false" outlineLevel="0" collapsed="false">
      <c r="A508" s="47"/>
      <c r="B508" s="47"/>
      <c r="C508" s="48"/>
      <c r="D508" s="47"/>
      <c r="E508" s="47"/>
      <c r="F508" s="47"/>
      <c r="G508" s="47"/>
      <c r="H508" s="47"/>
      <c r="I508" s="47"/>
      <c r="J508" s="47"/>
      <c r="K508" s="47"/>
      <c r="M508" s="45"/>
      <c r="O508" s="46"/>
      <c r="V508" s="45"/>
      <c r="W508" s="46"/>
      <c r="Z508" s="45"/>
      <c r="AA508" s="46"/>
      <c r="AD508" s="45"/>
      <c r="AE508" s="46"/>
      <c r="AH508" s="45"/>
      <c r="AI508" s="46"/>
    </row>
    <row r="509" customFormat="false" ht="15.75" hidden="false" customHeight="false" outlineLevel="0" collapsed="false">
      <c r="A509" s="43"/>
      <c r="B509" s="43"/>
      <c r="C509" s="44"/>
      <c r="D509" s="43"/>
      <c r="E509" s="43"/>
      <c r="F509" s="43"/>
      <c r="G509" s="43"/>
      <c r="H509" s="43"/>
      <c r="I509" s="43"/>
      <c r="J509" s="43"/>
      <c r="K509" s="43"/>
      <c r="M509" s="45"/>
      <c r="O509" s="46"/>
      <c r="V509" s="45"/>
      <c r="W509" s="46"/>
      <c r="Z509" s="45"/>
      <c r="AA509" s="46"/>
      <c r="AD509" s="45"/>
      <c r="AE509" s="46"/>
      <c r="AH509" s="45"/>
      <c r="AI509" s="46"/>
    </row>
    <row r="510" customFormat="false" ht="15.75" hidden="false" customHeight="false" outlineLevel="0" collapsed="false">
      <c r="A510" s="47"/>
      <c r="B510" s="47"/>
      <c r="C510" s="48"/>
      <c r="D510" s="47"/>
      <c r="E510" s="47"/>
      <c r="F510" s="47"/>
      <c r="G510" s="47"/>
      <c r="H510" s="47"/>
      <c r="I510" s="47"/>
      <c r="J510" s="47"/>
      <c r="K510" s="47"/>
      <c r="M510" s="45"/>
      <c r="O510" s="46"/>
      <c r="V510" s="45"/>
      <c r="W510" s="46"/>
      <c r="Z510" s="45"/>
      <c r="AA510" s="46"/>
      <c r="AD510" s="45"/>
      <c r="AE510" s="46"/>
      <c r="AH510" s="45"/>
      <c r="AI510" s="46"/>
    </row>
    <row r="511" customFormat="false" ht="15.75" hidden="false" customHeight="false" outlineLevel="0" collapsed="false">
      <c r="A511" s="43"/>
      <c r="B511" s="43"/>
      <c r="C511" s="44"/>
      <c r="D511" s="43"/>
      <c r="E511" s="43"/>
      <c r="F511" s="43"/>
      <c r="G511" s="43"/>
      <c r="H511" s="43"/>
      <c r="I511" s="43"/>
      <c r="J511" s="43"/>
      <c r="K511" s="43"/>
      <c r="M511" s="45"/>
      <c r="O511" s="46"/>
      <c r="V511" s="45"/>
      <c r="W511" s="46"/>
      <c r="Z511" s="45"/>
      <c r="AA511" s="46"/>
      <c r="AD511" s="45"/>
      <c r="AE511" s="46"/>
      <c r="AH511" s="45"/>
      <c r="AI511" s="46"/>
    </row>
    <row r="512" customFormat="false" ht="15.75" hidden="false" customHeight="false" outlineLevel="0" collapsed="false">
      <c r="A512" s="47"/>
      <c r="B512" s="47"/>
      <c r="C512" s="48"/>
      <c r="D512" s="47"/>
      <c r="E512" s="47"/>
      <c r="F512" s="47"/>
      <c r="G512" s="47"/>
      <c r="H512" s="47"/>
      <c r="I512" s="47"/>
      <c r="J512" s="47"/>
      <c r="K512" s="47"/>
      <c r="M512" s="45"/>
      <c r="O512" s="46"/>
      <c r="V512" s="45"/>
      <c r="W512" s="46"/>
      <c r="Z512" s="45"/>
      <c r="AA512" s="46"/>
      <c r="AD512" s="45"/>
      <c r="AE512" s="46"/>
      <c r="AH512" s="45"/>
      <c r="AI512" s="46"/>
    </row>
    <row r="513" customFormat="false" ht="15.75" hidden="false" customHeight="false" outlineLevel="0" collapsed="false">
      <c r="A513" s="43"/>
      <c r="B513" s="43"/>
      <c r="C513" s="44"/>
      <c r="D513" s="43"/>
      <c r="E513" s="43"/>
      <c r="F513" s="43"/>
      <c r="G513" s="43"/>
      <c r="H513" s="43"/>
      <c r="I513" s="43"/>
      <c r="J513" s="43"/>
      <c r="K513" s="43"/>
      <c r="M513" s="45"/>
      <c r="O513" s="46"/>
      <c r="V513" s="45"/>
      <c r="W513" s="46"/>
      <c r="Z513" s="45"/>
      <c r="AA513" s="46"/>
      <c r="AD513" s="45"/>
      <c r="AE513" s="46"/>
      <c r="AH513" s="45"/>
      <c r="AI513" s="46"/>
    </row>
    <row r="514" customFormat="false" ht="15.75" hidden="false" customHeight="false" outlineLevel="0" collapsed="false">
      <c r="A514" s="47"/>
      <c r="B514" s="47"/>
      <c r="C514" s="48"/>
      <c r="D514" s="47"/>
      <c r="E514" s="47"/>
      <c r="F514" s="47"/>
      <c r="G514" s="47"/>
      <c r="H514" s="47"/>
      <c r="I514" s="47"/>
      <c r="J514" s="47"/>
      <c r="K514" s="47"/>
      <c r="M514" s="45"/>
      <c r="O514" s="46"/>
      <c r="V514" s="45"/>
      <c r="W514" s="46"/>
      <c r="Z514" s="45"/>
      <c r="AA514" s="46"/>
      <c r="AD514" s="45"/>
      <c r="AE514" s="46"/>
      <c r="AH514" s="45"/>
      <c r="AI514" s="46"/>
    </row>
    <row r="515" customFormat="false" ht="15.75" hidden="false" customHeight="false" outlineLevel="0" collapsed="false">
      <c r="A515" s="43"/>
      <c r="B515" s="43"/>
      <c r="C515" s="44"/>
      <c r="D515" s="43"/>
      <c r="E515" s="43"/>
      <c r="F515" s="43"/>
      <c r="G515" s="43"/>
      <c r="H515" s="43"/>
      <c r="I515" s="43"/>
      <c r="J515" s="43"/>
      <c r="K515" s="43"/>
      <c r="M515" s="45"/>
      <c r="O515" s="46"/>
      <c r="V515" s="45"/>
      <c r="W515" s="46"/>
      <c r="Z515" s="45"/>
      <c r="AA515" s="46"/>
      <c r="AD515" s="45"/>
      <c r="AE515" s="46"/>
      <c r="AH515" s="45"/>
      <c r="AI515" s="46"/>
    </row>
    <row r="516" customFormat="false" ht="15.75" hidden="false" customHeight="false" outlineLevel="0" collapsed="false">
      <c r="A516" s="47"/>
      <c r="B516" s="47"/>
      <c r="C516" s="48"/>
      <c r="D516" s="47"/>
      <c r="E516" s="47"/>
      <c r="F516" s="47"/>
      <c r="G516" s="47"/>
      <c r="H516" s="47"/>
      <c r="I516" s="47"/>
      <c r="J516" s="47"/>
      <c r="K516" s="47"/>
      <c r="M516" s="45"/>
      <c r="O516" s="46"/>
      <c r="V516" s="45"/>
      <c r="W516" s="46"/>
      <c r="Z516" s="45"/>
      <c r="AA516" s="46"/>
      <c r="AD516" s="45"/>
      <c r="AE516" s="46"/>
      <c r="AH516" s="45"/>
      <c r="AI516" s="46"/>
    </row>
    <row r="517" customFormat="false" ht="15.75" hidden="false" customHeight="false" outlineLevel="0" collapsed="false">
      <c r="A517" s="43"/>
      <c r="B517" s="43"/>
      <c r="C517" s="44"/>
      <c r="D517" s="43"/>
      <c r="E517" s="43"/>
      <c r="F517" s="43"/>
      <c r="G517" s="43"/>
      <c r="H517" s="43"/>
      <c r="I517" s="43"/>
      <c r="J517" s="43"/>
      <c r="K517" s="43"/>
      <c r="M517" s="45"/>
      <c r="O517" s="46"/>
      <c r="V517" s="45"/>
      <c r="W517" s="46"/>
      <c r="Z517" s="45"/>
      <c r="AA517" s="46"/>
      <c r="AD517" s="45"/>
      <c r="AE517" s="46"/>
      <c r="AH517" s="45"/>
      <c r="AI517" s="46"/>
    </row>
    <row r="518" customFormat="false" ht="15.75" hidden="false" customHeight="false" outlineLevel="0" collapsed="false">
      <c r="A518" s="47"/>
      <c r="B518" s="47"/>
      <c r="C518" s="48"/>
      <c r="D518" s="47"/>
      <c r="E518" s="47"/>
      <c r="F518" s="47"/>
      <c r="G518" s="47"/>
      <c r="H518" s="47"/>
      <c r="I518" s="47"/>
      <c r="J518" s="47"/>
      <c r="K518" s="47"/>
      <c r="M518" s="45"/>
      <c r="O518" s="46"/>
      <c r="V518" s="45"/>
      <c r="W518" s="46"/>
      <c r="Z518" s="45"/>
      <c r="AA518" s="46"/>
      <c r="AD518" s="45"/>
      <c r="AE518" s="46"/>
      <c r="AH518" s="45"/>
      <c r="AI518" s="46"/>
    </row>
    <row r="519" customFormat="false" ht="15.75" hidden="false" customHeight="false" outlineLevel="0" collapsed="false">
      <c r="A519" s="43"/>
      <c r="B519" s="43"/>
      <c r="C519" s="44"/>
      <c r="D519" s="43"/>
      <c r="E519" s="43"/>
      <c r="F519" s="43"/>
      <c r="G519" s="43"/>
      <c r="H519" s="43"/>
      <c r="I519" s="43"/>
      <c r="J519" s="43"/>
      <c r="K519" s="43"/>
      <c r="M519" s="45"/>
      <c r="O519" s="46"/>
      <c r="V519" s="45"/>
      <c r="W519" s="46"/>
      <c r="Z519" s="45"/>
      <c r="AA519" s="46"/>
      <c r="AD519" s="45"/>
      <c r="AE519" s="46"/>
      <c r="AH519" s="45"/>
      <c r="AI519" s="46"/>
    </row>
    <row r="520" customFormat="false" ht="15.75" hidden="false" customHeight="false" outlineLevel="0" collapsed="false">
      <c r="A520" s="47"/>
      <c r="B520" s="47"/>
      <c r="C520" s="48"/>
      <c r="D520" s="47"/>
      <c r="E520" s="47"/>
      <c r="F520" s="47"/>
      <c r="G520" s="47"/>
      <c r="H520" s="47"/>
      <c r="I520" s="47"/>
      <c r="J520" s="47"/>
      <c r="K520" s="47"/>
      <c r="M520" s="45"/>
      <c r="O520" s="46"/>
      <c r="V520" s="45"/>
      <c r="W520" s="46"/>
      <c r="Z520" s="45"/>
      <c r="AA520" s="46"/>
      <c r="AD520" s="45"/>
      <c r="AE520" s="46"/>
      <c r="AH520" s="45"/>
      <c r="AI520" s="46"/>
    </row>
    <row r="521" customFormat="false" ht="15.75" hidden="false" customHeight="false" outlineLevel="0" collapsed="false">
      <c r="A521" s="43"/>
      <c r="B521" s="43"/>
      <c r="C521" s="44"/>
      <c r="D521" s="43"/>
      <c r="E521" s="43"/>
      <c r="F521" s="43"/>
      <c r="G521" s="43"/>
      <c r="H521" s="43"/>
      <c r="I521" s="43"/>
      <c r="J521" s="43"/>
      <c r="K521" s="43"/>
      <c r="M521" s="45"/>
      <c r="O521" s="46"/>
      <c r="V521" s="45"/>
      <c r="W521" s="46"/>
      <c r="Z521" s="45"/>
      <c r="AA521" s="46"/>
      <c r="AD521" s="45"/>
      <c r="AE521" s="46"/>
      <c r="AH521" s="45"/>
      <c r="AI521" s="46"/>
    </row>
    <row r="522" customFormat="false" ht="15.75" hidden="false" customHeight="false" outlineLevel="0" collapsed="false">
      <c r="A522" s="47"/>
      <c r="B522" s="47"/>
      <c r="C522" s="48"/>
      <c r="D522" s="47"/>
      <c r="E522" s="47"/>
      <c r="F522" s="47"/>
      <c r="G522" s="47"/>
      <c r="H522" s="47"/>
      <c r="I522" s="47"/>
      <c r="J522" s="47"/>
      <c r="K522" s="47"/>
      <c r="M522" s="45"/>
      <c r="O522" s="46"/>
      <c r="V522" s="45"/>
      <c r="W522" s="46"/>
      <c r="Z522" s="45"/>
      <c r="AA522" s="46"/>
      <c r="AD522" s="45"/>
      <c r="AE522" s="46"/>
      <c r="AH522" s="45"/>
      <c r="AI522" s="46"/>
    </row>
    <row r="523" customFormat="false" ht="15.75" hidden="false" customHeight="false" outlineLevel="0" collapsed="false">
      <c r="A523" s="43"/>
      <c r="B523" s="43"/>
      <c r="C523" s="44"/>
      <c r="D523" s="43"/>
      <c r="E523" s="43"/>
      <c r="F523" s="43"/>
      <c r="G523" s="43"/>
      <c r="H523" s="43"/>
      <c r="I523" s="43"/>
      <c r="J523" s="43"/>
      <c r="K523" s="43"/>
      <c r="M523" s="45"/>
      <c r="O523" s="46"/>
      <c r="V523" s="45"/>
      <c r="W523" s="46"/>
      <c r="Z523" s="45"/>
      <c r="AA523" s="46"/>
      <c r="AD523" s="45"/>
      <c r="AE523" s="46"/>
      <c r="AH523" s="45"/>
      <c r="AI523" s="46"/>
    </row>
    <row r="524" customFormat="false" ht="15.75" hidden="false" customHeight="false" outlineLevel="0" collapsed="false">
      <c r="A524" s="47"/>
      <c r="B524" s="47"/>
      <c r="C524" s="48"/>
      <c r="D524" s="47"/>
      <c r="E524" s="47"/>
      <c r="F524" s="47"/>
      <c r="G524" s="47"/>
      <c r="H524" s="47"/>
      <c r="I524" s="47"/>
      <c r="J524" s="47"/>
      <c r="K524" s="47"/>
      <c r="M524" s="45"/>
      <c r="O524" s="46"/>
      <c r="V524" s="45"/>
      <c r="W524" s="46"/>
      <c r="Z524" s="45"/>
      <c r="AA524" s="46"/>
      <c r="AD524" s="45"/>
      <c r="AE524" s="46"/>
      <c r="AH524" s="45"/>
      <c r="AI524" s="46"/>
    </row>
    <row r="525" customFormat="false" ht="15.75" hidden="false" customHeight="false" outlineLevel="0" collapsed="false">
      <c r="A525" s="43"/>
      <c r="B525" s="43"/>
      <c r="C525" s="44"/>
      <c r="D525" s="43"/>
      <c r="E525" s="43"/>
      <c r="F525" s="43"/>
      <c r="G525" s="43"/>
      <c r="H525" s="43"/>
      <c r="I525" s="43"/>
      <c r="J525" s="43"/>
      <c r="K525" s="43"/>
      <c r="M525" s="45"/>
      <c r="O525" s="46"/>
      <c r="V525" s="45"/>
      <c r="W525" s="46"/>
      <c r="Z525" s="45"/>
      <c r="AA525" s="46"/>
      <c r="AD525" s="45"/>
      <c r="AE525" s="46"/>
      <c r="AH525" s="45"/>
      <c r="AI525" s="46"/>
    </row>
    <row r="526" customFormat="false" ht="15.75" hidden="false" customHeight="false" outlineLevel="0" collapsed="false">
      <c r="A526" s="47"/>
      <c r="B526" s="47"/>
      <c r="C526" s="48"/>
      <c r="D526" s="47"/>
      <c r="E526" s="47"/>
      <c r="F526" s="47"/>
      <c r="G526" s="47"/>
      <c r="H526" s="47"/>
      <c r="I526" s="47"/>
      <c r="J526" s="47"/>
      <c r="K526" s="47"/>
      <c r="M526" s="45"/>
      <c r="O526" s="46"/>
      <c r="V526" s="45"/>
      <c r="W526" s="46"/>
      <c r="Z526" s="45"/>
      <c r="AA526" s="46"/>
      <c r="AD526" s="45"/>
      <c r="AE526" s="46"/>
      <c r="AH526" s="45"/>
      <c r="AI526" s="46"/>
    </row>
    <row r="527" customFormat="false" ht="15.75" hidden="false" customHeight="false" outlineLevel="0" collapsed="false">
      <c r="A527" s="43"/>
      <c r="B527" s="43"/>
      <c r="C527" s="44"/>
      <c r="D527" s="43"/>
      <c r="E527" s="43"/>
      <c r="F527" s="43"/>
      <c r="G527" s="43"/>
      <c r="H527" s="43"/>
      <c r="I527" s="43"/>
      <c r="J527" s="43"/>
      <c r="K527" s="43"/>
      <c r="M527" s="45"/>
      <c r="O527" s="46"/>
      <c r="V527" s="45"/>
      <c r="W527" s="46"/>
      <c r="Z527" s="45"/>
      <c r="AA527" s="46"/>
      <c r="AD527" s="45"/>
      <c r="AE527" s="46"/>
      <c r="AH527" s="45"/>
      <c r="AI527" s="46"/>
    </row>
    <row r="528" customFormat="false" ht="15.75" hidden="false" customHeight="false" outlineLevel="0" collapsed="false">
      <c r="A528" s="47"/>
      <c r="B528" s="47"/>
      <c r="C528" s="48"/>
      <c r="D528" s="47"/>
      <c r="E528" s="47"/>
      <c r="F528" s="47"/>
      <c r="G528" s="47"/>
      <c r="H528" s="47"/>
      <c r="I528" s="47"/>
      <c r="J528" s="47"/>
      <c r="K528" s="47"/>
      <c r="M528" s="45"/>
      <c r="O528" s="46"/>
      <c r="V528" s="45"/>
      <c r="W528" s="46"/>
      <c r="Z528" s="45"/>
      <c r="AA528" s="46"/>
      <c r="AD528" s="45"/>
      <c r="AE528" s="46"/>
      <c r="AH528" s="45"/>
      <c r="AI528" s="46"/>
    </row>
    <row r="529" customFormat="false" ht="15.75" hidden="false" customHeight="false" outlineLevel="0" collapsed="false">
      <c r="A529" s="43"/>
      <c r="B529" s="43"/>
      <c r="C529" s="44"/>
      <c r="D529" s="43"/>
      <c r="E529" s="43"/>
      <c r="F529" s="43"/>
      <c r="G529" s="43"/>
      <c r="H529" s="43"/>
      <c r="I529" s="43"/>
      <c r="J529" s="43"/>
      <c r="K529" s="43"/>
      <c r="M529" s="45"/>
      <c r="O529" s="46"/>
      <c r="V529" s="45"/>
      <c r="W529" s="46"/>
      <c r="Z529" s="45"/>
      <c r="AA529" s="46"/>
      <c r="AD529" s="45"/>
      <c r="AE529" s="46"/>
      <c r="AH529" s="45"/>
      <c r="AI529" s="46"/>
    </row>
    <row r="530" customFormat="false" ht="15.75" hidden="false" customHeight="false" outlineLevel="0" collapsed="false">
      <c r="A530" s="47"/>
      <c r="B530" s="47"/>
      <c r="C530" s="48"/>
      <c r="D530" s="47"/>
      <c r="E530" s="47"/>
      <c r="F530" s="47"/>
      <c r="G530" s="47"/>
      <c r="H530" s="47"/>
      <c r="I530" s="47"/>
      <c r="J530" s="47"/>
      <c r="K530" s="47"/>
      <c r="M530" s="45"/>
      <c r="O530" s="46"/>
      <c r="V530" s="45"/>
      <c r="W530" s="46"/>
      <c r="Z530" s="45"/>
      <c r="AA530" s="46"/>
      <c r="AD530" s="45"/>
      <c r="AE530" s="46"/>
      <c r="AH530" s="45"/>
      <c r="AI530" s="46"/>
    </row>
    <row r="531" customFormat="false" ht="15.75" hidden="false" customHeight="false" outlineLevel="0" collapsed="false">
      <c r="A531" s="43"/>
      <c r="B531" s="43"/>
      <c r="C531" s="44"/>
      <c r="D531" s="43"/>
      <c r="E531" s="43"/>
      <c r="F531" s="43"/>
      <c r="G531" s="43"/>
      <c r="H531" s="43"/>
      <c r="I531" s="43"/>
      <c r="J531" s="43"/>
      <c r="K531" s="43"/>
      <c r="M531" s="45"/>
      <c r="O531" s="46"/>
      <c r="V531" s="45"/>
      <c r="W531" s="46"/>
      <c r="Z531" s="45"/>
      <c r="AA531" s="46"/>
      <c r="AD531" s="45"/>
      <c r="AE531" s="46"/>
      <c r="AH531" s="45"/>
      <c r="AI531" s="46"/>
    </row>
    <row r="532" customFormat="false" ht="15.75" hidden="false" customHeight="false" outlineLevel="0" collapsed="false">
      <c r="A532" s="47"/>
      <c r="B532" s="47"/>
      <c r="C532" s="48"/>
      <c r="D532" s="47"/>
      <c r="E532" s="47"/>
      <c r="F532" s="47"/>
      <c r="G532" s="47"/>
      <c r="H532" s="47"/>
      <c r="I532" s="47"/>
      <c r="J532" s="47"/>
      <c r="K532" s="47"/>
      <c r="M532" s="45"/>
      <c r="O532" s="46"/>
      <c r="V532" s="45"/>
      <c r="W532" s="46"/>
      <c r="Z532" s="45"/>
      <c r="AA532" s="46"/>
      <c r="AD532" s="45"/>
      <c r="AE532" s="46"/>
      <c r="AH532" s="45"/>
      <c r="AI532" s="46"/>
    </row>
    <row r="533" customFormat="false" ht="15.75" hidden="false" customHeight="false" outlineLevel="0" collapsed="false">
      <c r="A533" s="43"/>
      <c r="B533" s="43"/>
      <c r="C533" s="44"/>
      <c r="D533" s="43"/>
      <c r="E533" s="43"/>
      <c r="F533" s="43"/>
      <c r="G533" s="43"/>
      <c r="H533" s="43"/>
      <c r="I533" s="43"/>
      <c r="J533" s="43"/>
      <c r="K533" s="43"/>
      <c r="M533" s="45"/>
      <c r="O533" s="46"/>
      <c r="V533" s="45"/>
      <c r="W533" s="46"/>
      <c r="Z533" s="45"/>
      <c r="AA533" s="46"/>
      <c r="AD533" s="45"/>
      <c r="AE533" s="46"/>
      <c r="AH533" s="45"/>
      <c r="AI533" s="46"/>
    </row>
    <row r="534" customFormat="false" ht="15.75" hidden="false" customHeight="false" outlineLevel="0" collapsed="false">
      <c r="A534" s="47"/>
      <c r="B534" s="47"/>
      <c r="C534" s="48"/>
      <c r="D534" s="47"/>
      <c r="E534" s="47"/>
      <c r="F534" s="47"/>
      <c r="G534" s="47"/>
      <c r="H534" s="47"/>
      <c r="I534" s="47"/>
      <c r="J534" s="47"/>
      <c r="K534" s="47"/>
      <c r="M534" s="45"/>
      <c r="O534" s="46"/>
      <c r="V534" s="45"/>
      <c r="W534" s="46"/>
      <c r="Z534" s="45"/>
      <c r="AA534" s="46"/>
      <c r="AD534" s="45"/>
      <c r="AE534" s="46"/>
      <c r="AH534" s="45"/>
      <c r="AI534" s="46"/>
    </row>
    <row r="535" customFormat="false" ht="15.75" hidden="false" customHeight="false" outlineLevel="0" collapsed="false">
      <c r="A535" s="43"/>
      <c r="B535" s="43"/>
      <c r="C535" s="44"/>
      <c r="D535" s="43"/>
      <c r="E535" s="43"/>
      <c r="F535" s="43"/>
      <c r="G535" s="43"/>
      <c r="H535" s="43"/>
      <c r="I535" s="43"/>
      <c r="J535" s="43"/>
      <c r="K535" s="43"/>
      <c r="M535" s="45"/>
      <c r="O535" s="46"/>
      <c r="V535" s="45"/>
      <c r="W535" s="46"/>
      <c r="Z535" s="45"/>
      <c r="AA535" s="46"/>
      <c r="AD535" s="45"/>
      <c r="AE535" s="46"/>
      <c r="AH535" s="45"/>
      <c r="AI535" s="46"/>
    </row>
    <row r="536" customFormat="false" ht="15.75" hidden="false" customHeight="false" outlineLevel="0" collapsed="false">
      <c r="A536" s="47"/>
      <c r="B536" s="47"/>
      <c r="C536" s="48"/>
      <c r="D536" s="47"/>
      <c r="E536" s="47"/>
      <c r="F536" s="47"/>
      <c r="G536" s="47"/>
      <c r="H536" s="47"/>
      <c r="I536" s="47"/>
      <c r="J536" s="47"/>
      <c r="K536" s="47"/>
      <c r="M536" s="45"/>
      <c r="O536" s="46"/>
      <c r="V536" s="45"/>
      <c r="W536" s="46"/>
      <c r="Z536" s="45"/>
      <c r="AA536" s="46"/>
      <c r="AD536" s="45"/>
      <c r="AE536" s="46"/>
      <c r="AH536" s="45"/>
      <c r="AI536" s="46"/>
    </row>
    <row r="537" customFormat="false" ht="15.75" hidden="false" customHeight="false" outlineLevel="0" collapsed="false">
      <c r="A537" s="43"/>
      <c r="B537" s="43"/>
      <c r="C537" s="44"/>
      <c r="D537" s="43"/>
      <c r="E537" s="43"/>
      <c r="F537" s="43"/>
      <c r="G537" s="43"/>
      <c r="H537" s="43"/>
      <c r="I537" s="43"/>
      <c r="J537" s="43"/>
      <c r="K537" s="43"/>
      <c r="M537" s="45"/>
      <c r="O537" s="46"/>
      <c r="V537" s="45"/>
      <c r="W537" s="46"/>
      <c r="Z537" s="45"/>
      <c r="AA537" s="46"/>
      <c r="AD537" s="45"/>
      <c r="AE537" s="46"/>
      <c r="AH537" s="45"/>
      <c r="AI537" s="46"/>
    </row>
    <row r="538" customFormat="false" ht="15.75" hidden="false" customHeight="false" outlineLevel="0" collapsed="false">
      <c r="A538" s="47"/>
      <c r="B538" s="47"/>
      <c r="C538" s="48"/>
      <c r="D538" s="47"/>
      <c r="E538" s="47"/>
      <c r="F538" s="47"/>
      <c r="G538" s="47"/>
      <c r="H538" s="47"/>
      <c r="I538" s="47"/>
      <c r="J538" s="47"/>
      <c r="K538" s="47"/>
      <c r="M538" s="45"/>
      <c r="O538" s="46"/>
      <c r="V538" s="45"/>
      <c r="W538" s="46"/>
      <c r="Z538" s="45"/>
      <c r="AA538" s="46"/>
      <c r="AD538" s="45"/>
      <c r="AE538" s="46"/>
      <c r="AH538" s="45"/>
      <c r="AI538" s="46"/>
    </row>
    <row r="539" customFormat="false" ht="15.75" hidden="false" customHeight="false" outlineLevel="0" collapsed="false">
      <c r="A539" s="43"/>
      <c r="B539" s="43"/>
      <c r="C539" s="44"/>
      <c r="D539" s="43"/>
      <c r="E539" s="43"/>
      <c r="F539" s="43"/>
      <c r="G539" s="43"/>
      <c r="H539" s="43"/>
      <c r="I539" s="43"/>
      <c r="J539" s="43"/>
      <c r="K539" s="43"/>
      <c r="M539" s="45"/>
      <c r="O539" s="46"/>
      <c r="V539" s="45"/>
      <c r="W539" s="46"/>
      <c r="Z539" s="45"/>
      <c r="AA539" s="46"/>
      <c r="AD539" s="45"/>
      <c r="AE539" s="46"/>
      <c r="AH539" s="45"/>
      <c r="AI539" s="46"/>
    </row>
    <row r="540" customFormat="false" ht="15.75" hidden="false" customHeight="false" outlineLevel="0" collapsed="false">
      <c r="A540" s="47"/>
      <c r="B540" s="47"/>
      <c r="C540" s="48"/>
      <c r="D540" s="47"/>
      <c r="E540" s="47"/>
      <c r="F540" s="47"/>
      <c r="G540" s="47"/>
      <c r="H540" s="47"/>
      <c r="I540" s="47"/>
      <c r="J540" s="47"/>
      <c r="K540" s="47"/>
      <c r="M540" s="45"/>
      <c r="O540" s="46"/>
      <c r="V540" s="45"/>
      <c r="W540" s="46"/>
      <c r="Z540" s="45"/>
      <c r="AA540" s="46"/>
      <c r="AD540" s="45"/>
      <c r="AE540" s="46"/>
      <c r="AH540" s="45"/>
      <c r="AI540" s="46"/>
    </row>
    <row r="541" customFormat="false" ht="15.75" hidden="false" customHeight="false" outlineLevel="0" collapsed="false">
      <c r="A541" s="43"/>
      <c r="B541" s="43"/>
      <c r="C541" s="44"/>
      <c r="D541" s="43"/>
      <c r="E541" s="43"/>
      <c r="F541" s="43"/>
      <c r="G541" s="43"/>
      <c r="H541" s="43"/>
      <c r="I541" s="43"/>
      <c r="J541" s="43"/>
      <c r="K541" s="43"/>
      <c r="M541" s="45"/>
      <c r="O541" s="46"/>
      <c r="V541" s="45"/>
      <c r="W541" s="46"/>
      <c r="Z541" s="45"/>
      <c r="AA541" s="46"/>
      <c r="AD541" s="45"/>
      <c r="AE541" s="46"/>
      <c r="AH541" s="45"/>
      <c r="AI541" s="46"/>
    </row>
    <row r="542" customFormat="false" ht="15.75" hidden="false" customHeight="false" outlineLevel="0" collapsed="false">
      <c r="A542" s="47"/>
      <c r="B542" s="47"/>
      <c r="C542" s="48"/>
      <c r="D542" s="47"/>
      <c r="E542" s="47"/>
      <c r="F542" s="47"/>
      <c r="G542" s="47"/>
      <c r="H542" s="47"/>
      <c r="I542" s="47"/>
      <c r="J542" s="47"/>
      <c r="K542" s="47"/>
      <c r="M542" s="45"/>
      <c r="O542" s="46"/>
      <c r="V542" s="45"/>
      <c r="W542" s="46"/>
      <c r="Z542" s="45"/>
      <c r="AA542" s="46"/>
      <c r="AD542" s="45"/>
      <c r="AE542" s="46"/>
      <c r="AH542" s="45"/>
      <c r="AI542" s="46"/>
    </row>
    <row r="543" customFormat="false" ht="15.75" hidden="false" customHeight="false" outlineLevel="0" collapsed="false">
      <c r="A543" s="43"/>
      <c r="B543" s="43"/>
      <c r="C543" s="44"/>
      <c r="D543" s="43"/>
      <c r="E543" s="43"/>
      <c r="F543" s="43"/>
      <c r="G543" s="43"/>
      <c r="H543" s="43"/>
      <c r="I543" s="43"/>
      <c r="J543" s="43"/>
      <c r="K543" s="43"/>
      <c r="M543" s="45"/>
      <c r="O543" s="46"/>
      <c r="V543" s="45"/>
      <c r="W543" s="46"/>
      <c r="Z543" s="45"/>
      <c r="AA543" s="46"/>
      <c r="AD543" s="45"/>
      <c r="AE543" s="46"/>
      <c r="AH543" s="45"/>
      <c r="AI543" s="46"/>
    </row>
    <row r="544" customFormat="false" ht="15.75" hidden="false" customHeight="false" outlineLevel="0" collapsed="false">
      <c r="A544" s="47"/>
      <c r="B544" s="47"/>
      <c r="C544" s="48"/>
      <c r="D544" s="47"/>
      <c r="E544" s="47"/>
      <c r="F544" s="47"/>
      <c r="G544" s="47"/>
      <c r="H544" s="47"/>
      <c r="I544" s="47"/>
      <c r="J544" s="47"/>
      <c r="K544" s="47"/>
      <c r="M544" s="45"/>
      <c r="O544" s="46"/>
      <c r="V544" s="45"/>
      <c r="W544" s="46"/>
      <c r="Z544" s="45"/>
      <c r="AA544" s="46"/>
      <c r="AD544" s="45"/>
      <c r="AE544" s="46"/>
      <c r="AH544" s="45"/>
      <c r="AI544" s="46"/>
    </row>
    <row r="545" customFormat="false" ht="15.75" hidden="false" customHeight="false" outlineLevel="0" collapsed="false">
      <c r="A545" s="43"/>
      <c r="B545" s="43"/>
      <c r="C545" s="44"/>
      <c r="D545" s="43"/>
      <c r="E545" s="43"/>
      <c r="F545" s="43"/>
      <c r="G545" s="43"/>
      <c r="H545" s="43"/>
      <c r="I545" s="43"/>
      <c r="J545" s="43"/>
      <c r="K545" s="43"/>
      <c r="M545" s="45"/>
      <c r="O545" s="46"/>
      <c r="V545" s="45"/>
      <c r="W545" s="46"/>
      <c r="Z545" s="45"/>
      <c r="AA545" s="46"/>
      <c r="AD545" s="45"/>
      <c r="AE545" s="46"/>
      <c r="AH545" s="45"/>
      <c r="AI545" s="46"/>
    </row>
    <row r="546" customFormat="false" ht="15.75" hidden="false" customHeight="false" outlineLevel="0" collapsed="false">
      <c r="A546" s="47"/>
      <c r="B546" s="47"/>
      <c r="C546" s="48"/>
      <c r="D546" s="47"/>
      <c r="E546" s="47"/>
      <c r="F546" s="47"/>
      <c r="G546" s="47"/>
      <c r="H546" s="47"/>
      <c r="I546" s="47"/>
      <c r="J546" s="47"/>
      <c r="K546" s="47"/>
      <c r="M546" s="45"/>
      <c r="O546" s="46"/>
      <c r="V546" s="45"/>
      <c r="W546" s="46"/>
      <c r="Z546" s="45"/>
      <c r="AA546" s="46"/>
      <c r="AD546" s="45"/>
      <c r="AE546" s="46"/>
      <c r="AH546" s="45"/>
      <c r="AI546" s="46"/>
    </row>
    <row r="547" customFormat="false" ht="15.75" hidden="false" customHeight="false" outlineLevel="0" collapsed="false">
      <c r="A547" s="43"/>
      <c r="B547" s="43"/>
      <c r="C547" s="44"/>
      <c r="D547" s="43"/>
      <c r="E547" s="43"/>
      <c r="F547" s="43"/>
      <c r="G547" s="43"/>
      <c r="H547" s="43"/>
      <c r="I547" s="43"/>
      <c r="J547" s="43"/>
      <c r="K547" s="43"/>
      <c r="M547" s="45"/>
      <c r="O547" s="46"/>
      <c r="V547" s="45"/>
      <c r="W547" s="46"/>
      <c r="Z547" s="45"/>
      <c r="AA547" s="46"/>
      <c r="AD547" s="45"/>
      <c r="AE547" s="46"/>
      <c r="AH547" s="45"/>
      <c r="AI547" s="46"/>
    </row>
    <row r="548" customFormat="false" ht="15.75" hidden="false" customHeight="false" outlineLevel="0" collapsed="false">
      <c r="A548" s="47"/>
      <c r="B548" s="47"/>
      <c r="C548" s="48"/>
      <c r="D548" s="47"/>
      <c r="E548" s="47"/>
      <c r="F548" s="47"/>
      <c r="G548" s="47"/>
      <c r="H548" s="47"/>
      <c r="I548" s="47"/>
      <c r="J548" s="47"/>
      <c r="K548" s="47"/>
      <c r="M548" s="45"/>
      <c r="O548" s="46"/>
      <c r="V548" s="45"/>
      <c r="W548" s="46"/>
      <c r="Z548" s="45"/>
      <c r="AA548" s="46"/>
      <c r="AD548" s="45"/>
      <c r="AE548" s="46"/>
      <c r="AH548" s="45"/>
      <c r="AI548" s="46"/>
    </row>
    <row r="549" customFormat="false" ht="15.75" hidden="false" customHeight="false" outlineLevel="0" collapsed="false">
      <c r="A549" s="43"/>
      <c r="B549" s="43"/>
      <c r="C549" s="44"/>
      <c r="D549" s="43"/>
      <c r="E549" s="43"/>
      <c r="F549" s="43"/>
      <c r="G549" s="43"/>
      <c r="H549" s="43"/>
      <c r="I549" s="43"/>
      <c r="J549" s="43"/>
      <c r="K549" s="43"/>
      <c r="M549" s="45"/>
      <c r="O549" s="46"/>
      <c r="V549" s="45"/>
      <c r="W549" s="46"/>
      <c r="Z549" s="45"/>
      <c r="AA549" s="46"/>
      <c r="AD549" s="45"/>
      <c r="AE549" s="46"/>
      <c r="AH549" s="45"/>
      <c r="AI549" s="46"/>
    </row>
    <row r="550" customFormat="false" ht="15.75" hidden="false" customHeight="false" outlineLevel="0" collapsed="false">
      <c r="A550" s="47"/>
      <c r="B550" s="47"/>
      <c r="C550" s="48"/>
      <c r="D550" s="47"/>
      <c r="E550" s="47"/>
      <c r="F550" s="47"/>
      <c r="G550" s="47"/>
      <c r="H550" s="47"/>
      <c r="I550" s="47"/>
      <c r="J550" s="47"/>
      <c r="K550" s="47"/>
      <c r="M550" s="45"/>
      <c r="O550" s="46"/>
      <c r="V550" s="45"/>
      <c r="W550" s="46"/>
      <c r="Z550" s="45"/>
      <c r="AA550" s="46"/>
      <c r="AD550" s="45"/>
      <c r="AE550" s="46"/>
      <c r="AH550" s="45"/>
      <c r="AI550" s="46"/>
    </row>
    <row r="551" customFormat="false" ht="15.75" hidden="false" customHeight="false" outlineLevel="0" collapsed="false">
      <c r="A551" s="43"/>
      <c r="B551" s="43"/>
      <c r="C551" s="44"/>
      <c r="D551" s="43"/>
      <c r="E551" s="43"/>
      <c r="F551" s="43"/>
      <c r="G551" s="43"/>
      <c r="H551" s="43"/>
      <c r="I551" s="43"/>
      <c r="J551" s="43"/>
      <c r="K551" s="43"/>
      <c r="M551" s="45"/>
      <c r="O551" s="46"/>
      <c r="V551" s="45"/>
      <c r="W551" s="46"/>
      <c r="Z551" s="45"/>
      <c r="AA551" s="46"/>
      <c r="AD551" s="45"/>
      <c r="AE551" s="46"/>
      <c r="AH551" s="45"/>
      <c r="AI551" s="46"/>
    </row>
    <row r="552" customFormat="false" ht="15.75" hidden="false" customHeight="false" outlineLevel="0" collapsed="false">
      <c r="A552" s="47"/>
      <c r="B552" s="47"/>
      <c r="C552" s="48"/>
      <c r="D552" s="47"/>
      <c r="E552" s="47"/>
      <c r="F552" s="47"/>
      <c r="G552" s="47"/>
      <c r="H552" s="47"/>
      <c r="I552" s="47"/>
      <c r="J552" s="47"/>
      <c r="K552" s="47"/>
      <c r="M552" s="45"/>
      <c r="O552" s="46"/>
      <c r="V552" s="45"/>
      <c r="W552" s="46"/>
      <c r="Z552" s="45"/>
      <c r="AA552" s="46"/>
      <c r="AD552" s="45"/>
      <c r="AE552" s="46"/>
      <c r="AH552" s="45"/>
      <c r="AI552" s="46"/>
    </row>
    <row r="553" customFormat="false" ht="15.75" hidden="false" customHeight="false" outlineLevel="0" collapsed="false">
      <c r="A553" s="43"/>
      <c r="B553" s="43"/>
      <c r="C553" s="44"/>
      <c r="D553" s="43"/>
      <c r="E553" s="43"/>
      <c r="F553" s="43"/>
      <c r="G553" s="43"/>
      <c r="H553" s="43"/>
      <c r="I553" s="43"/>
      <c r="J553" s="43"/>
      <c r="K553" s="43"/>
      <c r="M553" s="45"/>
      <c r="O553" s="46"/>
      <c r="V553" s="45"/>
      <c r="W553" s="46"/>
      <c r="Z553" s="45"/>
      <c r="AA553" s="46"/>
      <c r="AD553" s="45"/>
      <c r="AE553" s="46"/>
      <c r="AH553" s="45"/>
      <c r="AI553" s="46"/>
    </row>
    <row r="554" customFormat="false" ht="15.75" hidden="false" customHeight="false" outlineLevel="0" collapsed="false">
      <c r="A554" s="47"/>
      <c r="B554" s="47"/>
      <c r="C554" s="48"/>
      <c r="D554" s="47"/>
      <c r="E554" s="47"/>
      <c r="F554" s="47"/>
      <c r="G554" s="47"/>
      <c r="H554" s="47"/>
      <c r="I554" s="47"/>
      <c r="J554" s="47"/>
      <c r="K554" s="47"/>
      <c r="M554" s="45"/>
      <c r="O554" s="46"/>
      <c r="V554" s="45"/>
      <c r="W554" s="46"/>
      <c r="Z554" s="45"/>
      <c r="AA554" s="46"/>
      <c r="AD554" s="45"/>
      <c r="AE554" s="46"/>
      <c r="AH554" s="45"/>
      <c r="AI554" s="46"/>
    </row>
    <row r="555" customFormat="false" ht="15.75" hidden="false" customHeight="false" outlineLevel="0" collapsed="false">
      <c r="A555" s="43"/>
      <c r="B555" s="43"/>
      <c r="C555" s="44"/>
      <c r="D555" s="43"/>
      <c r="E555" s="43"/>
      <c r="F555" s="43"/>
      <c r="G555" s="43"/>
      <c r="H555" s="43"/>
      <c r="I555" s="43"/>
      <c r="J555" s="43"/>
      <c r="K555" s="43"/>
      <c r="M555" s="45"/>
      <c r="O555" s="46"/>
      <c r="V555" s="45"/>
      <c r="W555" s="46"/>
      <c r="Z555" s="45"/>
      <c r="AA555" s="46"/>
      <c r="AD555" s="45"/>
      <c r="AE555" s="46"/>
      <c r="AH555" s="45"/>
      <c r="AI555" s="46"/>
    </row>
    <row r="556" customFormat="false" ht="15.75" hidden="false" customHeight="false" outlineLevel="0" collapsed="false">
      <c r="A556" s="47"/>
      <c r="B556" s="47"/>
      <c r="C556" s="48"/>
      <c r="D556" s="47"/>
      <c r="E556" s="47"/>
      <c r="F556" s="47"/>
      <c r="G556" s="47"/>
      <c r="H556" s="47"/>
      <c r="I556" s="47"/>
      <c r="J556" s="47"/>
      <c r="K556" s="47"/>
      <c r="M556" s="45"/>
      <c r="O556" s="46"/>
      <c r="V556" s="45"/>
      <c r="W556" s="46"/>
      <c r="Z556" s="45"/>
      <c r="AA556" s="46"/>
      <c r="AD556" s="45"/>
      <c r="AE556" s="46"/>
      <c r="AH556" s="45"/>
      <c r="AI556" s="46"/>
    </row>
    <row r="557" customFormat="false" ht="15.75" hidden="false" customHeight="false" outlineLevel="0" collapsed="false">
      <c r="A557" s="43"/>
      <c r="B557" s="43"/>
      <c r="C557" s="44"/>
      <c r="D557" s="43"/>
      <c r="E557" s="43"/>
      <c r="F557" s="43"/>
      <c r="G557" s="43"/>
      <c r="H557" s="43"/>
      <c r="I557" s="43"/>
      <c r="J557" s="43"/>
      <c r="K557" s="43"/>
      <c r="M557" s="45"/>
      <c r="O557" s="46"/>
      <c r="V557" s="45"/>
      <c r="W557" s="46"/>
      <c r="Z557" s="45"/>
      <c r="AA557" s="46"/>
      <c r="AD557" s="45"/>
      <c r="AE557" s="46"/>
      <c r="AH557" s="45"/>
      <c r="AI557" s="46"/>
    </row>
    <row r="558" customFormat="false" ht="15.75" hidden="false" customHeight="false" outlineLevel="0" collapsed="false">
      <c r="A558" s="47"/>
      <c r="B558" s="47"/>
      <c r="C558" s="48"/>
      <c r="D558" s="47"/>
      <c r="E558" s="47"/>
      <c r="F558" s="47"/>
      <c r="G558" s="47"/>
      <c r="H558" s="47"/>
      <c r="I558" s="47"/>
      <c r="J558" s="47"/>
      <c r="K558" s="47"/>
      <c r="M558" s="45"/>
      <c r="O558" s="46"/>
      <c r="V558" s="45"/>
      <c r="W558" s="46"/>
      <c r="Z558" s="45"/>
      <c r="AA558" s="46"/>
      <c r="AD558" s="45"/>
      <c r="AE558" s="46"/>
      <c r="AH558" s="45"/>
      <c r="AI558" s="46"/>
    </row>
    <row r="559" customFormat="false" ht="15.75" hidden="false" customHeight="false" outlineLevel="0" collapsed="false">
      <c r="A559" s="43"/>
      <c r="B559" s="43"/>
      <c r="C559" s="44"/>
      <c r="D559" s="43"/>
      <c r="E559" s="43"/>
      <c r="F559" s="43"/>
      <c r="G559" s="43"/>
      <c r="H559" s="43"/>
      <c r="I559" s="43"/>
      <c r="J559" s="43"/>
      <c r="K559" s="43"/>
      <c r="M559" s="45"/>
      <c r="O559" s="46"/>
      <c r="V559" s="45"/>
      <c r="W559" s="46"/>
      <c r="Z559" s="45"/>
      <c r="AA559" s="46"/>
      <c r="AD559" s="45"/>
      <c r="AE559" s="46"/>
      <c r="AH559" s="45"/>
      <c r="AI559" s="46"/>
    </row>
    <row r="560" customFormat="false" ht="15.75" hidden="false" customHeight="false" outlineLevel="0" collapsed="false">
      <c r="A560" s="47"/>
      <c r="B560" s="47"/>
      <c r="C560" s="48"/>
      <c r="D560" s="47"/>
      <c r="E560" s="47"/>
      <c r="F560" s="47"/>
      <c r="G560" s="47"/>
      <c r="H560" s="47"/>
      <c r="I560" s="47"/>
      <c r="J560" s="47"/>
      <c r="K560" s="47"/>
      <c r="M560" s="45"/>
      <c r="O560" s="46"/>
      <c r="V560" s="45"/>
      <c r="W560" s="46"/>
      <c r="Z560" s="45"/>
      <c r="AA560" s="46"/>
      <c r="AD560" s="45"/>
      <c r="AE560" s="46"/>
      <c r="AH560" s="45"/>
      <c r="AI560" s="46"/>
    </row>
    <row r="561" customFormat="false" ht="15.75" hidden="false" customHeight="false" outlineLevel="0" collapsed="false">
      <c r="A561" s="43"/>
      <c r="B561" s="43"/>
      <c r="C561" s="44"/>
      <c r="D561" s="43"/>
      <c r="E561" s="43"/>
      <c r="F561" s="43"/>
      <c r="G561" s="43"/>
      <c r="H561" s="43"/>
      <c r="I561" s="43"/>
      <c r="J561" s="43"/>
      <c r="K561" s="43"/>
      <c r="M561" s="45"/>
      <c r="O561" s="46"/>
      <c r="V561" s="45"/>
      <c r="W561" s="46"/>
      <c r="Z561" s="45"/>
      <c r="AA561" s="46"/>
      <c r="AD561" s="45"/>
      <c r="AE561" s="46"/>
      <c r="AH561" s="45"/>
      <c r="AI561" s="46"/>
    </row>
    <row r="562" customFormat="false" ht="15.75" hidden="false" customHeight="false" outlineLevel="0" collapsed="false">
      <c r="A562" s="47"/>
      <c r="B562" s="47"/>
      <c r="C562" s="48"/>
      <c r="D562" s="47"/>
      <c r="E562" s="47"/>
      <c r="F562" s="47"/>
      <c r="G562" s="47"/>
      <c r="H562" s="47"/>
      <c r="I562" s="47"/>
      <c r="J562" s="47"/>
      <c r="K562" s="47"/>
      <c r="M562" s="45"/>
      <c r="O562" s="46"/>
      <c r="V562" s="45"/>
      <c r="W562" s="46"/>
      <c r="Z562" s="45"/>
      <c r="AA562" s="46"/>
      <c r="AD562" s="45"/>
      <c r="AE562" s="46"/>
      <c r="AH562" s="45"/>
      <c r="AI562" s="46"/>
    </row>
    <row r="563" customFormat="false" ht="15.75" hidden="false" customHeight="false" outlineLevel="0" collapsed="false">
      <c r="A563" s="43"/>
      <c r="B563" s="43"/>
      <c r="C563" s="44"/>
      <c r="D563" s="43"/>
      <c r="E563" s="43"/>
      <c r="F563" s="43"/>
      <c r="G563" s="43"/>
      <c r="H563" s="43"/>
      <c r="I563" s="43"/>
      <c r="J563" s="43"/>
      <c r="K563" s="43"/>
      <c r="M563" s="45"/>
      <c r="O563" s="46"/>
      <c r="V563" s="45"/>
      <c r="W563" s="46"/>
      <c r="Z563" s="45"/>
      <c r="AA563" s="46"/>
      <c r="AD563" s="45"/>
      <c r="AE563" s="46"/>
      <c r="AH563" s="45"/>
      <c r="AI563" s="46"/>
    </row>
    <row r="564" customFormat="false" ht="15.75" hidden="false" customHeight="false" outlineLevel="0" collapsed="false">
      <c r="A564" s="47"/>
      <c r="B564" s="47"/>
      <c r="C564" s="48"/>
      <c r="D564" s="47"/>
      <c r="E564" s="47"/>
      <c r="F564" s="47"/>
      <c r="G564" s="47"/>
      <c r="H564" s="47"/>
      <c r="I564" s="47"/>
      <c r="J564" s="47"/>
      <c r="K564" s="47"/>
      <c r="M564" s="45"/>
      <c r="O564" s="46"/>
      <c r="V564" s="45"/>
      <c r="W564" s="46"/>
      <c r="Z564" s="45"/>
      <c r="AA564" s="46"/>
      <c r="AD564" s="45"/>
      <c r="AE564" s="46"/>
      <c r="AH564" s="45"/>
      <c r="AI564" s="46"/>
    </row>
    <row r="565" customFormat="false" ht="15.75" hidden="false" customHeight="false" outlineLevel="0" collapsed="false">
      <c r="A565" s="43"/>
      <c r="B565" s="43"/>
      <c r="C565" s="44"/>
      <c r="D565" s="43"/>
      <c r="E565" s="43"/>
      <c r="F565" s="43"/>
      <c r="G565" s="43"/>
      <c r="H565" s="43"/>
      <c r="I565" s="43"/>
      <c r="J565" s="43"/>
      <c r="K565" s="43"/>
      <c r="M565" s="45"/>
      <c r="O565" s="46"/>
      <c r="V565" s="45"/>
      <c r="W565" s="46"/>
      <c r="Z565" s="45"/>
      <c r="AA565" s="46"/>
      <c r="AD565" s="45"/>
      <c r="AE565" s="46"/>
      <c r="AH565" s="45"/>
      <c r="AI565" s="46"/>
    </row>
    <row r="566" customFormat="false" ht="15.75" hidden="false" customHeight="false" outlineLevel="0" collapsed="false">
      <c r="A566" s="47"/>
      <c r="B566" s="47"/>
      <c r="C566" s="48"/>
      <c r="D566" s="47"/>
      <c r="E566" s="47"/>
      <c r="F566" s="47"/>
      <c r="G566" s="47"/>
      <c r="H566" s="47"/>
      <c r="I566" s="47"/>
      <c r="J566" s="47"/>
      <c r="K566" s="47"/>
      <c r="M566" s="45"/>
      <c r="O566" s="46"/>
      <c r="V566" s="45"/>
      <c r="W566" s="46"/>
      <c r="Z566" s="45"/>
      <c r="AA566" s="46"/>
      <c r="AD566" s="45"/>
      <c r="AE566" s="46"/>
      <c r="AH566" s="45"/>
      <c r="AI566" s="46"/>
    </row>
    <row r="567" customFormat="false" ht="15.75" hidden="false" customHeight="false" outlineLevel="0" collapsed="false">
      <c r="A567" s="43"/>
      <c r="B567" s="43"/>
      <c r="C567" s="44"/>
      <c r="D567" s="43"/>
      <c r="E567" s="43"/>
      <c r="F567" s="43"/>
      <c r="G567" s="43"/>
      <c r="H567" s="43"/>
      <c r="I567" s="43"/>
      <c r="J567" s="43"/>
      <c r="K567" s="43"/>
      <c r="M567" s="45"/>
      <c r="O567" s="46"/>
      <c r="V567" s="45"/>
      <c r="W567" s="46"/>
      <c r="Z567" s="45"/>
      <c r="AA567" s="46"/>
      <c r="AD567" s="45"/>
      <c r="AE567" s="46"/>
      <c r="AH567" s="45"/>
      <c r="AI567" s="46"/>
    </row>
    <row r="568" customFormat="false" ht="15.75" hidden="false" customHeight="false" outlineLevel="0" collapsed="false">
      <c r="A568" s="47"/>
      <c r="B568" s="47"/>
      <c r="C568" s="48"/>
      <c r="D568" s="47"/>
      <c r="E568" s="47"/>
      <c r="F568" s="47"/>
      <c r="G568" s="47"/>
      <c r="H568" s="47"/>
      <c r="I568" s="47"/>
      <c r="J568" s="47"/>
      <c r="K568" s="47"/>
      <c r="M568" s="45"/>
      <c r="O568" s="46"/>
      <c r="V568" s="45"/>
      <c r="W568" s="46"/>
      <c r="Z568" s="45"/>
      <c r="AA568" s="46"/>
      <c r="AD568" s="45"/>
      <c r="AE568" s="46"/>
      <c r="AH568" s="45"/>
      <c r="AI568" s="46"/>
    </row>
    <row r="569" customFormat="false" ht="15.75" hidden="false" customHeight="false" outlineLevel="0" collapsed="false">
      <c r="A569" s="43"/>
      <c r="B569" s="43"/>
      <c r="C569" s="44"/>
      <c r="D569" s="43"/>
      <c r="E569" s="43"/>
      <c r="F569" s="43"/>
      <c r="G569" s="43"/>
      <c r="H569" s="43"/>
      <c r="I569" s="43"/>
      <c r="J569" s="43"/>
      <c r="K569" s="43"/>
      <c r="M569" s="45"/>
      <c r="O569" s="46"/>
      <c r="V569" s="45"/>
      <c r="W569" s="46"/>
      <c r="Z569" s="45"/>
      <c r="AA569" s="46"/>
      <c r="AD569" s="45"/>
      <c r="AE569" s="46"/>
      <c r="AH569" s="45"/>
      <c r="AI569" s="46"/>
    </row>
    <row r="570" customFormat="false" ht="15.75" hidden="false" customHeight="false" outlineLevel="0" collapsed="false">
      <c r="A570" s="47"/>
      <c r="B570" s="47"/>
      <c r="C570" s="48"/>
      <c r="D570" s="47"/>
      <c r="E570" s="47"/>
      <c r="F570" s="47"/>
      <c r="G570" s="47"/>
      <c r="H570" s="47"/>
      <c r="I570" s="47"/>
      <c r="J570" s="47"/>
      <c r="K570" s="47"/>
      <c r="M570" s="45"/>
      <c r="O570" s="46"/>
      <c r="V570" s="45"/>
      <c r="W570" s="46"/>
      <c r="Z570" s="45"/>
      <c r="AA570" s="46"/>
      <c r="AD570" s="45"/>
      <c r="AE570" s="46"/>
      <c r="AH570" s="45"/>
      <c r="AI570" s="46"/>
    </row>
    <row r="571" customFormat="false" ht="15.75" hidden="false" customHeight="false" outlineLevel="0" collapsed="false">
      <c r="A571" s="43"/>
      <c r="B571" s="43"/>
      <c r="C571" s="44"/>
      <c r="D571" s="43"/>
      <c r="E571" s="43"/>
      <c r="F571" s="43"/>
      <c r="G571" s="43"/>
      <c r="H571" s="43"/>
      <c r="I571" s="43"/>
      <c r="J571" s="43"/>
      <c r="K571" s="43"/>
      <c r="M571" s="45"/>
      <c r="O571" s="46"/>
      <c r="V571" s="45"/>
      <c r="W571" s="46"/>
      <c r="Z571" s="45"/>
      <c r="AA571" s="46"/>
      <c r="AD571" s="45"/>
      <c r="AE571" s="46"/>
      <c r="AH571" s="45"/>
      <c r="AI571" s="46"/>
    </row>
    <row r="572" customFormat="false" ht="15.75" hidden="false" customHeight="false" outlineLevel="0" collapsed="false">
      <c r="A572" s="47"/>
      <c r="B572" s="47"/>
      <c r="C572" s="48"/>
      <c r="D572" s="47"/>
      <c r="E572" s="47"/>
      <c r="F572" s="47"/>
      <c r="G572" s="47"/>
      <c r="H572" s="47"/>
      <c r="I572" s="47"/>
      <c r="J572" s="47"/>
      <c r="K572" s="47"/>
      <c r="M572" s="45"/>
      <c r="O572" s="46"/>
      <c r="V572" s="45"/>
      <c r="W572" s="46"/>
      <c r="Z572" s="45"/>
      <c r="AA572" s="46"/>
      <c r="AD572" s="45"/>
      <c r="AE572" s="46"/>
      <c r="AH572" s="45"/>
      <c r="AI572" s="46"/>
    </row>
    <row r="573" customFormat="false" ht="15.75" hidden="false" customHeight="false" outlineLevel="0" collapsed="false">
      <c r="A573" s="43"/>
      <c r="B573" s="43"/>
      <c r="C573" s="44"/>
      <c r="D573" s="43"/>
      <c r="E573" s="43"/>
      <c r="F573" s="43"/>
      <c r="G573" s="43"/>
      <c r="H573" s="43"/>
      <c r="I573" s="43"/>
      <c r="J573" s="43"/>
      <c r="K573" s="43"/>
      <c r="M573" s="45"/>
      <c r="O573" s="46"/>
      <c r="V573" s="45"/>
      <c r="W573" s="46"/>
      <c r="Z573" s="45"/>
      <c r="AA573" s="46"/>
      <c r="AD573" s="45"/>
      <c r="AE573" s="46"/>
      <c r="AH573" s="45"/>
      <c r="AI573" s="46"/>
    </row>
    <row r="574" customFormat="false" ht="15.75" hidden="false" customHeight="false" outlineLevel="0" collapsed="false">
      <c r="A574" s="47"/>
      <c r="B574" s="47"/>
      <c r="C574" s="48"/>
      <c r="D574" s="47"/>
      <c r="E574" s="47"/>
      <c r="F574" s="47"/>
      <c r="G574" s="47"/>
      <c r="H574" s="47"/>
      <c r="I574" s="47"/>
      <c r="J574" s="47"/>
      <c r="K574" s="47"/>
      <c r="M574" s="45"/>
      <c r="O574" s="46"/>
      <c r="V574" s="45"/>
      <c r="W574" s="46"/>
      <c r="Z574" s="45"/>
      <c r="AA574" s="46"/>
      <c r="AD574" s="45"/>
      <c r="AE574" s="46"/>
      <c r="AH574" s="45"/>
      <c r="AI574" s="46"/>
    </row>
    <row r="575" customFormat="false" ht="15.75" hidden="false" customHeight="false" outlineLevel="0" collapsed="false">
      <c r="A575" s="43"/>
      <c r="B575" s="43"/>
      <c r="C575" s="44"/>
      <c r="D575" s="43"/>
      <c r="E575" s="43"/>
      <c r="F575" s="43"/>
      <c r="G575" s="43"/>
      <c r="H575" s="43"/>
      <c r="I575" s="43"/>
      <c r="J575" s="43"/>
      <c r="K575" s="43"/>
      <c r="M575" s="45"/>
      <c r="O575" s="46"/>
      <c r="V575" s="45"/>
      <c r="W575" s="46"/>
      <c r="Z575" s="45"/>
      <c r="AA575" s="46"/>
      <c r="AD575" s="45"/>
      <c r="AE575" s="46"/>
      <c r="AH575" s="45"/>
      <c r="AI575" s="46"/>
    </row>
    <row r="576" customFormat="false" ht="15.75" hidden="false" customHeight="false" outlineLevel="0" collapsed="false">
      <c r="A576" s="47"/>
      <c r="B576" s="47"/>
      <c r="C576" s="48"/>
      <c r="D576" s="47"/>
      <c r="E576" s="47"/>
      <c r="F576" s="47"/>
      <c r="G576" s="47"/>
      <c r="H576" s="47"/>
      <c r="I576" s="47"/>
      <c r="J576" s="47"/>
      <c r="K576" s="47"/>
      <c r="M576" s="45"/>
      <c r="O576" s="46"/>
      <c r="V576" s="45"/>
      <c r="W576" s="46"/>
      <c r="Z576" s="45"/>
      <c r="AA576" s="46"/>
      <c r="AD576" s="45"/>
      <c r="AE576" s="46"/>
      <c r="AH576" s="45"/>
      <c r="AI576" s="46"/>
    </row>
    <row r="577" customFormat="false" ht="15.75" hidden="false" customHeight="false" outlineLevel="0" collapsed="false">
      <c r="A577" s="43"/>
      <c r="B577" s="43"/>
      <c r="C577" s="44"/>
      <c r="D577" s="43"/>
      <c r="E577" s="43"/>
      <c r="F577" s="43"/>
      <c r="G577" s="43"/>
      <c r="H577" s="43"/>
      <c r="I577" s="43"/>
      <c r="J577" s="43"/>
      <c r="K577" s="43"/>
      <c r="M577" s="45"/>
      <c r="O577" s="46"/>
      <c r="V577" s="45"/>
      <c r="W577" s="46"/>
      <c r="Z577" s="45"/>
      <c r="AA577" s="46"/>
      <c r="AD577" s="45"/>
      <c r="AE577" s="46"/>
      <c r="AH577" s="45"/>
      <c r="AI577" s="46"/>
    </row>
    <row r="578" customFormat="false" ht="15.75" hidden="false" customHeight="false" outlineLevel="0" collapsed="false">
      <c r="A578" s="47"/>
      <c r="B578" s="47"/>
      <c r="C578" s="48"/>
      <c r="D578" s="47"/>
      <c r="E578" s="47"/>
      <c r="F578" s="47"/>
      <c r="G578" s="47"/>
      <c r="H578" s="47"/>
      <c r="I578" s="47"/>
      <c r="J578" s="47"/>
      <c r="K578" s="47"/>
      <c r="M578" s="45"/>
      <c r="O578" s="46"/>
      <c r="V578" s="45"/>
      <c r="W578" s="46"/>
      <c r="Z578" s="45"/>
      <c r="AA578" s="46"/>
      <c r="AD578" s="45"/>
      <c r="AE578" s="46"/>
      <c r="AH578" s="45"/>
      <c r="AI578" s="46"/>
    </row>
    <row r="579" customFormat="false" ht="15.75" hidden="false" customHeight="false" outlineLevel="0" collapsed="false">
      <c r="A579" s="43"/>
      <c r="B579" s="43"/>
      <c r="C579" s="44"/>
      <c r="D579" s="43"/>
      <c r="E579" s="43"/>
      <c r="F579" s="43"/>
      <c r="G579" s="43"/>
      <c r="H579" s="43"/>
      <c r="I579" s="43"/>
      <c r="J579" s="43"/>
      <c r="K579" s="43"/>
      <c r="M579" s="45"/>
      <c r="O579" s="46"/>
      <c r="V579" s="45"/>
      <c r="W579" s="46"/>
      <c r="Z579" s="45"/>
      <c r="AA579" s="46"/>
      <c r="AD579" s="45"/>
      <c r="AE579" s="46"/>
      <c r="AH579" s="45"/>
      <c r="AI579" s="46"/>
    </row>
    <row r="580" customFormat="false" ht="15.75" hidden="false" customHeight="false" outlineLevel="0" collapsed="false">
      <c r="A580" s="47"/>
      <c r="B580" s="47"/>
      <c r="C580" s="48"/>
      <c r="D580" s="47"/>
      <c r="E580" s="47"/>
      <c r="F580" s="47"/>
      <c r="G580" s="47"/>
      <c r="H580" s="47"/>
      <c r="I580" s="47"/>
      <c r="J580" s="47"/>
      <c r="K580" s="47"/>
      <c r="M580" s="45"/>
      <c r="O580" s="46"/>
      <c r="V580" s="45"/>
      <c r="W580" s="46"/>
      <c r="Z580" s="45"/>
      <c r="AA580" s="46"/>
      <c r="AD580" s="45"/>
      <c r="AE580" s="46"/>
      <c r="AH580" s="45"/>
      <c r="AI580" s="46"/>
    </row>
    <row r="581" customFormat="false" ht="15.75" hidden="false" customHeight="false" outlineLevel="0" collapsed="false">
      <c r="A581" s="43"/>
      <c r="B581" s="43"/>
      <c r="C581" s="44"/>
      <c r="D581" s="43"/>
      <c r="E581" s="43"/>
      <c r="F581" s="43"/>
      <c r="G581" s="43"/>
      <c r="H581" s="43"/>
      <c r="I581" s="43"/>
      <c r="J581" s="43"/>
      <c r="K581" s="43"/>
      <c r="M581" s="45"/>
      <c r="O581" s="46"/>
      <c r="V581" s="45"/>
      <c r="W581" s="46"/>
      <c r="Z581" s="45"/>
      <c r="AA581" s="46"/>
      <c r="AD581" s="45"/>
      <c r="AE581" s="46"/>
      <c r="AH581" s="45"/>
      <c r="AI581" s="46"/>
    </row>
    <row r="582" customFormat="false" ht="15.75" hidden="false" customHeight="false" outlineLevel="0" collapsed="false">
      <c r="A582" s="47"/>
      <c r="B582" s="47"/>
      <c r="C582" s="48"/>
      <c r="D582" s="47"/>
      <c r="E582" s="47"/>
      <c r="F582" s="47"/>
      <c r="G582" s="47"/>
      <c r="H582" s="47"/>
      <c r="I582" s="47"/>
      <c r="J582" s="47"/>
      <c r="K582" s="47"/>
      <c r="M582" s="45"/>
      <c r="O582" s="46"/>
      <c r="V582" s="45"/>
      <c r="W582" s="46"/>
      <c r="Z582" s="45"/>
      <c r="AA582" s="46"/>
      <c r="AD582" s="45"/>
      <c r="AE582" s="46"/>
      <c r="AH582" s="45"/>
      <c r="AI582" s="46"/>
    </row>
    <row r="583" customFormat="false" ht="15.75" hidden="false" customHeight="false" outlineLevel="0" collapsed="false">
      <c r="A583" s="43"/>
      <c r="B583" s="43"/>
      <c r="C583" s="44"/>
      <c r="D583" s="43"/>
      <c r="E583" s="43"/>
      <c r="F583" s="43"/>
      <c r="G583" s="43"/>
      <c r="H583" s="43"/>
      <c r="I583" s="43"/>
      <c r="J583" s="43"/>
      <c r="K583" s="43"/>
      <c r="M583" s="45"/>
      <c r="O583" s="46"/>
      <c r="V583" s="45"/>
      <c r="W583" s="46"/>
      <c r="Z583" s="45"/>
      <c r="AA583" s="46"/>
      <c r="AD583" s="45"/>
      <c r="AE583" s="46"/>
      <c r="AH583" s="45"/>
      <c r="AI583" s="46"/>
    </row>
    <row r="584" customFormat="false" ht="15.75" hidden="false" customHeight="false" outlineLevel="0" collapsed="false">
      <c r="A584" s="47"/>
      <c r="B584" s="47"/>
      <c r="C584" s="48"/>
      <c r="D584" s="47"/>
      <c r="E584" s="47"/>
      <c r="F584" s="47"/>
      <c r="G584" s="47"/>
      <c r="H584" s="47"/>
      <c r="I584" s="47"/>
      <c r="J584" s="47"/>
      <c r="K584" s="47"/>
      <c r="M584" s="45"/>
      <c r="O584" s="46"/>
      <c r="V584" s="45"/>
      <c r="W584" s="46"/>
      <c r="Z584" s="45"/>
      <c r="AA584" s="46"/>
      <c r="AD584" s="45"/>
      <c r="AE584" s="46"/>
      <c r="AH584" s="45"/>
      <c r="AI584" s="46"/>
    </row>
    <row r="585" customFormat="false" ht="15.75" hidden="false" customHeight="false" outlineLevel="0" collapsed="false">
      <c r="A585" s="43"/>
      <c r="B585" s="43"/>
      <c r="C585" s="44"/>
      <c r="D585" s="43"/>
      <c r="E585" s="43"/>
      <c r="F585" s="43"/>
      <c r="G585" s="43"/>
      <c r="H585" s="43"/>
      <c r="I585" s="43"/>
      <c r="J585" s="43"/>
      <c r="K585" s="43"/>
      <c r="M585" s="45"/>
      <c r="O585" s="46"/>
      <c r="V585" s="45"/>
      <c r="W585" s="46"/>
      <c r="Z585" s="45"/>
      <c r="AA585" s="46"/>
      <c r="AD585" s="45"/>
      <c r="AE585" s="46"/>
      <c r="AH585" s="45"/>
      <c r="AI585" s="46"/>
    </row>
    <row r="586" customFormat="false" ht="15.75" hidden="false" customHeight="false" outlineLevel="0" collapsed="false">
      <c r="A586" s="47"/>
      <c r="B586" s="47"/>
      <c r="C586" s="48"/>
      <c r="D586" s="47"/>
      <c r="E586" s="47"/>
      <c r="F586" s="47"/>
      <c r="G586" s="47"/>
      <c r="H586" s="47"/>
      <c r="I586" s="47"/>
      <c r="J586" s="47"/>
      <c r="K586" s="47"/>
      <c r="M586" s="45"/>
      <c r="O586" s="46"/>
      <c r="V586" s="45"/>
      <c r="W586" s="46"/>
      <c r="Z586" s="45"/>
      <c r="AA586" s="46"/>
      <c r="AD586" s="45"/>
      <c r="AE586" s="46"/>
      <c r="AH586" s="45"/>
      <c r="AI586" s="46"/>
    </row>
    <row r="587" customFormat="false" ht="15.75" hidden="false" customHeight="false" outlineLevel="0" collapsed="false">
      <c r="A587" s="43"/>
      <c r="B587" s="43"/>
      <c r="C587" s="44"/>
      <c r="D587" s="43"/>
      <c r="E587" s="43"/>
      <c r="F587" s="43"/>
      <c r="G587" s="43"/>
      <c r="H587" s="43"/>
      <c r="I587" s="43"/>
      <c r="J587" s="43"/>
      <c r="K587" s="43"/>
      <c r="M587" s="45"/>
      <c r="O587" s="46"/>
      <c r="V587" s="45"/>
      <c r="W587" s="46"/>
      <c r="Z587" s="45"/>
      <c r="AA587" s="46"/>
      <c r="AD587" s="45"/>
      <c r="AE587" s="46"/>
      <c r="AH587" s="45"/>
      <c r="AI587" s="46"/>
    </row>
    <row r="588" customFormat="false" ht="15.75" hidden="false" customHeight="false" outlineLevel="0" collapsed="false">
      <c r="A588" s="47"/>
      <c r="B588" s="47"/>
      <c r="C588" s="48"/>
      <c r="D588" s="47"/>
      <c r="E588" s="47"/>
      <c r="F588" s="47"/>
      <c r="G588" s="47"/>
      <c r="H588" s="47"/>
      <c r="I588" s="47"/>
      <c r="J588" s="47"/>
      <c r="K588" s="47"/>
      <c r="M588" s="45"/>
      <c r="O588" s="46"/>
      <c r="V588" s="45"/>
      <c r="W588" s="46"/>
      <c r="Z588" s="45"/>
      <c r="AA588" s="46"/>
      <c r="AD588" s="45"/>
      <c r="AE588" s="46"/>
      <c r="AH588" s="45"/>
      <c r="AI588" s="46"/>
    </row>
    <row r="589" customFormat="false" ht="15.75" hidden="false" customHeight="false" outlineLevel="0" collapsed="false">
      <c r="A589" s="43"/>
      <c r="B589" s="43"/>
      <c r="C589" s="44"/>
      <c r="D589" s="43"/>
      <c r="E589" s="43"/>
      <c r="F589" s="43"/>
      <c r="G589" s="43"/>
      <c r="H589" s="43"/>
      <c r="I589" s="43"/>
      <c r="J589" s="43"/>
      <c r="K589" s="43"/>
      <c r="M589" s="45"/>
      <c r="O589" s="46"/>
      <c r="V589" s="45"/>
      <c r="W589" s="46"/>
      <c r="Z589" s="45"/>
      <c r="AA589" s="46"/>
      <c r="AD589" s="45"/>
      <c r="AE589" s="46"/>
      <c r="AH589" s="45"/>
      <c r="AI589" s="46"/>
    </row>
    <row r="590" customFormat="false" ht="15.75" hidden="false" customHeight="false" outlineLevel="0" collapsed="false">
      <c r="A590" s="47"/>
      <c r="B590" s="47"/>
      <c r="C590" s="48"/>
      <c r="D590" s="47"/>
      <c r="E590" s="47"/>
      <c r="F590" s="47"/>
      <c r="G590" s="47"/>
      <c r="H590" s="47"/>
      <c r="I590" s="47"/>
      <c r="J590" s="47"/>
      <c r="K590" s="47"/>
      <c r="M590" s="45"/>
      <c r="O590" s="46"/>
      <c r="V590" s="45"/>
      <c r="W590" s="46"/>
      <c r="Z590" s="45"/>
      <c r="AA590" s="46"/>
      <c r="AD590" s="45"/>
      <c r="AE590" s="46"/>
      <c r="AH590" s="45"/>
      <c r="AI590" s="46"/>
    </row>
    <row r="591" customFormat="false" ht="15.75" hidden="false" customHeight="false" outlineLevel="0" collapsed="false">
      <c r="A591" s="43"/>
      <c r="B591" s="43"/>
      <c r="C591" s="44"/>
      <c r="D591" s="43"/>
      <c r="E591" s="43"/>
      <c r="F591" s="43"/>
      <c r="G591" s="43"/>
      <c r="H591" s="43"/>
      <c r="I591" s="43"/>
      <c r="J591" s="43"/>
      <c r="K591" s="43"/>
      <c r="M591" s="45"/>
      <c r="O591" s="46"/>
      <c r="V591" s="45"/>
      <c r="W591" s="46"/>
      <c r="Z591" s="45"/>
      <c r="AA591" s="46"/>
      <c r="AD591" s="45"/>
      <c r="AE591" s="46"/>
      <c r="AH591" s="45"/>
      <c r="AI591" s="46"/>
    </row>
    <row r="592" customFormat="false" ht="15.75" hidden="false" customHeight="false" outlineLevel="0" collapsed="false">
      <c r="A592" s="47"/>
      <c r="B592" s="47"/>
      <c r="C592" s="48"/>
      <c r="D592" s="47"/>
      <c r="E592" s="47"/>
      <c r="F592" s="47"/>
      <c r="G592" s="47"/>
      <c r="H592" s="47"/>
      <c r="I592" s="47"/>
      <c r="J592" s="47"/>
      <c r="K592" s="47"/>
      <c r="M592" s="45"/>
      <c r="O592" s="46"/>
      <c r="V592" s="45"/>
      <c r="W592" s="46"/>
      <c r="Z592" s="45"/>
      <c r="AA592" s="46"/>
      <c r="AD592" s="45"/>
      <c r="AE592" s="46"/>
      <c r="AH592" s="45"/>
      <c r="AI592" s="46"/>
    </row>
    <row r="593" customFormat="false" ht="15.75" hidden="false" customHeight="false" outlineLevel="0" collapsed="false">
      <c r="A593" s="43"/>
      <c r="B593" s="43"/>
      <c r="C593" s="44"/>
      <c r="D593" s="43"/>
      <c r="E593" s="43"/>
      <c r="F593" s="43"/>
      <c r="G593" s="43"/>
      <c r="H593" s="43"/>
      <c r="I593" s="43"/>
      <c r="J593" s="43"/>
      <c r="K593" s="43"/>
      <c r="M593" s="45"/>
      <c r="O593" s="46"/>
      <c r="V593" s="45"/>
      <c r="W593" s="46"/>
      <c r="Z593" s="45"/>
      <c r="AA593" s="46"/>
      <c r="AD593" s="45"/>
      <c r="AE593" s="46"/>
      <c r="AH593" s="45"/>
      <c r="AI593" s="46"/>
    </row>
    <row r="594" customFormat="false" ht="15.75" hidden="false" customHeight="false" outlineLevel="0" collapsed="false">
      <c r="A594" s="47"/>
      <c r="B594" s="47"/>
      <c r="C594" s="48"/>
      <c r="D594" s="47"/>
      <c r="E594" s="47"/>
      <c r="F594" s="47"/>
      <c r="G594" s="47"/>
      <c r="H594" s="47"/>
      <c r="I594" s="47"/>
      <c r="J594" s="47"/>
      <c r="K594" s="47"/>
      <c r="M594" s="45"/>
      <c r="O594" s="46"/>
      <c r="V594" s="45"/>
      <c r="W594" s="46"/>
      <c r="Z594" s="45"/>
      <c r="AA594" s="46"/>
      <c r="AD594" s="45"/>
      <c r="AE594" s="46"/>
      <c r="AH594" s="45"/>
      <c r="AI594" s="46"/>
    </row>
    <row r="595" customFormat="false" ht="15.75" hidden="false" customHeight="false" outlineLevel="0" collapsed="false">
      <c r="A595" s="43"/>
      <c r="B595" s="43"/>
      <c r="C595" s="44"/>
      <c r="D595" s="43"/>
      <c r="E595" s="43"/>
      <c r="F595" s="43"/>
      <c r="G595" s="43"/>
      <c r="H595" s="43"/>
      <c r="I595" s="43"/>
      <c r="J595" s="43"/>
      <c r="K595" s="43"/>
      <c r="M595" s="45"/>
      <c r="O595" s="46"/>
      <c r="V595" s="45"/>
      <c r="W595" s="46"/>
      <c r="Z595" s="45"/>
      <c r="AA595" s="46"/>
      <c r="AD595" s="45"/>
      <c r="AE595" s="46"/>
      <c r="AH595" s="45"/>
      <c r="AI595" s="46"/>
    </row>
    <row r="596" customFormat="false" ht="15.75" hidden="false" customHeight="false" outlineLevel="0" collapsed="false">
      <c r="A596" s="47"/>
      <c r="B596" s="47"/>
      <c r="C596" s="48"/>
      <c r="D596" s="47"/>
      <c r="E596" s="47"/>
      <c r="F596" s="47"/>
      <c r="G596" s="47"/>
      <c r="H596" s="47"/>
      <c r="I596" s="47"/>
      <c r="J596" s="47"/>
      <c r="K596" s="47"/>
      <c r="M596" s="45"/>
      <c r="O596" s="46"/>
      <c r="V596" s="45"/>
      <c r="W596" s="46"/>
      <c r="Z596" s="45"/>
      <c r="AA596" s="46"/>
      <c r="AD596" s="45"/>
      <c r="AE596" s="46"/>
      <c r="AH596" s="45"/>
      <c r="AI596" s="46"/>
    </row>
    <row r="597" customFormat="false" ht="15.75" hidden="false" customHeight="false" outlineLevel="0" collapsed="false">
      <c r="A597" s="43"/>
      <c r="B597" s="43"/>
      <c r="C597" s="44"/>
      <c r="D597" s="43"/>
      <c r="E597" s="43"/>
      <c r="F597" s="43"/>
      <c r="G597" s="43"/>
      <c r="H597" s="43"/>
      <c r="I597" s="43"/>
      <c r="J597" s="43"/>
      <c r="K597" s="43"/>
      <c r="M597" s="45"/>
      <c r="O597" s="46"/>
      <c r="V597" s="45"/>
      <c r="W597" s="46"/>
      <c r="Z597" s="45"/>
      <c r="AA597" s="46"/>
      <c r="AD597" s="45"/>
      <c r="AE597" s="46"/>
      <c r="AH597" s="45"/>
      <c r="AI597" s="46"/>
    </row>
    <row r="598" customFormat="false" ht="15.75" hidden="false" customHeight="false" outlineLevel="0" collapsed="false">
      <c r="A598" s="47"/>
      <c r="B598" s="47"/>
      <c r="C598" s="48"/>
      <c r="D598" s="47"/>
      <c r="E598" s="47"/>
      <c r="F598" s="47"/>
      <c r="G598" s="47"/>
      <c r="H598" s="47"/>
      <c r="I598" s="47"/>
      <c r="J598" s="47"/>
      <c r="K598" s="47"/>
      <c r="M598" s="45"/>
      <c r="O598" s="46"/>
      <c r="V598" s="45"/>
      <c r="W598" s="46"/>
      <c r="Z598" s="45"/>
      <c r="AA598" s="46"/>
      <c r="AD598" s="45"/>
      <c r="AE598" s="46"/>
      <c r="AH598" s="45"/>
      <c r="AI598" s="46"/>
    </row>
    <row r="599" customFormat="false" ht="15.75" hidden="false" customHeight="false" outlineLevel="0" collapsed="false">
      <c r="A599" s="43"/>
      <c r="B599" s="43"/>
      <c r="C599" s="44"/>
      <c r="D599" s="43"/>
      <c r="E599" s="43"/>
      <c r="F599" s="43"/>
      <c r="G599" s="43"/>
      <c r="H599" s="43"/>
      <c r="I599" s="43"/>
      <c r="J599" s="43"/>
      <c r="K599" s="43"/>
      <c r="M599" s="45"/>
      <c r="O599" s="46"/>
      <c r="V599" s="45"/>
      <c r="W599" s="46"/>
      <c r="Z599" s="45"/>
      <c r="AA599" s="46"/>
      <c r="AD599" s="45"/>
      <c r="AE599" s="46"/>
      <c r="AH599" s="45"/>
      <c r="AI599" s="46"/>
    </row>
    <row r="600" customFormat="false" ht="15.75" hidden="false" customHeight="false" outlineLevel="0" collapsed="false">
      <c r="A600" s="47"/>
      <c r="B600" s="47"/>
      <c r="C600" s="48"/>
      <c r="D600" s="47"/>
      <c r="E600" s="47"/>
      <c r="F600" s="47"/>
      <c r="G600" s="47"/>
      <c r="H600" s="47"/>
      <c r="I600" s="47"/>
      <c r="J600" s="47"/>
      <c r="K600" s="47"/>
      <c r="M600" s="45"/>
      <c r="O600" s="46"/>
      <c r="V600" s="45"/>
      <c r="W600" s="46"/>
      <c r="Z600" s="45"/>
      <c r="AA600" s="46"/>
      <c r="AD600" s="45"/>
      <c r="AE600" s="46"/>
      <c r="AH600" s="45"/>
      <c r="AI600" s="46"/>
    </row>
    <row r="601" customFormat="false" ht="15.75" hidden="false" customHeight="false" outlineLevel="0" collapsed="false">
      <c r="A601" s="43"/>
      <c r="B601" s="43"/>
      <c r="C601" s="44"/>
      <c r="D601" s="43"/>
      <c r="E601" s="43"/>
      <c r="F601" s="43"/>
      <c r="G601" s="43"/>
      <c r="H601" s="43"/>
      <c r="I601" s="43"/>
      <c r="J601" s="43"/>
      <c r="K601" s="43"/>
      <c r="M601" s="45"/>
      <c r="O601" s="46"/>
      <c r="V601" s="45"/>
      <c r="W601" s="46"/>
      <c r="Z601" s="45"/>
      <c r="AA601" s="46"/>
      <c r="AD601" s="45"/>
      <c r="AE601" s="46"/>
      <c r="AH601" s="45"/>
      <c r="AI601" s="46"/>
    </row>
    <row r="602" customFormat="false" ht="15.75" hidden="false" customHeight="false" outlineLevel="0" collapsed="false">
      <c r="A602" s="47"/>
      <c r="B602" s="47"/>
      <c r="C602" s="48"/>
      <c r="D602" s="47"/>
      <c r="E602" s="47"/>
      <c r="F602" s="47"/>
      <c r="G602" s="47"/>
      <c r="H602" s="47"/>
      <c r="I602" s="47"/>
      <c r="J602" s="47"/>
      <c r="K602" s="47"/>
      <c r="M602" s="45"/>
      <c r="O602" s="46"/>
      <c r="V602" s="45"/>
      <c r="W602" s="46"/>
      <c r="Z602" s="45"/>
      <c r="AA602" s="46"/>
      <c r="AD602" s="45"/>
      <c r="AE602" s="46"/>
      <c r="AH602" s="45"/>
      <c r="AI602" s="46"/>
    </row>
    <row r="603" customFormat="false" ht="15.75" hidden="false" customHeight="false" outlineLevel="0" collapsed="false">
      <c r="A603" s="43"/>
      <c r="B603" s="43"/>
      <c r="C603" s="44"/>
      <c r="D603" s="43"/>
      <c r="E603" s="43"/>
      <c r="F603" s="43"/>
      <c r="G603" s="43"/>
      <c r="H603" s="43"/>
      <c r="I603" s="43"/>
      <c r="J603" s="43"/>
      <c r="K603" s="43"/>
      <c r="M603" s="45"/>
      <c r="O603" s="46"/>
      <c r="V603" s="45"/>
      <c r="W603" s="46"/>
      <c r="Z603" s="45"/>
      <c r="AA603" s="46"/>
      <c r="AD603" s="45"/>
      <c r="AE603" s="46"/>
      <c r="AH603" s="45"/>
      <c r="AI603" s="46"/>
    </row>
    <row r="604" customFormat="false" ht="15.75" hidden="false" customHeight="false" outlineLevel="0" collapsed="false">
      <c r="A604" s="47"/>
      <c r="B604" s="47"/>
      <c r="C604" s="48"/>
      <c r="D604" s="47"/>
      <c r="E604" s="47"/>
      <c r="F604" s="47"/>
      <c r="G604" s="47"/>
      <c r="H604" s="47"/>
      <c r="I604" s="47"/>
      <c r="J604" s="47"/>
      <c r="K604" s="47"/>
      <c r="M604" s="45"/>
      <c r="O604" s="46"/>
      <c r="V604" s="45"/>
      <c r="W604" s="46"/>
      <c r="Z604" s="45"/>
      <c r="AA604" s="46"/>
      <c r="AD604" s="45"/>
      <c r="AE604" s="46"/>
      <c r="AH604" s="45"/>
      <c r="AI604" s="46"/>
    </row>
    <row r="605" customFormat="false" ht="15.75" hidden="false" customHeight="false" outlineLevel="0" collapsed="false">
      <c r="A605" s="43"/>
      <c r="B605" s="43"/>
      <c r="C605" s="44"/>
      <c r="D605" s="43"/>
      <c r="E605" s="43"/>
      <c r="F605" s="43"/>
      <c r="G605" s="43"/>
      <c r="H605" s="43"/>
      <c r="I605" s="43"/>
      <c r="J605" s="43"/>
      <c r="K605" s="43"/>
      <c r="M605" s="45"/>
      <c r="O605" s="46"/>
      <c r="V605" s="45"/>
      <c r="W605" s="46"/>
      <c r="Z605" s="45"/>
      <c r="AA605" s="46"/>
      <c r="AD605" s="45"/>
      <c r="AE605" s="46"/>
      <c r="AH605" s="45"/>
      <c r="AI605" s="46"/>
    </row>
    <row r="606" customFormat="false" ht="15.75" hidden="false" customHeight="false" outlineLevel="0" collapsed="false">
      <c r="A606" s="47"/>
      <c r="B606" s="47"/>
      <c r="C606" s="48"/>
      <c r="D606" s="47"/>
      <c r="E606" s="47"/>
      <c r="F606" s="47"/>
      <c r="G606" s="47"/>
      <c r="H606" s="47"/>
      <c r="I606" s="47"/>
      <c r="J606" s="47"/>
      <c r="K606" s="47"/>
      <c r="M606" s="45"/>
      <c r="O606" s="46"/>
      <c r="V606" s="45"/>
      <c r="W606" s="46"/>
      <c r="Z606" s="45"/>
      <c r="AA606" s="46"/>
      <c r="AD606" s="45"/>
      <c r="AE606" s="46"/>
      <c r="AH606" s="45"/>
      <c r="AI606" s="46"/>
    </row>
    <row r="607" customFormat="false" ht="15.75" hidden="false" customHeight="false" outlineLevel="0" collapsed="false">
      <c r="A607" s="43"/>
      <c r="B607" s="43"/>
      <c r="C607" s="44"/>
      <c r="D607" s="43"/>
      <c r="E607" s="43"/>
      <c r="F607" s="43"/>
      <c r="G607" s="43"/>
      <c r="H607" s="43"/>
      <c r="I607" s="43"/>
      <c r="J607" s="43"/>
      <c r="K607" s="43"/>
      <c r="M607" s="45"/>
      <c r="O607" s="46"/>
      <c r="V607" s="45"/>
      <c r="W607" s="46"/>
      <c r="Z607" s="45"/>
      <c r="AA607" s="46"/>
      <c r="AD607" s="45"/>
      <c r="AE607" s="46"/>
      <c r="AH607" s="45"/>
      <c r="AI607" s="46"/>
    </row>
    <row r="608" customFormat="false" ht="15.75" hidden="false" customHeight="false" outlineLevel="0" collapsed="false">
      <c r="A608" s="47"/>
      <c r="B608" s="47"/>
      <c r="C608" s="48"/>
      <c r="D608" s="47"/>
      <c r="E608" s="47"/>
      <c r="F608" s="47"/>
      <c r="G608" s="47"/>
      <c r="H608" s="47"/>
      <c r="I608" s="47"/>
      <c r="J608" s="47"/>
      <c r="K608" s="47"/>
      <c r="M608" s="45"/>
      <c r="O608" s="46"/>
      <c r="V608" s="45"/>
      <c r="W608" s="46"/>
      <c r="Z608" s="45"/>
      <c r="AA608" s="46"/>
      <c r="AD608" s="45"/>
      <c r="AE608" s="46"/>
      <c r="AH608" s="45"/>
      <c r="AI608" s="46"/>
    </row>
    <row r="609" customFormat="false" ht="15.75" hidden="false" customHeight="false" outlineLevel="0" collapsed="false">
      <c r="A609" s="43"/>
      <c r="B609" s="43"/>
      <c r="C609" s="44"/>
      <c r="D609" s="43"/>
      <c r="E609" s="43"/>
      <c r="F609" s="43"/>
      <c r="G609" s="43"/>
      <c r="H609" s="43"/>
      <c r="I609" s="43"/>
      <c r="J609" s="43"/>
      <c r="K609" s="43"/>
      <c r="M609" s="45"/>
      <c r="O609" s="46"/>
      <c r="V609" s="45"/>
      <c r="W609" s="46"/>
      <c r="Z609" s="45"/>
      <c r="AA609" s="46"/>
      <c r="AD609" s="45"/>
      <c r="AE609" s="46"/>
      <c r="AH609" s="45"/>
      <c r="AI609" s="46"/>
    </row>
    <row r="610" customFormat="false" ht="15.75" hidden="false" customHeight="false" outlineLevel="0" collapsed="false">
      <c r="A610" s="47"/>
      <c r="B610" s="47"/>
      <c r="C610" s="48"/>
      <c r="D610" s="47"/>
      <c r="E610" s="47"/>
      <c r="F610" s="47"/>
      <c r="G610" s="47"/>
      <c r="H610" s="47"/>
      <c r="I610" s="47"/>
      <c r="J610" s="47"/>
      <c r="K610" s="47"/>
      <c r="M610" s="45"/>
      <c r="O610" s="46"/>
      <c r="V610" s="45"/>
      <c r="W610" s="46"/>
      <c r="Z610" s="45"/>
      <c r="AA610" s="46"/>
      <c r="AD610" s="45"/>
      <c r="AE610" s="46"/>
      <c r="AH610" s="45"/>
      <c r="AI610" s="46"/>
    </row>
    <row r="611" customFormat="false" ht="15.75" hidden="false" customHeight="false" outlineLevel="0" collapsed="false">
      <c r="A611" s="43"/>
      <c r="B611" s="43"/>
      <c r="C611" s="44"/>
      <c r="D611" s="43"/>
      <c r="E611" s="43"/>
      <c r="F611" s="43"/>
      <c r="G611" s="43"/>
      <c r="H611" s="43"/>
      <c r="I611" s="43"/>
      <c r="J611" s="43"/>
      <c r="K611" s="43"/>
      <c r="M611" s="45"/>
      <c r="O611" s="46"/>
      <c r="V611" s="45"/>
      <c r="W611" s="46"/>
      <c r="Z611" s="45"/>
      <c r="AA611" s="46"/>
      <c r="AD611" s="45"/>
      <c r="AE611" s="46"/>
      <c r="AH611" s="45"/>
      <c r="AI611" s="46"/>
    </row>
    <row r="612" customFormat="false" ht="15.75" hidden="false" customHeight="false" outlineLevel="0" collapsed="false">
      <c r="A612" s="47"/>
      <c r="B612" s="47"/>
      <c r="C612" s="48"/>
      <c r="D612" s="47"/>
      <c r="E612" s="47"/>
      <c r="F612" s="47"/>
      <c r="G612" s="47"/>
      <c r="H612" s="47"/>
      <c r="I612" s="47"/>
      <c r="J612" s="47"/>
      <c r="K612" s="47"/>
      <c r="M612" s="45"/>
      <c r="O612" s="46"/>
      <c r="V612" s="45"/>
      <c r="W612" s="46"/>
      <c r="Z612" s="45"/>
      <c r="AA612" s="46"/>
      <c r="AD612" s="45"/>
      <c r="AE612" s="46"/>
      <c r="AH612" s="45"/>
      <c r="AI612" s="46"/>
    </row>
    <row r="613" customFormat="false" ht="15.75" hidden="false" customHeight="false" outlineLevel="0" collapsed="false">
      <c r="A613" s="43"/>
      <c r="B613" s="43"/>
      <c r="C613" s="44"/>
      <c r="D613" s="43"/>
      <c r="E613" s="43"/>
      <c r="F613" s="43"/>
      <c r="G613" s="43"/>
      <c r="H613" s="43"/>
      <c r="I613" s="43"/>
      <c r="J613" s="43"/>
      <c r="K613" s="43"/>
      <c r="M613" s="45"/>
      <c r="O613" s="46"/>
      <c r="V613" s="45"/>
      <c r="W613" s="46"/>
      <c r="Z613" s="45"/>
      <c r="AA613" s="46"/>
      <c r="AD613" s="45"/>
      <c r="AE613" s="46"/>
      <c r="AH613" s="45"/>
      <c r="AI613" s="46"/>
    </row>
    <row r="614" customFormat="false" ht="15.75" hidden="false" customHeight="false" outlineLevel="0" collapsed="false">
      <c r="A614" s="47"/>
      <c r="B614" s="47"/>
      <c r="C614" s="48"/>
      <c r="D614" s="47"/>
      <c r="E614" s="47"/>
      <c r="F614" s="47"/>
      <c r="G614" s="47"/>
      <c r="H614" s="47"/>
      <c r="I614" s="47"/>
      <c r="J614" s="47"/>
      <c r="K614" s="47"/>
      <c r="M614" s="45"/>
      <c r="O614" s="46"/>
      <c r="V614" s="45"/>
      <c r="W614" s="46"/>
      <c r="Z614" s="45"/>
      <c r="AA614" s="46"/>
      <c r="AD614" s="45"/>
      <c r="AE614" s="46"/>
      <c r="AH614" s="45"/>
      <c r="AI614" s="46"/>
    </row>
    <row r="615" customFormat="false" ht="15.75" hidden="false" customHeight="false" outlineLevel="0" collapsed="false">
      <c r="A615" s="43"/>
      <c r="B615" s="43"/>
      <c r="C615" s="44"/>
      <c r="D615" s="43"/>
      <c r="E615" s="43"/>
      <c r="F615" s="43"/>
      <c r="G615" s="43"/>
      <c r="H615" s="43"/>
      <c r="I615" s="43"/>
      <c r="J615" s="43"/>
      <c r="K615" s="43"/>
      <c r="M615" s="45"/>
      <c r="O615" s="46"/>
      <c r="V615" s="45"/>
      <c r="W615" s="46"/>
      <c r="Z615" s="45"/>
      <c r="AA615" s="46"/>
      <c r="AD615" s="45"/>
      <c r="AE615" s="46"/>
      <c r="AH615" s="45"/>
      <c r="AI615" s="46"/>
    </row>
    <row r="616" customFormat="false" ht="15.75" hidden="false" customHeight="false" outlineLevel="0" collapsed="false">
      <c r="A616" s="47"/>
      <c r="B616" s="47"/>
      <c r="C616" s="48"/>
      <c r="D616" s="47"/>
      <c r="E616" s="47"/>
      <c r="F616" s="47"/>
      <c r="G616" s="47"/>
      <c r="H616" s="47"/>
      <c r="I616" s="47"/>
      <c r="J616" s="47"/>
      <c r="K616" s="47"/>
      <c r="M616" s="45"/>
      <c r="O616" s="46"/>
      <c r="V616" s="45"/>
      <c r="W616" s="46"/>
      <c r="Z616" s="45"/>
      <c r="AA616" s="46"/>
      <c r="AD616" s="45"/>
      <c r="AE616" s="46"/>
      <c r="AH616" s="45"/>
      <c r="AI616" s="46"/>
    </row>
    <row r="617" customFormat="false" ht="15.75" hidden="false" customHeight="false" outlineLevel="0" collapsed="false">
      <c r="A617" s="43"/>
      <c r="B617" s="43"/>
      <c r="C617" s="44"/>
      <c r="D617" s="43"/>
      <c r="E617" s="43"/>
      <c r="F617" s="43"/>
      <c r="G617" s="43"/>
      <c r="H617" s="43"/>
      <c r="I617" s="43"/>
      <c r="J617" s="43"/>
      <c r="K617" s="43"/>
      <c r="M617" s="45"/>
      <c r="O617" s="46"/>
      <c r="V617" s="45"/>
      <c r="W617" s="46"/>
      <c r="Z617" s="45"/>
      <c r="AA617" s="46"/>
      <c r="AD617" s="45"/>
      <c r="AE617" s="46"/>
      <c r="AH617" s="45"/>
      <c r="AI617" s="46"/>
    </row>
    <row r="618" customFormat="false" ht="15.75" hidden="false" customHeight="false" outlineLevel="0" collapsed="false">
      <c r="A618" s="47"/>
      <c r="B618" s="47"/>
      <c r="C618" s="48"/>
      <c r="D618" s="47"/>
      <c r="E618" s="47"/>
      <c r="F618" s="47"/>
      <c r="G618" s="47"/>
      <c r="H618" s="47"/>
      <c r="I618" s="47"/>
      <c r="J618" s="47"/>
      <c r="K618" s="47"/>
      <c r="M618" s="45"/>
      <c r="O618" s="46"/>
      <c r="V618" s="45"/>
      <c r="W618" s="46"/>
      <c r="Z618" s="45"/>
      <c r="AA618" s="46"/>
      <c r="AD618" s="45"/>
      <c r="AE618" s="46"/>
      <c r="AH618" s="45"/>
      <c r="AI618" s="46"/>
    </row>
    <row r="619" customFormat="false" ht="15.75" hidden="false" customHeight="false" outlineLevel="0" collapsed="false">
      <c r="A619" s="43"/>
      <c r="B619" s="43"/>
      <c r="C619" s="44"/>
      <c r="D619" s="43"/>
      <c r="E619" s="43"/>
      <c r="F619" s="43"/>
      <c r="G619" s="43"/>
      <c r="H619" s="43"/>
      <c r="I619" s="43"/>
      <c r="J619" s="43"/>
      <c r="K619" s="43"/>
      <c r="M619" s="45"/>
      <c r="O619" s="46"/>
      <c r="V619" s="45"/>
      <c r="W619" s="46"/>
      <c r="Z619" s="45"/>
      <c r="AA619" s="46"/>
      <c r="AD619" s="45"/>
      <c r="AE619" s="46"/>
      <c r="AH619" s="45"/>
      <c r="AI619" s="46"/>
    </row>
    <row r="620" customFormat="false" ht="15.75" hidden="false" customHeight="false" outlineLevel="0" collapsed="false">
      <c r="A620" s="47"/>
      <c r="B620" s="47"/>
      <c r="C620" s="48"/>
      <c r="D620" s="47"/>
      <c r="E620" s="47"/>
      <c r="F620" s="47"/>
      <c r="G620" s="47"/>
      <c r="H620" s="47"/>
      <c r="I620" s="47"/>
      <c r="J620" s="47"/>
      <c r="K620" s="47"/>
      <c r="M620" s="45"/>
      <c r="O620" s="46"/>
      <c r="V620" s="45"/>
      <c r="W620" s="46"/>
      <c r="Z620" s="45"/>
      <c r="AA620" s="46"/>
      <c r="AD620" s="45"/>
      <c r="AE620" s="46"/>
      <c r="AH620" s="45"/>
      <c r="AI620" s="46"/>
    </row>
    <row r="621" customFormat="false" ht="15.75" hidden="false" customHeight="false" outlineLevel="0" collapsed="false">
      <c r="A621" s="43"/>
      <c r="B621" s="43"/>
      <c r="C621" s="44"/>
      <c r="D621" s="43"/>
      <c r="E621" s="43"/>
      <c r="F621" s="43"/>
      <c r="G621" s="43"/>
      <c r="H621" s="43"/>
      <c r="I621" s="43"/>
      <c r="J621" s="43"/>
      <c r="K621" s="43"/>
      <c r="M621" s="45"/>
      <c r="O621" s="46"/>
      <c r="V621" s="45"/>
      <c r="W621" s="46"/>
      <c r="Z621" s="45"/>
      <c r="AA621" s="46"/>
      <c r="AD621" s="45"/>
      <c r="AE621" s="46"/>
      <c r="AH621" s="45"/>
      <c r="AI621" s="46"/>
    </row>
    <row r="622" customFormat="false" ht="15.75" hidden="false" customHeight="false" outlineLevel="0" collapsed="false">
      <c r="A622" s="47"/>
      <c r="B622" s="47"/>
      <c r="C622" s="48"/>
      <c r="D622" s="47"/>
      <c r="E622" s="47"/>
      <c r="F622" s="47"/>
      <c r="G622" s="47"/>
      <c r="H622" s="47"/>
      <c r="I622" s="47"/>
      <c r="J622" s="47"/>
      <c r="K622" s="47"/>
      <c r="M622" s="45"/>
      <c r="O622" s="46"/>
      <c r="V622" s="45"/>
      <c r="W622" s="46"/>
      <c r="Z622" s="45"/>
      <c r="AA622" s="46"/>
      <c r="AD622" s="45"/>
      <c r="AE622" s="46"/>
      <c r="AH622" s="45"/>
      <c r="AI622" s="46"/>
    </row>
    <row r="623" customFormat="false" ht="15.75" hidden="false" customHeight="false" outlineLevel="0" collapsed="false">
      <c r="A623" s="43"/>
      <c r="B623" s="43"/>
      <c r="C623" s="44"/>
      <c r="D623" s="43"/>
      <c r="E623" s="43"/>
      <c r="F623" s="43"/>
      <c r="G623" s="43"/>
      <c r="H623" s="43"/>
      <c r="I623" s="43"/>
      <c r="J623" s="43"/>
      <c r="K623" s="43"/>
      <c r="M623" s="45"/>
      <c r="O623" s="46"/>
      <c r="V623" s="45"/>
      <c r="W623" s="46"/>
      <c r="Z623" s="45"/>
      <c r="AA623" s="46"/>
      <c r="AD623" s="45"/>
      <c r="AE623" s="46"/>
      <c r="AH623" s="45"/>
      <c r="AI623" s="46"/>
    </row>
    <row r="624" customFormat="false" ht="15.75" hidden="false" customHeight="false" outlineLevel="0" collapsed="false">
      <c r="A624" s="47"/>
      <c r="B624" s="47"/>
      <c r="C624" s="48"/>
      <c r="D624" s="47"/>
      <c r="E624" s="47"/>
      <c r="F624" s="47"/>
      <c r="G624" s="47"/>
      <c r="H624" s="47"/>
      <c r="I624" s="47"/>
      <c r="J624" s="47"/>
      <c r="K624" s="47"/>
      <c r="M624" s="45"/>
      <c r="O624" s="46"/>
      <c r="V624" s="45"/>
      <c r="W624" s="46"/>
      <c r="Z624" s="45"/>
      <c r="AA624" s="46"/>
      <c r="AD624" s="45"/>
      <c r="AE624" s="46"/>
      <c r="AH624" s="45"/>
      <c r="AI624" s="46"/>
    </row>
    <row r="625" customFormat="false" ht="15.75" hidden="false" customHeight="false" outlineLevel="0" collapsed="false">
      <c r="A625" s="43"/>
      <c r="B625" s="43"/>
      <c r="C625" s="44"/>
      <c r="D625" s="43"/>
      <c r="E625" s="43"/>
      <c r="F625" s="43"/>
      <c r="G625" s="43"/>
      <c r="H625" s="43"/>
      <c r="I625" s="43"/>
      <c r="J625" s="43"/>
      <c r="K625" s="43"/>
      <c r="M625" s="45"/>
      <c r="O625" s="46"/>
      <c r="V625" s="45"/>
      <c r="W625" s="46"/>
      <c r="Z625" s="45"/>
      <c r="AA625" s="46"/>
      <c r="AD625" s="45"/>
      <c r="AE625" s="46"/>
      <c r="AH625" s="45"/>
      <c r="AI625" s="46"/>
    </row>
    <row r="626" customFormat="false" ht="15.75" hidden="false" customHeight="false" outlineLevel="0" collapsed="false">
      <c r="A626" s="47"/>
      <c r="B626" s="47"/>
      <c r="C626" s="48"/>
      <c r="D626" s="47"/>
      <c r="E626" s="47"/>
      <c r="F626" s="47"/>
      <c r="G626" s="47"/>
      <c r="H626" s="47"/>
      <c r="I626" s="47"/>
      <c r="J626" s="47"/>
      <c r="K626" s="47"/>
      <c r="M626" s="45"/>
      <c r="O626" s="46"/>
      <c r="V626" s="45"/>
      <c r="W626" s="46"/>
      <c r="Z626" s="45"/>
      <c r="AA626" s="46"/>
      <c r="AD626" s="45"/>
      <c r="AE626" s="46"/>
      <c r="AH626" s="45"/>
      <c r="AI626" s="46"/>
    </row>
    <row r="627" customFormat="false" ht="15.75" hidden="false" customHeight="false" outlineLevel="0" collapsed="false">
      <c r="A627" s="43"/>
      <c r="B627" s="43"/>
      <c r="C627" s="44"/>
      <c r="D627" s="43"/>
      <c r="E627" s="43"/>
      <c r="F627" s="43"/>
      <c r="G627" s="43"/>
      <c r="H627" s="43"/>
      <c r="I627" s="43"/>
      <c r="J627" s="43"/>
      <c r="K627" s="43"/>
      <c r="M627" s="45"/>
      <c r="O627" s="46"/>
      <c r="V627" s="45"/>
      <c r="W627" s="46"/>
      <c r="Z627" s="45"/>
      <c r="AA627" s="46"/>
      <c r="AD627" s="45"/>
      <c r="AE627" s="46"/>
      <c r="AH627" s="45"/>
      <c r="AI627" s="46"/>
    </row>
    <row r="628" customFormat="false" ht="15.75" hidden="false" customHeight="false" outlineLevel="0" collapsed="false">
      <c r="A628" s="47"/>
      <c r="B628" s="47"/>
      <c r="C628" s="48"/>
      <c r="D628" s="47"/>
      <c r="E628" s="47"/>
      <c r="F628" s="47"/>
      <c r="G628" s="47"/>
      <c r="H628" s="47"/>
      <c r="I628" s="47"/>
      <c r="J628" s="47"/>
      <c r="K628" s="47"/>
      <c r="M628" s="45"/>
      <c r="O628" s="46"/>
      <c r="V628" s="45"/>
      <c r="W628" s="46"/>
      <c r="Z628" s="45"/>
      <c r="AA628" s="46"/>
      <c r="AD628" s="45"/>
      <c r="AE628" s="46"/>
      <c r="AH628" s="45"/>
      <c r="AI628" s="46"/>
    </row>
    <row r="629" customFormat="false" ht="15.75" hidden="false" customHeight="false" outlineLevel="0" collapsed="false">
      <c r="A629" s="43"/>
      <c r="B629" s="43"/>
      <c r="C629" s="44"/>
      <c r="D629" s="43"/>
      <c r="E629" s="43"/>
      <c r="F629" s="43"/>
      <c r="G629" s="43"/>
      <c r="H629" s="43"/>
      <c r="I629" s="43"/>
      <c r="J629" s="43"/>
      <c r="K629" s="43"/>
      <c r="M629" s="45"/>
      <c r="O629" s="46"/>
      <c r="V629" s="45"/>
      <c r="W629" s="46"/>
      <c r="Z629" s="45"/>
      <c r="AA629" s="46"/>
      <c r="AD629" s="45"/>
      <c r="AE629" s="46"/>
      <c r="AH629" s="45"/>
      <c r="AI629" s="46"/>
    </row>
    <row r="630" customFormat="false" ht="15.75" hidden="false" customHeight="false" outlineLevel="0" collapsed="false">
      <c r="A630" s="47"/>
      <c r="B630" s="47"/>
      <c r="C630" s="48"/>
      <c r="D630" s="47"/>
      <c r="E630" s="47"/>
      <c r="F630" s="47"/>
      <c r="G630" s="47"/>
      <c r="H630" s="47"/>
      <c r="I630" s="47"/>
      <c r="J630" s="47"/>
      <c r="K630" s="47"/>
      <c r="M630" s="45"/>
      <c r="O630" s="46"/>
      <c r="V630" s="45"/>
      <c r="W630" s="46"/>
      <c r="Z630" s="45"/>
      <c r="AA630" s="46"/>
      <c r="AD630" s="45"/>
      <c r="AE630" s="46"/>
      <c r="AH630" s="45"/>
      <c r="AI630" s="46"/>
    </row>
    <row r="631" customFormat="false" ht="15.75" hidden="false" customHeight="false" outlineLevel="0" collapsed="false">
      <c r="A631" s="43"/>
      <c r="B631" s="43"/>
      <c r="C631" s="44"/>
      <c r="D631" s="43"/>
      <c r="E631" s="43"/>
      <c r="F631" s="43"/>
      <c r="G631" s="43"/>
      <c r="H631" s="43"/>
      <c r="I631" s="43"/>
      <c r="J631" s="43"/>
      <c r="K631" s="43"/>
      <c r="M631" s="45"/>
      <c r="O631" s="46"/>
      <c r="V631" s="45"/>
      <c r="W631" s="46"/>
      <c r="Z631" s="45"/>
      <c r="AA631" s="46"/>
      <c r="AD631" s="45"/>
      <c r="AE631" s="46"/>
      <c r="AH631" s="45"/>
      <c r="AI631" s="46"/>
    </row>
    <row r="632" customFormat="false" ht="15.75" hidden="false" customHeight="false" outlineLevel="0" collapsed="false">
      <c r="A632" s="47"/>
      <c r="B632" s="47"/>
      <c r="C632" s="48"/>
      <c r="D632" s="47"/>
      <c r="E632" s="47"/>
      <c r="F632" s="47"/>
      <c r="G632" s="47"/>
      <c r="H632" s="47"/>
      <c r="I632" s="47"/>
      <c r="J632" s="47"/>
      <c r="K632" s="47"/>
      <c r="M632" s="45"/>
      <c r="O632" s="46"/>
      <c r="V632" s="45"/>
      <c r="W632" s="46"/>
      <c r="Z632" s="45"/>
      <c r="AA632" s="46"/>
      <c r="AD632" s="45"/>
      <c r="AE632" s="46"/>
      <c r="AH632" s="45"/>
      <c r="AI632" s="46"/>
    </row>
    <row r="633" customFormat="false" ht="15.75" hidden="false" customHeight="false" outlineLevel="0" collapsed="false">
      <c r="A633" s="43"/>
      <c r="B633" s="43"/>
      <c r="C633" s="44"/>
      <c r="D633" s="43"/>
      <c r="E633" s="43"/>
      <c r="F633" s="43"/>
      <c r="G633" s="43"/>
      <c r="H633" s="43"/>
      <c r="I633" s="43"/>
      <c r="J633" s="43"/>
      <c r="K633" s="43"/>
      <c r="M633" s="45"/>
      <c r="O633" s="46"/>
      <c r="V633" s="45"/>
      <c r="W633" s="46"/>
      <c r="Z633" s="45"/>
      <c r="AA633" s="46"/>
      <c r="AD633" s="45"/>
      <c r="AE633" s="46"/>
      <c r="AH633" s="45"/>
      <c r="AI633" s="46"/>
    </row>
    <row r="634" customFormat="false" ht="15.75" hidden="false" customHeight="false" outlineLevel="0" collapsed="false">
      <c r="A634" s="47"/>
      <c r="B634" s="47"/>
      <c r="C634" s="48"/>
      <c r="D634" s="47"/>
      <c r="E634" s="47"/>
      <c r="F634" s="47"/>
      <c r="G634" s="47"/>
      <c r="H634" s="47"/>
      <c r="I634" s="47"/>
      <c r="J634" s="47"/>
      <c r="K634" s="47"/>
      <c r="M634" s="45"/>
      <c r="O634" s="46"/>
      <c r="V634" s="45"/>
      <c r="W634" s="46"/>
      <c r="Z634" s="45"/>
      <c r="AA634" s="46"/>
      <c r="AD634" s="45"/>
      <c r="AE634" s="46"/>
      <c r="AH634" s="45"/>
      <c r="AI634" s="46"/>
    </row>
    <row r="635" customFormat="false" ht="15.75" hidden="false" customHeight="false" outlineLevel="0" collapsed="false">
      <c r="A635" s="43"/>
      <c r="B635" s="43"/>
      <c r="C635" s="44"/>
      <c r="D635" s="43"/>
      <c r="E635" s="43"/>
      <c r="F635" s="43"/>
      <c r="G635" s="43"/>
      <c r="H635" s="43"/>
      <c r="I635" s="43"/>
      <c r="J635" s="43"/>
      <c r="K635" s="43"/>
      <c r="M635" s="45"/>
      <c r="O635" s="46"/>
      <c r="V635" s="45"/>
      <c r="W635" s="46"/>
      <c r="Z635" s="45"/>
      <c r="AA635" s="46"/>
      <c r="AD635" s="45"/>
      <c r="AE635" s="46"/>
      <c r="AH635" s="45"/>
      <c r="AI635" s="46"/>
    </row>
    <row r="636" customFormat="false" ht="15.75" hidden="false" customHeight="false" outlineLevel="0" collapsed="false">
      <c r="A636" s="47"/>
      <c r="B636" s="47"/>
      <c r="C636" s="48"/>
      <c r="D636" s="47"/>
      <c r="E636" s="47"/>
      <c r="F636" s="47"/>
      <c r="G636" s="47"/>
      <c r="H636" s="47"/>
      <c r="I636" s="47"/>
      <c r="J636" s="47"/>
      <c r="K636" s="47"/>
      <c r="M636" s="45"/>
      <c r="O636" s="46"/>
      <c r="V636" s="45"/>
      <c r="W636" s="46"/>
      <c r="Z636" s="45"/>
      <c r="AA636" s="46"/>
      <c r="AD636" s="45"/>
      <c r="AE636" s="46"/>
      <c r="AH636" s="45"/>
      <c r="AI636" s="46"/>
    </row>
    <row r="637" customFormat="false" ht="15.75" hidden="false" customHeight="false" outlineLevel="0" collapsed="false">
      <c r="A637" s="43"/>
      <c r="B637" s="43"/>
      <c r="C637" s="44"/>
      <c r="D637" s="43"/>
      <c r="E637" s="43"/>
      <c r="F637" s="43"/>
      <c r="G637" s="43"/>
      <c r="H637" s="43"/>
      <c r="I637" s="43"/>
      <c r="J637" s="43"/>
      <c r="K637" s="43"/>
      <c r="M637" s="45"/>
      <c r="O637" s="46"/>
      <c r="V637" s="45"/>
      <c r="W637" s="46"/>
      <c r="Z637" s="45"/>
      <c r="AA637" s="46"/>
      <c r="AD637" s="45"/>
      <c r="AE637" s="46"/>
      <c r="AH637" s="45"/>
      <c r="AI637" s="46"/>
    </row>
    <row r="638" customFormat="false" ht="15.75" hidden="false" customHeight="false" outlineLevel="0" collapsed="false">
      <c r="A638" s="47"/>
      <c r="B638" s="47"/>
      <c r="C638" s="48"/>
      <c r="D638" s="47"/>
      <c r="E638" s="47"/>
      <c r="F638" s="47"/>
      <c r="G638" s="47"/>
      <c r="H638" s="47"/>
      <c r="I638" s="47"/>
      <c r="J638" s="47"/>
      <c r="K638" s="47"/>
      <c r="M638" s="45"/>
      <c r="O638" s="46"/>
      <c r="V638" s="45"/>
      <c r="W638" s="46"/>
      <c r="Z638" s="45"/>
      <c r="AA638" s="46"/>
      <c r="AD638" s="45"/>
      <c r="AE638" s="46"/>
      <c r="AH638" s="45"/>
      <c r="AI638" s="46"/>
    </row>
    <row r="639" customFormat="false" ht="15.75" hidden="false" customHeight="false" outlineLevel="0" collapsed="false">
      <c r="A639" s="43"/>
      <c r="B639" s="43"/>
      <c r="C639" s="44"/>
      <c r="D639" s="43"/>
      <c r="E639" s="43"/>
      <c r="F639" s="43"/>
      <c r="G639" s="43"/>
      <c r="H639" s="43"/>
      <c r="I639" s="43"/>
      <c r="J639" s="43"/>
      <c r="K639" s="43"/>
      <c r="M639" s="45"/>
      <c r="O639" s="46"/>
      <c r="V639" s="45"/>
      <c r="W639" s="46"/>
      <c r="Z639" s="45"/>
      <c r="AA639" s="46"/>
      <c r="AD639" s="45"/>
      <c r="AE639" s="46"/>
      <c r="AH639" s="45"/>
      <c r="AI639" s="46"/>
    </row>
    <row r="640" customFormat="false" ht="15.75" hidden="false" customHeight="false" outlineLevel="0" collapsed="false">
      <c r="A640" s="47"/>
      <c r="B640" s="47"/>
      <c r="C640" s="48"/>
      <c r="D640" s="47"/>
      <c r="E640" s="47"/>
      <c r="F640" s="47"/>
      <c r="G640" s="47"/>
      <c r="H640" s="47"/>
      <c r="I640" s="47"/>
      <c r="J640" s="47"/>
      <c r="K640" s="47"/>
      <c r="M640" s="45"/>
      <c r="O640" s="46"/>
      <c r="V640" s="45"/>
      <c r="W640" s="46"/>
      <c r="Z640" s="45"/>
      <c r="AA640" s="46"/>
      <c r="AD640" s="45"/>
      <c r="AE640" s="46"/>
      <c r="AH640" s="45"/>
      <c r="AI640" s="46"/>
    </row>
    <row r="641" customFormat="false" ht="15.75" hidden="false" customHeight="false" outlineLevel="0" collapsed="false">
      <c r="A641" s="43"/>
      <c r="B641" s="43"/>
      <c r="C641" s="44"/>
      <c r="D641" s="43"/>
      <c r="E641" s="43"/>
      <c r="F641" s="43"/>
      <c r="G641" s="43"/>
      <c r="H641" s="43"/>
      <c r="I641" s="43"/>
      <c r="J641" s="43"/>
      <c r="K641" s="43"/>
      <c r="M641" s="45"/>
      <c r="O641" s="46"/>
      <c r="V641" s="45"/>
      <c r="W641" s="46"/>
      <c r="Z641" s="45"/>
      <c r="AA641" s="46"/>
      <c r="AD641" s="45"/>
      <c r="AE641" s="46"/>
      <c r="AH641" s="45"/>
      <c r="AI641" s="46"/>
    </row>
    <row r="642" customFormat="false" ht="15.75" hidden="false" customHeight="false" outlineLevel="0" collapsed="false">
      <c r="A642" s="47"/>
      <c r="B642" s="47"/>
      <c r="C642" s="48"/>
      <c r="D642" s="47"/>
      <c r="E642" s="47"/>
      <c r="F642" s="47"/>
      <c r="G642" s="47"/>
      <c r="H642" s="47"/>
      <c r="I642" s="47"/>
      <c r="J642" s="47"/>
      <c r="K642" s="47"/>
      <c r="M642" s="45"/>
      <c r="O642" s="46"/>
      <c r="V642" s="45"/>
      <c r="W642" s="46"/>
      <c r="Z642" s="45"/>
      <c r="AA642" s="46"/>
      <c r="AD642" s="45"/>
      <c r="AE642" s="46"/>
      <c r="AH642" s="45"/>
      <c r="AI642" s="46"/>
    </row>
    <row r="643" customFormat="false" ht="15.75" hidden="false" customHeight="false" outlineLevel="0" collapsed="false">
      <c r="A643" s="43"/>
      <c r="B643" s="43"/>
      <c r="C643" s="44"/>
      <c r="D643" s="43"/>
      <c r="E643" s="43"/>
      <c r="F643" s="43"/>
      <c r="G643" s="43"/>
      <c r="H643" s="43"/>
      <c r="I643" s="43"/>
      <c r="J643" s="43"/>
      <c r="K643" s="43"/>
      <c r="M643" s="45"/>
      <c r="O643" s="46"/>
      <c r="V643" s="45"/>
      <c r="W643" s="46"/>
      <c r="Z643" s="45"/>
      <c r="AA643" s="46"/>
      <c r="AD643" s="45"/>
      <c r="AE643" s="46"/>
      <c r="AH643" s="45"/>
      <c r="AI643" s="46"/>
    </row>
    <row r="644" customFormat="false" ht="15.75" hidden="false" customHeight="false" outlineLevel="0" collapsed="false">
      <c r="A644" s="47"/>
      <c r="B644" s="47"/>
      <c r="C644" s="48"/>
      <c r="D644" s="47"/>
      <c r="E644" s="47"/>
      <c r="F644" s="47"/>
      <c r="G644" s="47"/>
      <c r="H644" s="47"/>
      <c r="I644" s="47"/>
      <c r="J644" s="47"/>
      <c r="K644" s="47"/>
      <c r="M644" s="45"/>
      <c r="O644" s="46"/>
      <c r="V644" s="45"/>
      <c r="W644" s="46"/>
      <c r="Z644" s="45"/>
      <c r="AA644" s="46"/>
      <c r="AD644" s="45"/>
      <c r="AE644" s="46"/>
      <c r="AH644" s="45"/>
      <c r="AI644" s="46"/>
    </row>
    <row r="645" customFormat="false" ht="15.75" hidden="false" customHeight="false" outlineLevel="0" collapsed="false">
      <c r="A645" s="43"/>
      <c r="B645" s="43"/>
      <c r="C645" s="44"/>
      <c r="D645" s="43"/>
      <c r="E645" s="43"/>
      <c r="F645" s="43"/>
      <c r="G645" s="43"/>
      <c r="H645" s="43"/>
      <c r="I645" s="43"/>
      <c r="J645" s="43"/>
      <c r="K645" s="43"/>
      <c r="M645" s="45"/>
      <c r="O645" s="46"/>
      <c r="V645" s="45"/>
      <c r="W645" s="46"/>
      <c r="Z645" s="45"/>
      <c r="AA645" s="46"/>
      <c r="AD645" s="45"/>
      <c r="AE645" s="46"/>
      <c r="AH645" s="45"/>
      <c r="AI645" s="46"/>
    </row>
    <row r="646" customFormat="false" ht="15.75" hidden="false" customHeight="false" outlineLevel="0" collapsed="false">
      <c r="A646" s="47"/>
      <c r="B646" s="47"/>
      <c r="C646" s="48"/>
      <c r="D646" s="47"/>
      <c r="E646" s="47"/>
      <c r="F646" s="47"/>
      <c r="G646" s="47"/>
      <c r="H646" s="47"/>
      <c r="I646" s="47"/>
      <c r="J646" s="47"/>
      <c r="K646" s="47"/>
      <c r="M646" s="45"/>
      <c r="O646" s="46"/>
      <c r="V646" s="45"/>
      <c r="W646" s="46"/>
      <c r="Z646" s="45"/>
      <c r="AA646" s="46"/>
      <c r="AD646" s="45"/>
      <c r="AE646" s="46"/>
      <c r="AH646" s="45"/>
      <c r="AI646" s="46"/>
    </row>
    <row r="647" customFormat="false" ht="15.75" hidden="false" customHeight="false" outlineLevel="0" collapsed="false">
      <c r="A647" s="43"/>
      <c r="B647" s="43"/>
      <c r="C647" s="44"/>
      <c r="D647" s="43"/>
      <c r="E647" s="43"/>
      <c r="F647" s="43"/>
      <c r="G647" s="43"/>
      <c r="H647" s="43"/>
      <c r="I647" s="43"/>
      <c r="J647" s="43"/>
      <c r="K647" s="43"/>
      <c r="M647" s="45"/>
      <c r="O647" s="46"/>
      <c r="V647" s="45"/>
      <c r="W647" s="46"/>
      <c r="Z647" s="45"/>
      <c r="AA647" s="46"/>
      <c r="AD647" s="45"/>
      <c r="AE647" s="46"/>
      <c r="AH647" s="45"/>
      <c r="AI647" s="46"/>
    </row>
    <row r="648" customFormat="false" ht="15.75" hidden="false" customHeight="false" outlineLevel="0" collapsed="false">
      <c r="A648" s="47"/>
      <c r="B648" s="47"/>
      <c r="C648" s="48"/>
      <c r="D648" s="47"/>
      <c r="E648" s="47"/>
      <c r="F648" s="47"/>
      <c r="G648" s="47"/>
      <c r="H648" s="47"/>
      <c r="I648" s="47"/>
      <c r="J648" s="47"/>
      <c r="K648" s="47"/>
      <c r="M648" s="45"/>
      <c r="O648" s="46"/>
      <c r="V648" s="45"/>
      <c r="W648" s="46"/>
      <c r="Z648" s="45"/>
      <c r="AA648" s="46"/>
      <c r="AD648" s="45"/>
      <c r="AE648" s="46"/>
      <c r="AH648" s="45"/>
      <c r="AI648" s="46"/>
    </row>
    <row r="649" customFormat="false" ht="15.75" hidden="false" customHeight="false" outlineLevel="0" collapsed="false">
      <c r="A649" s="43"/>
      <c r="B649" s="43"/>
      <c r="C649" s="44"/>
      <c r="D649" s="43"/>
      <c r="E649" s="43"/>
      <c r="F649" s="43"/>
      <c r="G649" s="43"/>
      <c r="H649" s="43"/>
      <c r="I649" s="43"/>
      <c r="J649" s="43"/>
      <c r="K649" s="43"/>
      <c r="M649" s="45"/>
      <c r="O649" s="46"/>
      <c r="V649" s="45"/>
      <c r="W649" s="46"/>
      <c r="Z649" s="45"/>
      <c r="AA649" s="46"/>
      <c r="AD649" s="45"/>
      <c r="AE649" s="46"/>
      <c r="AH649" s="45"/>
      <c r="AI649" s="46"/>
    </row>
    <row r="650" customFormat="false" ht="15.75" hidden="false" customHeight="false" outlineLevel="0" collapsed="false">
      <c r="A650" s="47"/>
      <c r="B650" s="47"/>
      <c r="C650" s="48"/>
      <c r="D650" s="47"/>
      <c r="E650" s="47"/>
      <c r="F650" s="47"/>
      <c r="G650" s="47"/>
      <c r="H650" s="47"/>
      <c r="I650" s="47"/>
      <c r="J650" s="47"/>
      <c r="K650" s="47"/>
      <c r="M650" s="45"/>
      <c r="O650" s="46"/>
      <c r="V650" s="45"/>
      <c r="W650" s="46"/>
      <c r="Z650" s="45"/>
      <c r="AA650" s="46"/>
      <c r="AD650" s="45"/>
      <c r="AE650" s="46"/>
      <c r="AH650" s="45"/>
      <c r="AI650" s="46"/>
    </row>
    <row r="651" customFormat="false" ht="15.75" hidden="false" customHeight="false" outlineLevel="0" collapsed="false">
      <c r="A651" s="43"/>
      <c r="B651" s="43"/>
      <c r="C651" s="44"/>
      <c r="D651" s="43"/>
      <c r="E651" s="43"/>
      <c r="F651" s="43"/>
      <c r="G651" s="43"/>
      <c r="H651" s="43"/>
      <c r="I651" s="43"/>
      <c r="J651" s="43"/>
      <c r="K651" s="43"/>
      <c r="M651" s="45"/>
      <c r="O651" s="46"/>
      <c r="V651" s="45"/>
      <c r="W651" s="46"/>
      <c r="Z651" s="45"/>
      <c r="AA651" s="46"/>
      <c r="AD651" s="45"/>
      <c r="AE651" s="46"/>
      <c r="AH651" s="45"/>
      <c r="AI651" s="46"/>
    </row>
    <row r="652" customFormat="false" ht="15.75" hidden="false" customHeight="false" outlineLevel="0" collapsed="false">
      <c r="A652" s="47"/>
      <c r="B652" s="47"/>
      <c r="C652" s="48"/>
      <c r="D652" s="47"/>
      <c r="E652" s="47"/>
      <c r="F652" s="47"/>
      <c r="G652" s="47"/>
      <c r="H652" s="47"/>
      <c r="I652" s="47"/>
      <c r="J652" s="47"/>
      <c r="K652" s="47"/>
      <c r="M652" s="45"/>
      <c r="O652" s="46"/>
      <c r="V652" s="45"/>
      <c r="W652" s="46"/>
      <c r="Z652" s="45"/>
      <c r="AA652" s="46"/>
      <c r="AD652" s="45"/>
      <c r="AE652" s="46"/>
      <c r="AH652" s="45"/>
      <c r="AI652" s="46"/>
    </row>
    <row r="653" customFormat="false" ht="15.75" hidden="false" customHeight="false" outlineLevel="0" collapsed="false">
      <c r="A653" s="43"/>
      <c r="B653" s="43"/>
      <c r="C653" s="44"/>
      <c r="D653" s="43"/>
      <c r="E653" s="43"/>
      <c r="F653" s="43"/>
      <c r="G653" s="43"/>
      <c r="H653" s="43"/>
      <c r="I653" s="43"/>
      <c r="J653" s="43"/>
      <c r="K653" s="43"/>
      <c r="M653" s="45"/>
      <c r="O653" s="46"/>
      <c r="V653" s="45"/>
      <c r="W653" s="46"/>
      <c r="Z653" s="45"/>
      <c r="AA653" s="46"/>
      <c r="AD653" s="45"/>
      <c r="AE653" s="46"/>
      <c r="AH653" s="45"/>
      <c r="AI653" s="46"/>
    </row>
    <row r="654" customFormat="false" ht="15.75" hidden="false" customHeight="false" outlineLevel="0" collapsed="false">
      <c r="A654" s="47"/>
      <c r="B654" s="47"/>
      <c r="C654" s="48"/>
      <c r="D654" s="47"/>
      <c r="E654" s="47"/>
      <c r="F654" s="47"/>
      <c r="G654" s="47"/>
      <c r="H654" s="47"/>
      <c r="I654" s="47"/>
      <c r="J654" s="47"/>
      <c r="K654" s="47"/>
      <c r="M654" s="45"/>
      <c r="O654" s="46"/>
      <c r="V654" s="45"/>
      <c r="W654" s="46"/>
      <c r="Z654" s="45"/>
      <c r="AA654" s="46"/>
      <c r="AD654" s="45"/>
      <c r="AE654" s="46"/>
      <c r="AH654" s="45"/>
      <c r="AI654" s="46"/>
    </row>
    <row r="655" customFormat="false" ht="15.75" hidden="false" customHeight="false" outlineLevel="0" collapsed="false">
      <c r="A655" s="43"/>
      <c r="B655" s="43"/>
      <c r="C655" s="44"/>
      <c r="D655" s="43"/>
      <c r="E655" s="43"/>
      <c r="F655" s="43"/>
      <c r="G655" s="43"/>
      <c r="H655" s="43"/>
      <c r="I655" s="43"/>
      <c r="J655" s="43"/>
      <c r="K655" s="43"/>
      <c r="M655" s="45"/>
      <c r="O655" s="46"/>
      <c r="V655" s="45"/>
      <c r="W655" s="46"/>
      <c r="Z655" s="45"/>
      <c r="AA655" s="46"/>
      <c r="AD655" s="45"/>
      <c r="AE655" s="46"/>
      <c r="AH655" s="45"/>
      <c r="AI655" s="46"/>
    </row>
    <row r="656" customFormat="false" ht="15.75" hidden="false" customHeight="false" outlineLevel="0" collapsed="false">
      <c r="A656" s="47"/>
      <c r="B656" s="47"/>
      <c r="C656" s="48"/>
      <c r="D656" s="47"/>
      <c r="E656" s="47"/>
      <c r="F656" s="47"/>
      <c r="G656" s="47"/>
      <c r="H656" s="47"/>
      <c r="I656" s="47"/>
      <c r="J656" s="47"/>
      <c r="K656" s="47"/>
      <c r="M656" s="45"/>
      <c r="O656" s="46"/>
      <c r="V656" s="45"/>
      <c r="W656" s="46"/>
      <c r="Z656" s="45"/>
      <c r="AA656" s="46"/>
      <c r="AD656" s="45"/>
      <c r="AE656" s="46"/>
      <c r="AH656" s="45"/>
      <c r="AI656" s="46"/>
    </row>
    <row r="657" customFormat="false" ht="15.75" hidden="false" customHeight="false" outlineLevel="0" collapsed="false">
      <c r="A657" s="43"/>
      <c r="B657" s="43"/>
      <c r="C657" s="44"/>
      <c r="D657" s="43"/>
      <c r="E657" s="43"/>
      <c r="F657" s="43"/>
      <c r="G657" s="43"/>
      <c r="H657" s="43"/>
      <c r="I657" s="43"/>
      <c r="J657" s="43"/>
      <c r="K657" s="43"/>
      <c r="M657" s="45"/>
      <c r="O657" s="46"/>
      <c r="V657" s="45"/>
      <c r="W657" s="46"/>
      <c r="Z657" s="45"/>
      <c r="AA657" s="46"/>
      <c r="AD657" s="45"/>
      <c r="AE657" s="46"/>
      <c r="AH657" s="45"/>
      <c r="AI657" s="46"/>
    </row>
    <row r="658" customFormat="false" ht="15.75" hidden="false" customHeight="false" outlineLevel="0" collapsed="false">
      <c r="A658" s="47"/>
      <c r="B658" s="47"/>
      <c r="C658" s="48"/>
      <c r="D658" s="47"/>
      <c r="E658" s="47"/>
      <c r="F658" s="47"/>
      <c r="G658" s="47"/>
      <c r="H658" s="47"/>
      <c r="I658" s="47"/>
      <c r="J658" s="47"/>
      <c r="K658" s="47"/>
      <c r="M658" s="45"/>
      <c r="O658" s="46"/>
      <c r="V658" s="45"/>
      <c r="W658" s="46"/>
      <c r="Z658" s="45"/>
      <c r="AA658" s="46"/>
      <c r="AD658" s="45"/>
      <c r="AE658" s="46"/>
      <c r="AH658" s="45"/>
      <c r="AI658" s="46"/>
    </row>
    <row r="659" customFormat="false" ht="15.75" hidden="false" customHeight="false" outlineLevel="0" collapsed="false">
      <c r="A659" s="43"/>
      <c r="B659" s="43"/>
      <c r="C659" s="44"/>
      <c r="D659" s="43"/>
      <c r="E659" s="43"/>
      <c r="F659" s="43"/>
      <c r="G659" s="43"/>
      <c r="H659" s="43"/>
      <c r="I659" s="43"/>
      <c r="J659" s="43"/>
      <c r="K659" s="43"/>
      <c r="M659" s="45"/>
      <c r="O659" s="46"/>
      <c r="V659" s="45"/>
      <c r="W659" s="46"/>
      <c r="Z659" s="45"/>
      <c r="AA659" s="46"/>
      <c r="AD659" s="45"/>
      <c r="AE659" s="46"/>
      <c r="AH659" s="45"/>
      <c r="AI659" s="46"/>
    </row>
    <row r="660" customFormat="false" ht="15.75" hidden="false" customHeight="false" outlineLevel="0" collapsed="false">
      <c r="A660" s="47"/>
      <c r="B660" s="47"/>
      <c r="C660" s="48"/>
      <c r="D660" s="47"/>
      <c r="E660" s="47"/>
      <c r="F660" s="47"/>
      <c r="G660" s="47"/>
      <c r="H660" s="47"/>
      <c r="I660" s="47"/>
      <c r="J660" s="47"/>
      <c r="K660" s="47"/>
      <c r="M660" s="45"/>
      <c r="O660" s="46"/>
      <c r="V660" s="45"/>
      <c r="W660" s="46"/>
      <c r="Z660" s="45"/>
      <c r="AA660" s="46"/>
      <c r="AD660" s="45"/>
      <c r="AE660" s="46"/>
      <c r="AH660" s="45"/>
      <c r="AI660" s="46"/>
    </row>
    <row r="661" customFormat="false" ht="15.75" hidden="false" customHeight="false" outlineLevel="0" collapsed="false">
      <c r="A661" s="43"/>
      <c r="B661" s="43"/>
      <c r="C661" s="44"/>
      <c r="D661" s="43"/>
      <c r="E661" s="43"/>
      <c r="F661" s="43"/>
      <c r="G661" s="43"/>
      <c r="H661" s="43"/>
      <c r="I661" s="43"/>
      <c r="J661" s="43"/>
      <c r="K661" s="43"/>
      <c r="M661" s="45"/>
      <c r="O661" s="46"/>
      <c r="V661" s="45"/>
      <c r="W661" s="46"/>
      <c r="Z661" s="45"/>
      <c r="AA661" s="46"/>
      <c r="AD661" s="45"/>
      <c r="AE661" s="46"/>
      <c r="AH661" s="45"/>
      <c r="AI661" s="46"/>
    </row>
    <row r="662" customFormat="false" ht="15.75" hidden="false" customHeight="false" outlineLevel="0" collapsed="false">
      <c r="A662" s="47"/>
      <c r="B662" s="47"/>
      <c r="C662" s="48"/>
      <c r="D662" s="47"/>
      <c r="E662" s="47"/>
      <c r="F662" s="47"/>
      <c r="G662" s="47"/>
      <c r="H662" s="47"/>
      <c r="I662" s="47"/>
      <c r="J662" s="47"/>
      <c r="K662" s="47"/>
      <c r="M662" s="45"/>
      <c r="O662" s="46"/>
      <c r="V662" s="45"/>
      <c r="W662" s="46"/>
      <c r="Z662" s="45"/>
      <c r="AA662" s="46"/>
      <c r="AD662" s="45"/>
      <c r="AE662" s="46"/>
      <c r="AH662" s="45"/>
      <c r="AI662" s="46"/>
    </row>
    <row r="663" customFormat="false" ht="15.75" hidden="false" customHeight="false" outlineLevel="0" collapsed="false">
      <c r="A663" s="43"/>
      <c r="B663" s="43"/>
      <c r="C663" s="44"/>
      <c r="D663" s="43"/>
      <c r="E663" s="43"/>
      <c r="F663" s="43"/>
      <c r="G663" s="43"/>
      <c r="H663" s="43"/>
      <c r="I663" s="43"/>
      <c r="J663" s="43"/>
      <c r="K663" s="43"/>
      <c r="M663" s="45"/>
      <c r="O663" s="46"/>
      <c r="V663" s="45"/>
      <c r="W663" s="46"/>
      <c r="Z663" s="45"/>
      <c r="AA663" s="46"/>
      <c r="AD663" s="45"/>
      <c r="AE663" s="46"/>
      <c r="AH663" s="45"/>
      <c r="AI663" s="46"/>
    </row>
    <row r="664" customFormat="false" ht="15.75" hidden="false" customHeight="false" outlineLevel="0" collapsed="false">
      <c r="A664" s="47"/>
      <c r="B664" s="47"/>
      <c r="C664" s="48"/>
      <c r="D664" s="47"/>
      <c r="E664" s="47"/>
      <c r="F664" s="47"/>
      <c r="G664" s="47"/>
      <c r="H664" s="47"/>
      <c r="I664" s="47"/>
      <c r="J664" s="47"/>
      <c r="K664" s="47"/>
      <c r="M664" s="45"/>
      <c r="O664" s="46"/>
      <c r="V664" s="45"/>
      <c r="W664" s="46"/>
      <c r="Z664" s="45"/>
      <c r="AA664" s="46"/>
      <c r="AD664" s="45"/>
      <c r="AE664" s="46"/>
      <c r="AH664" s="45"/>
      <c r="AI664" s="46"/>
    </row>
    <row r="665" customFormat="false" ht="15.75" hidden="false" customHeight="false" outlineLevel="0" collapsed="false">
      <c r="A665" s="43"/>
      <c r="B665" s="43"/>
      <c r="C665" s="44"/>
      <c r="D665" s="43"/>
      <c r="E665" s="43"/>
      <c r="F665" s="43"/>
      <c r="G665" s="43"/>
      <c r="H665" s="43"/>
      <c r="I665" s="43"/>
      <c r="J665" s="43"/>
      <c r="K665" s="43"/>
      <c r="M665" s="45"/>
      <c r="O665" s="46"/>
      <c r="V665" s="45"/>
      <c r="W665" s="46"/>
      <c r="Z665" s="45"/>
      <c r="AA665" s="46"/>
      <c r="AD665" s="45"/>
      <c r="AE665" s="46"/>
      <c r="AH665" s="45"/>
      <c r="AI665" s="46"/>
    </row>
    <row r="666" customFormat="false" ht="15.75" hidden="false" customHeight="false" outlineLevel="0" collapsed="false">
      <c r="A666" s="47"/>
      <c r="B666" s="47"/>
      <c r="C666" s="48"/>
      <c r="D666" s="47"/>
      <c r="E666" s="47"/>
      <c r="F666" s="47"/>
      <c r="G666" s="47"/>
      <c r="H666" s="47"/>
      <c r="I666" s="47"/>
      <c r="J666" s="47"/>
      <c r="K666" s="47"/>
      <c r="M666" s="45"/>
      <c r="O666" s="46"/>
      <c r="V666" s="45"/>
      <c r="W666" s="46"/>
      <c r="Z666" s="45"/>
      <c r="AA666" s="46"/>
      <c r="AD666" s="45"/>
      <c r="AE666" s="46"/>
      <c r="AH666" s="45"/>
      <c r="AI666" s="46"/>
    </row>
    <row r="667" customFormat="false" ht="15.75" hidden="false" customHeight="false" outlineLevel="0" collapsed="false">
      <c r="A667" s="43"/>
      <c r="B667" s="43"/>
      <c r="C667" s="44"/>
      <c r="D667" s="43"/>
      <c r="E667" s="43"/>
      <c r="F667" s="43"/>
      <c r="G667" s="43"/>
      <c r="H667" s="43"/>
      <c r="I667" s="43"/>
      <c r="J667" s="43"/>
      <c r="K667" s="43"/>
      <c r="M667" s="45"/>
      <c r="O667" s="46"/>
      <c r="V667" s="45"/>
      <c r="W667" s="46"/>
      <c r="Z667" s="45"/>
      <c r="AA667" s="46"/>
      <c r="AD667" s="45"/>
      <c r="AE667" s="46"/>
      <c r="AH667" s="45"/>
      <c r="AI667" s="46"/>
    </row>
    <row r="668" customFormat="false" ht="15.75" hidden="false" customHeight="false" outlineLevel="0" collapsed="false">
      <c r="A668" s="47"/>
      <c r="B668" s="47"/>
      <c r="C668" s="48"/>
      <c r="D668" s="47"/>
      <c r="E668" s="47"/>
      <c r="F668" s="47"/>
      <c r="G668" s="47"/>
      <c r="H668" s="47"/>
      <c r="I668" s="47"/>
      <c r="J668" s="47"/>
      <c r="K668" s="47"/>
      <c r="M668" s="45"/>
      <c r="O668" s="46"/>
      <c r="V668" s="45"/>
      <c r="W668" s="46"/>
      <c r="Z668" s="45"/>
      <c r="AA668" s="46"/>
      <c r="AD668" s="45"/>
      <c r="AE668" s="46"/>
      <c r="AH668" s="45"/>
      <c r="AI668" s="46"/>
    </row>
    <row r="669" customFormat="false" ht="15.75" hidden="false" customHeight="false" outlineLevel="0" collapsed="false">
      <c r="A669" s="43"/>
      <c r="B669" s="43"/>
      <c r="C669" s="44"/>
      <c r="D669" s="43"/>
      <c r="E669" s="43"/>
      <c r="F669" s="43"/>
      <c r="G669" s="43"/>
      <c r="H669" s="43"/>
      <c r="I669" s="43"/>
      <c r="J669" s="43"/>
      <c r="K669" s="43"/>
      <c r="M669" s="45"/>
      <c r="O669" s="46"/>
      <c r="V669" s="45"/>
      <c r="W669" s="46"/>
      <c r="Z669" s="45"/>
      <c r="AA669" s="46"/>
      <c r="AD669" s="45"/>
      <c r="AE669" s="46"/>
      <c r="AH669" s="45"/>
      <c r="AI669" s="46"/>
    </row>
    <row r="670" customFormat="false" ht="15.75" hidden="false" customHeight="false" outlineLevel="0" collapsed="false">
      <c r="A670" s="47"/>
      <c r="B670" s="47"/>
      <c r="C670" s="48"/>
      <c r="D670" s="47"/>
      <c r="E670" s="47"/>
      <c r="F670" s="47"/>
      <c r="G670" s="47"/>
      <c r="H670" s="47"/>
      <c r="I670" s="47"/>
      <c r="J670" s="47"/>
      <c r="K670" s="47"/>
      <c r="M670" s="45"/>
      <c r="O670" s="46"/>
      <c r="V670" s="45"/>
      <c r="W670" s="46"/>
      <c r="Z670" s="45"/>
      <c r="AA670" s="46"/>
      <c r="AD670" s="45"/>
      <c r="AE670" s="46"/>
      <c r="AH670" s="45"/>
      <c r="AI670" s="46"/>
    </row>
    <row r="671" customFormat="false" ht="15.75" hidden="false" customHeight="false" outlineLevel="0" collapsed="false">
      <c r="A671" s="43"/>
      <c r="B671" s="43"/>
      <c r="C671" s="44"/>
      <c r="D671" s="43"/>
      <c r="E671" s="43"/>
      <c r="F671" s="43"/>
      <c r="G671" s="43"/>
      <c r="H671" s="43"/>
      <c r="I671" s="43"/>
      <c r="J671" s="43"/>
      <c r="K671" s="43"/>
      <c r="M671" s="45"/>
      <c r="O671" s="46"/>
      <c r="V671" s="45"/>
      <c r="W671" s="46"/>
      <c r="Z671" s="45"/>
      <c r="AA671" s="46"/>
      <c r="AD671" s="45"/>
      <c r="AE671" s="46"/>
      <c r="AH671" s="45"/>
      <c r="AI671" s="46"/>
    </row>
    <row r="672" customFormat="false" ht="15.75" hidden="false" customHeight="false" outlineLevel="0" collapsed="false">
      <c r="A672" s="47"/>
      <c r="B672" s="47"/>
      <c r="C672" s="48"/>
      <c r="D672" s="47"/>
      <c r="E672" s="47"/>
      <c r="F672" s="47"/>
      <c r="G672" s="47"/>
      <c r="H672" s="47"/>
      <c r="I672" s="47"/>
      <c r="J672" s="47"/>
      <c r="K672" s="47"/>
      <c r="M672" s="45"/>
      <c r="O672" s="46"/>
      <c r="V672" s="45"/>
      <c r="W672" s="46"/>
      <c r="Z672" s="45"/>
      <c r="AA672" s="46"/>
      <c r="AD672" s="45"/>
      <c r="AE672" s="46"/>
      <c r="AH672" s="45"/>
      <c r="AI672" s="46"/>
    </row>
    <row r="673" customFormat="false" ht="15.75" hidden="false" customHeight="false" outlineLevel="0" collapsed="false">
      <c r="A673" s="43"/>
      <c r="B673" s="43"/>
      <c r="C673" s="44"/>
      <c r="D673" s="43"/>
      <c r="E673" s="43"/>
      <c r="F673" s="43"/>
      <c r="G673" s="43"/>
      <c r="H673" s="43"/>
      <c r="I673" s="43"/>
      <c r="J673" s="43"/>
      <c r="K673" s="43"/>
      <c r="M673" s="45"/>
      <c r="O673" s="46"/>
      <c r="V673" s="45"/>
      <c r="W673" s="46"/>
      <c r="Z673" s="45"/>
      <c r="AA673" s="46"/>
      <c r="AD673" s="45"/>
      <c r="AE673" s="46"/>
      <c r="AH673" s="45"/>
      <c r="AI673" s="46"/>
    </row>
    <row r="674" customFormat="false" ht="15.75" hidden="false" customHeight="false" outlineLevel="0" collapsed="false">
      <c r="A674" s="47"/>
      <c r="B674" s="47"/>
      <c r="C674" s="48"/>
      <c r="D674" s="47"/>
      <c r="E674" s="47"/>
      <c r="F674" s="47"/>
      <c r="G674" s="47"/>
      <c r="H674" s="47"/>
      <c r="I674" s="47"/>
      <c r="J674" s="47"/>
      <c r="K674" s="47"/>
      <c r="M674" s="45"/>
      <c r="O674" s="46"/>
      <c r="V674" s="45"/>
      <c r="W674" s="46"/>
      <c r="Z674" s="45"/>
      <c r="AA674" s="46"/>
      <c r="AD674" s="45"/>
      <c r="AE674" s="46"/>
      <c r="AH674" s="45"/>
      <c r="AI674" s="46"/>
    </row>
    <row r="675" customFormat="false" ht="15.75" hidden="false" customHeight="false" outlineLevel="0" collapsed="false">
      <c r="A675" s="43"/>
      <c r="B675" s="43"/>
      <c r="C675" s="44"/>
      <c r="D675" s="43"/>
      <c r="E675" s="43"/>
      <c r="F675" s="43"/>
      <c r="G675" s="43"/>
      <c r="H675" s="43"/>
      <c r="I675" s="43"/>
      <c r="J675" s="43"/>
      <c r="K675" s="43"/>
      <c r="M675" s="45"/>
      <c r="O675" s="46"/>
      <c r="V675" s="45"/>
      <c r="W675" s="46"/>
      <c r="Z675" s="45"/>
      <c r="AA675" s="46"/>
      <c r="AD675" s="45"/>
      <c r="AE675" s="46"/>
      <c r="AH675" s="45"/>
      <c r="AI675" s="46"/>
    </row>
    <row r="676" customFormat="false" ht="15.75" hidden="false" customHeight="false" outlineLevel="0" collapsed="false">
      <c r="A676" s="47"/>
      <c r="B676" s="47"/>
      <c r="C676" s="48"/>
      <c r="D676" s="47"/>
      <c r="E676" s="47"/>
      <c r="F676" s="47"/>
      <c r="G676" s="47"/>
      <c r="H676" s="47"/>
      <c r="I676" s="47"/>
      <c r="J676" s="47"/>
      <c r="K676" s="47"/>
      <c r="M676" s="45"/>
      <c r="O676" s="46"/>
      <c r="V676" s="45"/>
      <c r="W676" s="46"/>
      <c r="Z676" s="45"/>
      <c r="AA676" s="46"/>
      <c r="AD676" s="45"/>
      <c r="AE676" s="46"/>
      <c r="AH676" s="45"/>
      <c r="AI676" s="46"/>
    </row>
    <row r="677" customFormat="false" ht="15.75" hidden="false" customHeight="false" outlineLevel="0" collapsed="false">
      <c r="A677" s="43"/>
      <c r="B677" s="43"/>
      <c r="C677" s="44"/>
      <c r="D677" s="43"/>
      <c r="E677" s="43"/>
      <c r="F677" s="43"/>
      <c r="G677" s="43"/>
      <c r="H677" s="43"/>
      <c r="I677" s="43"/>
      <c r="J677" s="43"/>
      <c r="K677" s="43"/>
      <c r="M677" s="45"/>
      <c r="O677" s="46"/>
      <c r="V677" s="45"/>
      <c r="W677" s="46"/>
      <c r="Z677" s="45"/>
      <c r="AA677" s="46"/>
      <c r="AD677" s="45"/>
      <c r="AE677" s="46"/>
      <c r="AH677" s="45"/>
      <c r="AI677" s="46"/>
    </row>
    <row r="678" customFormat="false" ht="15.75" hidden="false" customHeight="false" outlineLevel="0" collapsed="false">
      <c r="A678" s="47"/>
      <c r="B678" s="47"/>
      <c r="C678" s="48"/>
      <c r="D678" s="47"/>
      <c r="E678" s="47"/>
      <c r="F678" s="47"/>
      <c r="G678" s="47"/>
      <c r="H678" s="47"/>
      <c r="I678" s="47"/>
      <c r="J678" s="47"/>
      <c r="K678" s="47"/>
      <c r="M678" s="45"/>
      <c r="O678" s="46"/>
      <c r="V678" s="45"/>
      <c r="W678" s="46"/>
      <c r="Z678" s="45"/>
      <c r="AA678" s="46"/>
      <c r="AD678" s="45"/>
      <c r="AE678" s="46"/>
      <c r="AH678" s="45"/>
      <c r="AI678" s="46"/>
    </row>
    <row r="679" customFormat="false" ht="15.75" hidden="false" customHeight="false" outlineLevel="0" collapsed="false">
      <c r="A679" s="43"/>
      <c r="B679" s="43"/>
      <c r="C679" s="44"/>
      <c r="D679" s="43"/>
      <c r="E679" s="43"/>
      <c r="F679" s="43"/>
      <c r="G679" s="43"/>
      <c r="H679" s="43"/>
      <c r="I679" s="43"/>
      <c r="J679" s="43"/>
      <c r="K679" s="43"/>
      <c r="M679" s="45"/>
      <c r="O679" s="46"/>
      <c r="V679" s="45"/>
      <c r="W679" s="46"/>
      <c r="Z679" s="45"/>
      <c r="AA679" s="46"/>
      <c r="AD679" s="45"/>
      <c r="AE679" s="46"/>
      <c r="AH679" s="45"/>
      <c r="AI679" s="46"/>
    </row>
    <row r="680" customFormat="false" ht="15.75" hidden="false" customHeight="false" outlineLevel="0" collapsed="false">
      <c r="A680" s="47"/>
      <c r="B680" s="47"/>
      <c r="C680" s="48"/>
      <c r="D680" s="47"/>
      <c r="E680" s="47"/>
      <c r="F680" s="47"/>
      <c r="G680" s="47"/>
      <c r="H680" s="47"/>
      <c r="I680" s="47"/>
      <c r="J680" s="47"/>
      <c r="K680" s="47"/>
      <c r="M680" s="45"/>
      <c r="O680" s="46"/>
      <c r="V680" s="45"/>
      <c r="W680" s="46"/>
      <c r="Z680" s="45"/>
      <c r="AA680" s="46"/>
      <c r="AD680" s="45"/>
      <c r="AE680" s="46"/>
      <c r="AH680" s="45"/>
      <c r="AI680" s="46"/>
    </row>
    <row r="681" customFormat="false" ht="15.75" hidden="false" customHeight="false" outlineLevel="0" collapsed="false">
      <c r="A681" s="43"/>
      <c r="B681" s="43"/>
      <c r="C681" s="44"/>
      <c r="D681" s="43"/>
      <c r="E681" s="43"/>
      <c r="F681" s="43"/>
      <c r="G681" s="43"/>
      <c r="H681" s="43"/>
      <c r="I681" s="43"/>
      <c r="J681" s="43"/>
      <c r="K681" s="43"/>
      <c r="M681" s="45"/>
      <c r="O681" s="46"/>
      <c r="V681" s="45"/>
      <c r="W681" s="46"/>
      <c r="Z681" s="45"/>
      <c r="AA681" s="46"/>
      <c r="AD681" s="45"/>
      <c r="AE681" s="46"/>
      <c r="AH681" s="45"/>
      <c r="AI681" s="46"/>
    </row>
    <row r="682" customFormat="false" ht="15.75" hidden="false" customHeight="false" outlineLevel="0" collapsed="false">
      <c r="A682" s="47"/>
      <c r="B682" s="47"/>
      <c r="C682" s="48"/>
      <c r="D682" s="47"/>
      <c r="E682" s="47"/>
      <c r="F682" s="47"/>
      <c r="G682" s="47"/>
      <c r="H682" s="47"/>
      <c r="I682" s="47"/>
      <c r="J682" s="47"/>
      <c r="K682" s="47"/>
      <c r="M682" s="45"/>
      <c r="O682" s="46"/>
      <c r="V682" s="45"/>
      <c r="W682" s="46"/>
      <c r="Z682" s="45"/>
      <c r="AA682" s="46"/>
      <c r="AD682" s="45"/>
      <c r="AE682" s="46"/>
      <c r="AH682" s="45"/>
      <c r="AI682" s="46"/>
    </row>
    <row r="683" customFormat="false" ht="15.75" hidden="false" customHeight="false" outlineLevel="0" collapsed="false">
      <c r="A683" s="43"/>
      <c r="B683" s="43"/>
      <c r="C683" s="44"/>
      <c r="D683" s="43"/>
      <c r="E683" s="43"/>
      <c r="F683" s="43"/>
      <c r="G683" s="43"/>
      <c r="H683" s="43"/>
      <c r="I683" s="43"/>
      <c r="J683" s="43"/>
      <c r="K683" s="43"/>
      <c r="M683" s="45"/>
      <c r="O683" s="46"/>
      <c r="V683" s="45"/>
      <c r="W683" s="46"/>
      <c r="Z683" s="45"/>
      <c r="AA683" s="46"/>
      <c r="AD683" s="45"/>
      <c r="AE683" s="46"/>
      <c r="AH683" s="45"/>
      <c r="AI683" s="46"/>
    </row>
    <row r="684" customFormat="false" ht="15.75" hidden="false" customHeight="false" outlineLevel="0" collapsed="false">
      <c r="A684" s="47"/>
      <c r="B684" s="47"/>
      <c r="C684" s="48"/>
      <c r="D684" s="47"/>
      <c r="E684" s="47"/>
      <c r="F684" s="47"/>
      <c r="G684" s="47"/>
      <c r="H684" s="47"/>
      <c r="I684" s="47"/>
      <c r="J684" s="47"/>
      <c r="K684" s="47"/>
      <c r="M684" s="45"/>
      <c r="O684" s="46"/>
      <c r="V684" s="45"/>
      <c r="W684" s="46"/>
      <c r="Z684" s="45"/>
      <c r="AA684" s="46"/>
      <c r="AD684" s="45"/>
      <c r="AE684" s="46"/>
      <c r="AH684" s="45"/>
      <c r="AI684" s="46"/>
    </row>
    <row r="685" customFormat="false" ht="15.75" hidden="false" customHeight="false" outlineLevel="0" collapsed="false">
      <c r="A685" s="43"/>
      <c r="B685" s="43"/>
      <c r="C685" s="44"/>
      <c r="D685" s="43"/>
      <c r="E685" s="43"/>
      <c r="F685" s="43"/>
      <c r="G685" s="43"/>
      <c r="H685" s="43"/>
      <c r="I685" s="43"/>
      <c r="J685" s="43"/>
      <c r="K685" s="43"/>
      <c r="M685" s="45"/>
      <c r="O685" s="46"/>
      <c r="V685" s="45"/>
      <c r="W685" s="46"/>
      <c r="Z685" s="45"/>
      <c r="AA685" s="46"/>
      <c r="AD685" s="45"/>
      <c r="AE685" s="46"/>
      <c r="AH685" s="45"/>
      <c r="AI685" s="46"/>
    </row>
    <row r="686" customFormat="false" ht="15.75" hidden="false" customHeight="false" outlineLevel="0" collapsed="false">
      <c r="A686" s="47"/>
      <c r="B686" s="47"/>
      <c r="C686" s="48"/>
      <c r="D686" s="47"/>
      <c r="E686" s="47"/>
      <c r="F686" s="47"/>
      <c r="G686" s="47"/>
      <c r="H686" s="47"/>
      <c r="I686" s="47"/>
      <c r="J686" s="47"/>
      <c r="K686" s="47"/>
      <c r="M686" s="45"/>
      <c r="O686" s="46"/>
      <c r="V686" s="45"/>
      <c r="W686" s="46"/>
      <c r="Z686" s="45"/>
      <c r="AA686" s="46"/>
      <c r="AD686" s="45"/>
      <c r="AE686" s="46"/>
      <c r="AH686" s="45"/>
      <c r="AI686" s="46"/>
    </row>
    <row r="687" customFormat="false" ht="15.75" hidden="false" customHeight="false" outlineLevel="0" collapsed="false">
      <c r="A687" s="43"/>
      <c r="B687" s="43"/>
      <c r="C687" s="44"/>
      <c r="D687" s="43"/>
      <c r="E687" s="43"/>
      <c r="F687" s="43"/>
      <c r="G687" s="43"/>
      <c r="H687" s="43"/>
      <c r="I687" s="43"/>
      <c r="J687" s="43"/>
      <c r="K687" s="43"/>
      <c r="M687" s="45"/>
      <c r="O687" s="46"/>
      <c r="V687" s="45"/>
      <c r="W687" s="46"/>
      <c r="Z687" s="45"/>
      <c r="AA687" s="46"/>
      <c r="AD687" s="45"/>
      <c r="AE687" s="46"/>
      <c r="AH687" s="45"/>
      <c r="AI687" s="46"/>
    </row>
    <row r="688" customFormat="false" ht="15.75" hidden="false" customHeight="false" outlineLevel="0" collapsed="false">
      <c r="A688" s="47"/>
      <c r="B688" s="47"/>
      <c r="C688" s="48"/>
      <c r="D688" s="47"/>
      <c r="E688" s="47"/>
      <c r="F688" s="47"/>
      <c r="G688" s="47"/>
      <c r="H688" s="47"/>
      <c r="I688" s="47"/>
      <c r="J688" s="47"/>
      <c r="K688" s="47"/>
      <c r="M688" s="45"/>
      <c r="O688" s="46"/>
      <c r="V688" s="45"/>
      <c r="W688" s="46"/>
      <c r="Z688" s="45"/>
      <c r="AA688" s="46"/>
      <c r="AD688" s="45"/>
      <c r="AE688" s="46"/>
      <c r="AH688" s="45"/>
      <c r="AI688" s="46"/>
    </row>
    <row r="689" customFormat="false" ht="15.75" hidden="false" customHeight="false" outlineLevel="0" collapsed="false">
      <c r="A689" s="43"/>
      <c r="B689" s="43"/>
      <c r="C689" s="44"/>
      <c r="D689" s="43"/>
      <c r="E689" s="43"/>
      <c r="F689" s="43"/>
      <c r="G689" s="43"/>
      <c r="H689" s="43"/>
      <c r="I689" s="43"/>
      <c r="J689" s="43"/>
      <c r="K689" s="43"/>
      <c r="M689" s="45"/>
      <c r="O689" s="46"/>
      <c r="V689" s="45"/>
      <c r="W689" s="46"/>
      <c r="Z689" s="45"/>
      <c r="AA689" s="46"/>
      <c r="AD689" s="45"/>
      <c r="AE689" s="46"/>
      <c r="AH689" s="45"/>
      <c r="AI689" s="46"/>
    </row>
    <row r="690" customFormat="false" ht="15.75" hidden="false" customHeight="false" outlineLevel="0" collapsed="false">
      <c r="A690" s="47"/>
      <c r="B690" s="47"/>
      <c r="C690" s="48"/>
      <c r="D690" s="47"/>
      <c r="E690" s="47"/>
      <c r="F690" s="47"/>
      <c r="G690" s="47"/>
      <c r="H690" s="47"/>
      <c r="I690" s="47"/>
      <c r="J690" s="47"/>
      <c r="K690" s="47"/>
      <c r="M690" s="45"/>
      <c r="O690" s="46"/>
      <c r="V690" s="45"/>
      <c r="W690" s="46"/>
      <c r="Z690" s="45"/>
      <c r="AA690" s="46"/>
      <c r="AD690" s="45"/>
      <c r="AE690" s="46"/>
      <c r="AH690" s="45"/>
      <c r="AI690" s="46"/>
    </row>
    <row r="691" customFormat="false" ht="15.75" hidden="false" customHeight="false" outlineLevel="0" collapsed="false">
      <c r="A691" s="43"/>
      <c r="B691" s="43"/>
      <c r="C691" s="44"/>
      <c r="D691" s="43"/>
      <c r="E691" s="43"/>
      <c r="F691" s="43"/>
      <c r="G691" s="43"/>
      <c r="H691" s="43"/>
      <c r="I691" s="43"/>
      <c r="J691" s="43"/>
      <c r="K691" s="43"/>
      <c r="M691" s="45"/>
      <c r="O691" s="46"/>
      <c r="V691" s="45"/>
      <c r="W691" s="46"/>
      <c r="Z691" s="45"/>
      <c r="AA691" s="46"/>
      <c r="AD691" s="45"/>
      <c r="AE691" s="46"/>
      <c r="AH691" s="45"/>
      <c r="AI691" s="46"/>
    </row>
    <row r="692" customFormat="false" ht="15.75" hidden="false" customHeight="false" outlineLevel="0" collapsed="false">
      <c r="A692" s="47"/>
      <c r="B692" s="47"/>
      <c r="C692" s="48"/>
      <c r="D692" s="47"/>
      <c r="E692" s="47"/>
      <c r="F692" s="47"/>
      <c r="G692" s="47"/>
      <c r="H692" s="47"/>
      <c r="I692" s="47"/>
      <c r="J692" s="47"/>
      <c r="K692" s="47"/>
      <c r="M692" s="45"/>
      <c r="O692" s="46"/>
      <c r="V692" s="45"/>
      <c r="W692" s="46"/>
      <c r="Z692" s="45"/>
      <c r="AA692" s="46"/>
      <c r="AD692" s="45"/>
      <c r="AE692" s="46"/>
      <c r="AH692" s="45"/>
      <c r="AI692" s="46"/>
    </row>
    <row r="693" customFormat="false" ht="15.75" hidden="false" customHeight="false" outlineLevel="0" collapsed="false">
      <c r="A693" s="43"/>
      <c r="B693" s="43"/>
      <c r="C693" s="44"/>
      <c r="D693" s="43"/>
      <c r="E693" s="43"/>
      <c r="F693" s="43"/>
      <c r="G693" s="43"/>
      <c r="H693" s="43"/>
      <c r="I693" s="43"/>
      <c r="J693" s="43"/>
      <c r="K693" s="43"/>
      <c r="M693" s="45"/>
      <c r="O693" s="46"/>
      <c r="V693" s="45"/>
      <c r="W693" s="46"/>
      <c r="Z693" s="45"/>
      <c r="AA693" s="46"/>
      <c r="AD693" s="45"/>
      <c r="AE693" s="46"/>
      <c r="AH693" s="45"/>
      <c r="AI693" s="46"/>
    </row>
    <row r="694" customFormat="false" ht="15.75" hidden="false" customHeight="false" outlineLevel="0" collapsed="false">
      <c r="A694" s="47"/>
      <c r="B694" s="47"/>
      <c r="C694" s="48"/>
      <c r="D694" s="47"/>
      <c r="E694" s="47"/>
      <c r="F694" s="47"/>
      <c r="G694" s="47"/>
      <c r="H694" s="47"/>
      <c r="I694" s="47"/>
      <c r="J694" s="47"/>
      <c r="K694" s="47"/>
      <c r="M694" s="45"/>
      <c r="O694" s="46"/>
      <c r="V694" s="45"/>
      <c r="W694" s="46"/>
      <c r="Z694" s="45"/>
      <c r="AA694" s="46"/>
      <c r="AD694" s="45"/>
      <c r="AE694" s="46"/>
      <c r="AH694" s="45"/>
      <c r="AI694" s="46"/>
    </row>
    <row r="695" customFormat="false" ht="15.75" hidden="false" customHeight="false" outlineLevel="0" collapsed="false">
      <c r="A695" s="43"/>
      <c r="B695" s="43"/>
      <c r="C695" s="44"/>
      <c r="D695" s="43"/>
      <c r="E695" s="43"/>
      <c r="F695" s="43"/>
      <c r="G695" s="43"/>
      <c r="H695" s="43"/>
      <c r="I695" s="43"/>
      <c r="J695" s="43"/>
      <c r="K695" s="43"/>
      <c r="M695" s="45"/>
      <c r="O695" s="46"/>
      <c r="V695" s="45"/>
      <c r="W695" s="46"/>
      <c r="Z695" s="45"/>
      <c r="AA695" s="46"/>
      <c r="AD695" s="45"/>
      <c r="AE695" s="46"/>
      <c r="AH695" s="45"/>
      <c r="AI695" s="46"/>
    </row>
    <row r="696" customFormat="false" ht="15.75" hidden="false" customHeight="false" outlineLevel="0" collapsed="false">
      <c r="A696" s="47"/>
      <c r="B696" s="47"/>
      <c r="C696" s="48"/>
      <c r="D696" s="47"/>
      <c r="E696" s="47"/>
      <c r="F696" s="47"/>
      <c r="G696" s="47"/>
      <c r="H696" s="47"/>
      <c r="I696" s="47"/>
      <c r="J696" s="47"/>
      <c r="K696" s="47"/>
      <c r="M696" s="45"/>
      <c r="O696" s="46"/>
      <c r="V696" s="45"/>
      <c r="W696" s="46"/>
      <c r="Z696" s="45"/>
      <c r="AA696" s="46"/>
      <c r="AD696" s="45"/>
      <c r="AE696" s="46"/>
      <c r="AH696" s="45"/>
      <c r="AI696" s="46"/>
    </row>
    <row r="697" customFormat="false" ht="15.75" hidden="false" customHeight="false" outlineLevel="0" collapsed="false">
      <c r="A697" s="43"/>
      <c r="B697" s="43"/>
      <c r="C697" s="44"/>
      <c r="D697" s="43"/>
      <c r="E697" s="43"/>
      <c r="F697" s="43"/>
      <c r="G697" s="43"/>
      <c r="H697" s="43"/>
      <c r="I697" s="43"/>
      <c r="J697" s="43"/>
      <c r="K697" s="43"/>
      <c r="M697" s="45"/>
      <c r="O697" s="46"/>
      <c r="V697" s="45"/>
      <c r="W697" s="46"/>
      <c r="Z697" s="45"/>
      <c r="AA697" s="46"/>
      <c r="AD697" s="45"/>
      <c r="AE697" s="46"/>
      <c r="AH697" s="45"/>
      <c r="AI697" s="46"/>
    </row>
    <row r="698" customFormat="false" ht="15.75" hidden="false" customHeight="false" outlineLevel="0" collapsed="false">
      <c r="A698" s="47"/>
      <c r="B698" s="47"/>
      <c r="C698" s="48"/>
      <c r="D698" s="47"/>
      <c r="E698" s="47"/>
      <c r="F698" s="47"/>
      <c r="G698" s="47"/>
      <c r="H698" s="47"/>
      <c r="I698" s="47"/>
      <c r="J698" s="47"/>
      <c r="K698" s="47"/>
      <c r="M698" s="45"/>
      <c r="O698" s="46"/>
      <c r="V698" s="45"/>
      <c r="W698" s="46"/>
      <c r="Z698" s="45"/>
      <c r="AA698" s="46"/>
      <c r="AD698" s="45"/>
      <c r="AE698" s="46"/>
      <c r="AH698" s="45"/>
      <c r="AI698" s="46"/>
    </row>
    <row r="699" customFormat="false" ht="15.75" hidden="false" customHeight="false" outlineLevel="0" collapsed="false">
      <c r="A699" s="43"/>
      <c r="B699" s="43"/>
      <c r="C699" s="44"/>
      <c r="D699" s="43"/>
      <c r="E699" s="43"/>
      <c r="F699" s="43"/>
      <c r="G699" s="43"/>
      <c r="H699" s="43"/>
      <c r="I699" s="43"/>
      <c r="J699" s="43"/>
      <c r="K699" s="43"/>
      <c r="M699" s="45"/>
      <c r="O699" s="46"/>
      <c r="V699" s="45"/>
      <c r="W699" s="46"/>
      <c r="Z699" s="45"/>
      <c r="AA699" s="46"/>
      <c r="AD699" s="45"/>
      <c r="AE699" s="46"/>
      <c r="AH699" s="45"/>
      <c r="AI699" s="46"/>
    </row>
    <row r="700" customFormat="false" ht="15.75" hidden="false" customHeight="false" outlineLevel="0" collapsed="false">
      <c r="A700" s="47"/>
      <c r="B700" s="47"/>
      <c r="C700" s="48"/>
      <c r="D700" s="47"/>
      <c r="E700" s="47"/>
      <c r="F700" s="47"/>
      <c r="G700" s="47"/>
      <c r="H700" s="47"/>
      <c r="I700" s="47"/>
      <c r="J700" s="47"/>
      <c r="K700" s="47"/>
      <c r="M700" s="45"/>
      <c r="O700" s="46"/>
      <c r="V700" s="45"/>
      <c r="W700" s="46"/>
      <c r="Z700" s="45"/>
      <c r="AA700" s="46"/>
      <c r="AD700" s="45"/>
      <c r="AE700" s="46"/>
      <c r="AH700" s="45"/>
      <c r="AI700" s="46"/>
    </row>
    <row r="701" customFormat="false" ht="15.75" hidden="false" customHeight="false" outlineLevel="0" collapsed="false">
      <c r="A701" s="43"/>
      <c r="B701" s="43"/>
      <c r="C701" s="44"/>
      <c r="D701" s="43"/>
      <c r="E701" s="43"/>
      <c r="F701" s="43"/>
      <c r="G701" s="43"/>
      <c r="H701" s="43"/>
      <c r="I701" s="43"/>
      <c r="J701" s="43"/>
      <c r="K701" s="43"/>
      <c r="M701" s="45"/>
      <c r="O701" s="46"/>
      <c r="V701" s="45"/>
      <c r="W701" s="46"/>
      <c r="Z701" s="45"/>
      <c r="AA701" s="46"/>
      <c r="AD701" s="45"/>
      <c r="AE701" s="46"/>
      <c r="AH701" s="45"/>
      <c r="AI701" s="46"/>
    </row>
    <row r="702" customFormat="false" ht="15.75" hidden="false" customHeight="false" outlineLevel="0" collapsed="false">
      <c r="A702" s="47"/>
      <c r="B702" s="47"/>
      <c r="C702" s="48"/>
      <c r="D702" s="47"/>
      <c r="E702" s="47"/>
      <c r="F702" s="47"/>
      <c r="G702" s="47"/>
      <c r="H702" s="47"/>
      <c r="I702" s="47"/>
      <c r="J702" s="47"/>
      <c r="K702" s="47"/>
      <c r="M702" s="45"/>
      <c r="O702" s="46"/>
      <c r="V702" s="45"/>
      <c r="W702" s="46"/>
      <c r="Z702" s="45"/>
      <c r="AA702" s="46"/>
      <c r="AD702" s="45"/>
      <c r="AE702" s="46"/>
      <c r="AH702" s="45"/>
      <c r="AI702" s="46"/>
    </row>
    <row r="703" customFormat="false" ht="15.75" hidden="false" customHeight="false" outlineLevel="0" collapsed="false">
      <c r="A703" s="43"/>
      <c r="B703" s="43"/>
      <c r="C703" s="44"/>
      <c r="D703" s="43"/>
      <c r="E703" s="43"/>
      <c r="F703" s="43"/>
      <c r="G703" s="43"/>
      <c r="H703" s="43"/>
      <c r="I703" s="43"/>
      <c r="J703" s="43"/>
      <c r="K703" s="43"/>
      <c r="M703" s="45"/>
      <c r="O703" s="46"/>
      <c r="V703" s="45"/>
      <c r="W703" s="46"/>
      <c r="Z703" s="45"/>
      <c r="AA703" s="46"/>
      <c r="AD703" s="45"/>
      <c r="AE703" s="46"/>
      <c r="AH703" s="45"/>
      <c r="AI703" s="46"/>
    </row>
    <row r="704" customFormat="false" ht="15.75" hidden="false" customHeight="false" outlineLevel="0" collapsed="false">
      <c r="A704" s="47"/>
      <c r="B704" s="47"/>
      <c r="C704" s="48"/>
      <c r="D704" s="47"/>
      <c r="E704" s="47"/>
      <c r="F704" s="47"/>
      <c r="G704" s="47"/>
      <c r="H704" s="47"/>
      <c r="I704" s="47"/>
      <c r="J704" s="47"/>
      <c r="K704" s="47"/>
      <c r="M704" s="45"/>
      <c r="O704" s="46"/>
      <c r="V704" s="45"/>
      <c r="W704" s="46"/>
      <c r="Z704" s="45"/>
      <c r="AA704" s="46"/>
      <c r="AD704" s="45"/>
      <c r="AE704" s="46"/>
      <c r="AH704" s="45"/>
      <c r="AI704" s="46"/>
    </row>
    <row r="705" customFormat="false" ht="15.75" hidden="false" customHeight="false" outlineLevel="0" collapsed="false">
      <c r="A705" s="43"/>
      <c r="B705" s="43"/>
      <c r="C705" s="44"/>
      <c r="D705" s="43"/>
      <c r="E705" s="43"/>
      <c r="F705" s="43"/>
      <c r="G705" s="43"/>
      <c r="H705" s="43"/>
      <c r="I705" s="43"/>
      <c r="J705" s="43"/>
      <c r="K705" s="43"/>
      <c r="M705" s="45"/>
      <c r="O705" s="46"/>
      <c r="V705" s="45"/>
      <c r="W705" s="46"/>
      <c r="Z705" s="45"/>
      <c r="AA705" s="46"/>
      <c r="AD705" s="45"/>
      <c r="AE705" s="46"/>
      <c r="AH705" s="45"/>
      <c r="AI705" s="46"/>
    </row>
    <row r="706" customFormat="false" ht="15.75" hidden="false" customHeight="false" outlineLevel="0" collapsed="false">
      <c r="A706" s="47"/>
      <c r="B706" s="47"/>
      <c r="C706" s="48"/>
      <c r="D706" s="47"/>
      <c r="E706" s="47"/>
      <c r="F706" s="47"/>
      <c r="G706" s="47"/>
      <c r="H706" s="47"/>
      <c r="I706" s="47"/>
      <c r="J706" s="47"/>
      <c r="K706" s="47"/>
      <c r="M706" s="45"/>
      <c r="O706" s="46"/>
      <c r="V706" s="45"/>
      <c r="W706" s="46"/>
      <c r="Z706" s="45"/>
      <c r="AA706" s="46"/>
      <c r="AD706" s="45"/>
      <c r="AE706" s="46"/>
      <c r="AH706" s="45"/>
      <c r="AI706" s="46"/>
    </row>
    <row r="707" customFormat="false" ht="15.75" hidden="false" customHeight="false" outlineLevel="0" collapsed="false">
      <c r="A707" s="43"/>
      <c r="B707" s="43"/>
      <c r="C707" s="44"/>
      <c r="D707" s="43"/>
      <c r="E707" s="43"/>
      <c r="F707" s="43"/>
      <c r="G707" s="43"/>
      <c r="H707" s="43"/>
      <c r="I707" s="43"/>
      <c r="J707" s="43"/>
      <c r="K707" s="43"/>
      <c r="M707" s="45"/>
      <c r="O707" s="46"/>
      <c r="V707" s="45"/>
      <c r="W707" s="46"/>
      <c r="Z707" s="45"/>
      <c r="AA707" s="46"/>
      <c r="AD707" s="45"/>
      <c r="AE707" s="46"/>
      <c r="AH707" s="45"/>
      <c r="AI707" s="46"/>
    </row>
    <row r="708" customFormat="false" ht="15.75" hidden="false" customHeight="false" outlineLevel="0" collapsed="false">
      <c r="A708" s="47"/>
      <c r="B708" s="47"/>
      <c r="C708" s="48"/>
      <c r="D708" s="47"/>
      <c r="E708" s="47"/>
      <c r="F708" s="47"/>
      <c r="G708" s="47"/>
      <c r="H708" s="47"/>
      <c r="I708" s="47"/>
      <c r="J708" s="47"/>
      <c r="K708" s="47"/>
      <c r="M708" s="45"/>
      <c r="O708" s="46"/>
      <c r="V708" s="45"/>
      <c r="W708" s="46"/>
      <c r="Z708" s="45"/>
      <c r="AA708" s="46"/>
      <c r="AD708" s="45"/>
      <c r="AE708" s="46"/>
      <c r="AH708" s="45"/>
      <c r="AI708" s="46"/>
    </row>
    <row r="709" customFormat="false" ht="15.75" hidden="false" customHeight="false" outlineLevel="0" collapsed="false">
      <c r="A709" s="43"/>
      <c r="B709" s="43"/>
      <c r="C709" s="44"/>
      <c r="D709" s="43"/>
      <c r="E709" s="43"/>
      <c r="F709" s="43"/>
      <c r="G709" s="43"/>
      <c r="H709" s="43"/>
      <c r="I709" s="43"/>
      <c r="J709" s="43"/>
      <c r="K709" s="43"/>
      <c r="M709" s="45"/>
      <c r="O709" s="46"/>
      <c r="V709" s="45"/>
      <c r="W709" s="46"/>
      <c r="Z709" s="45"/>
      <c r="AA709" s="46"/>
      <c r="AD709" s="45"/>
      <c r="AE709" s="46"/>
      <c r="AH709" s="45"/>
      <c r="AI709" s="46"/>
    </row>
    <row r="710" customFormat="false" ht="15.75" hidden="false" customHeight="false" outlineLevel="0" collapsed="false">
      <c r="A710" s="47"/>
      <c r="B710" s="47"/>
      <c r="C710" s="48"/>
      <c r="D710" s="47"/>
      <c r="E710" s="47"/>
      <c r="F710" s="47"/>
      <c r="G710" s="47"/>
      <c r="H710" s="47"/>
      <c r="I710" s="47"/>
      <c r="J710" s="47"/>
      <c r="K710" s="47"/>
      <c r="M710" s="45"/>
      <c r="O710" s="46"/>
      <c r="V710" s="45"/>
      <c r="W710" s="46"/>
      <c r="Z710" s="45"/>
      <c r="AA710" s="46"/>
      <c r="AD710" s="45"/>
      <c r="AE710" s="46"/>
      <c r="AH710" s="45"/>
      <c r="AI710" s="46"/>
    </row>
    <row r="711" customFormat="false" ht="15.75" hidden="false" customHeight="false" outlineLevel="0" collapsed="false">
      <c r="A711" s="43"/>
      <c r="B711" s="43"/>
      <c r="C711" s="44"/>
      <c r="D711" s="43"/>
      <c r="E711" s="43"/>
      <c r="F711" s="43"/>
      <c r="G711" s="43"/>
      <c r="H711" s="43"/>
      <c r="I711" s="43"/>
      <c r="J711" s="43"/>
      <c r="K711" s="43"/>
      <c r="M711" s="45"/>
      <c r="O711" s="46"/>
      <c r="V711" s="45"/>
      <c r="W711" s="46"/>
      <c r="Z711" s="45"/>
      <c r="AA711" s="46"/>
      <c r="AD711" s="45"/>
      <c r="AE711" s="46"/>
      <c r="AH711" s="45"/>
      <c r="AI711" s="46"/>
    </row>
    <row r="712" customFormat="false" ht="15.75" hidden="false" customHeight="false" outlineLevel="0" collapsed="false">
      <c r="A712" s="47"/>
      <c r="B712" s="47"/>
      <c r="C712" s="48"/>
      <c r="D712" s="47"/>
      <c r="E712" s="47"/>
      <c r="F712" s="47"/>
      <c r="G712" s="47"/>
      <c r="H712" s="47"/>
      <c r="I712" s="47"/>
      <c r="J712" s="47"/>
      <c r="K712" s="47"/>
      <c r="M712" s="45"/>
      <c r="O712" s="46"/>
      <c r="V712" s="45"/>
      <c r="W712" s="46"/>
      <c r="Z712" s="45"/>
      <c r="AA712" s="46"/>
      <c r="AD712" s="45"/>
      <c r="AE712" s="46"/>
      <c r="AH712" s="45"/>
      <c r="AI712" s="46"/>
    </row>
    <row r="713" customFormat="false" ht="15.75" hidden="false" customHeight="false" outlineLevel="0" collapsed="false">
      <c r="A713" s="43"/>
      <c r="B713" s="43"/>
      <c r="C713" s="44"/>
      <c r="D713" s="43"/>
      <c r="E713" s="43"/>
      <c r="F713" s="43"/>
      <c r="G713" s="43"/>
      <c r="H713" s="43"/>
      <c r="I713" s="43"/>
      <c r="J713" s="43"/>
      <c r="K713" s="43"/>
      <c r="M713" s="45"/>
      <c r="O713" s="46"/>
      <c r="V713" s="45"/>
      <c r="W713" s="46"/>
      <c r="Z713" s="45"/>
      <c r="AA713" s="46"/>
      <c r="AD713" s="45"/>
      <c r="AE713" s="46"/>
      <c r="AH713" s="45"/>
      <c r="AI713" s="46"/>
    </row>
    <row r="714" customFormat="false" ht="15.75" hidden="false" customHeight="false" outlineLevel="0" collapsed="false">
      <c r="A714" s="47"/>
      <c r="B714" s="47"/>
      <c r="C714" s="48"/>
      <c r="D714" s="47"/>
      <c r="E714" s="47"/>
      <c r="F714" s="47"/>
      <c r="G714" s="47"/>
      <c r="H714" s="47"/>
      <c r="I714" s="47"/>
      <c r="J714" s="47"/>
      <c r="K714" s="47"/>
      <c r="M714" s="45"/>
      <c r="O714" s="46"/>
      <c r="V714" s="45"/>
      <c r="W714" s="46"/>
      <c r="Z714" s="45"/>
      <c r="AA714" s="46"/>
      <c r="AD714" s="45"/>
      <c r="AE714" s="46"/>
      <c r="AH714" s="45"/>
      <c r="AI714" s="46"/>
    </row>
    <row r="715" customFormat="false" ht="15.75" hidden="false" customHeight="false" outlineLevel="0" collapsed="false">
      <c r="A715" s="43"/>
      <c r="B715" s="43"/>
      <c r="C715" s="44"/>
      <c r="D715" s="43"/>
      <c r="E715" s="43"/>
      <c r="F715" s="43"/>
      <c r="G715" s="43"/>
      <c r="H715" s="43"/>
      <c r="I715" s="43"/>
      <c r="J715" s="43"/>
      <c r="K715" s="43"/>
      <c r="M715" s="45"/>
      <c r="O715" s="46"/>
      <c r="V715" s="45"/>
      <c r="W715" s="46"/>
      <c r="Z715" s="45"/>
      <c r="AA715" s="46"/>
      <c r="AD715" s="45"/>
      <c r="AE715" s="46"/>
      <c r="AH715" s="45"/>
      <c r="AI715" s="46"/>
    </row>
    <row r="716" customFormat="false" ht="15.75" hidden="false" customHeight="false" outlineLevel="0" collapsed="false">
      <c r="A716" s="47"/>
      <c r="B716" s="47"/>
      <c r="C716" s="48"/>
      <c r="D716" s="47"/>
      <c r="E716" s="47"/>
      <c r="F716" s="47"/>
      <c r="G716" s="47"/>
      <c r="H716" s="47"/>
      <c r="I716" s="47"/>
      <c r="J716" s="47"/>
      <c r="K716" s="47"/>
      <c r="M716" s="45"/>
      <c r="O716" s="46"/>
      <c r="V716" s="45"/>
      <c r="W716" s="46"/>
      <c r="Z716" s="45"/>
      <c r="AA716" s="46"/>
      <c r="AD716" s="45"/>
      <c r="AE716" s="46"/>
      <c r="AH716" s="45"/>
      <c r="AI716" s="46"/>
    </row>
    <row r="717" customFormat="false" ht="15.75" hidden="false" customHeight="false" outlineLevel="0" collapsed="false">
      <c r="A717" s="43"/>
      <c r="B717" s="43"/>
      <c r="C717" s="44"/>
      <c r="D717" s="43"/>
      <c r="E717" s="43"/>
      <c r="F717" s="43"/>
      <c r="G717" s="43"/>
      <c r="H717" s="43"/>
      <c r="I717" s="43"/>
      <c r="J717" s="43"/>
      <c r="K717" s="43"/>
      <c r="M717" s="45"/>
      <c r="O717" s="46"/>
      <c r="V717" s="45"/>
      <c r="W717" s="46"/>
      <c r="Z717" s="45"/>
      <c r="AA717" s="46"/>
      <c r="AD717" s="45"/>
      <c r="AE717" s="46"/>
      <c r="AH717" s="45"/>
      <c r="AI717" s="46"/>
    </row>
    <row r="718" customFormat="false" ht="15.75" hidden="false" customHeight="false" outlineLevel="0" collapsed="false">
      <c r="A718" s="47"/>
      <c r="B718" s="47"/>
      <c r="C718" s="48"/>
      <c r="D718" s="47"/>
      <c r="E718" s="47"/>
      <c r="F718" s="47"/>
      <c r="G718" s="47"/>
      <c r="H718" s="47"/>
      <c r="I718" s="47"/>
      <c r="J718" s="47"/>
      <c r="K718" s="47"/>
      <c r="M718" s="45"/>
      <c r="O718" s="46"/>
      <c r="V718" s="45"/>
      <c r="W718" s="46"/>
      <c r="Z718" s="45"/>
      <c r="AA718" s="46"/>
      <c r="AD718" s="45"/>
      <c r="AE718" s="46"/>
      <c r="AH718" s="45"/>
      <c r="AI718" s="46"/>
    </row>
    <row r="719" customFormat="false" ht="15.75" hidden="false" customHeight="false" outlineLevel="0" collapsed="false">
      <c r="A719" s="43"/>
      <c r="B719" s="43"/>
      <c r="C719" s="44"/>
      <c r="D719" s="43"/>
      <c r="E719" s="43"/>
      <c r="F719" s="43"/>
      <c r="G719" s="43"/>
      <c r="H719" s="43"/>
      <c r="I719" s="43"/>
      <c r="J719" s="43"/>
      <c r="K719" s="43"/>
      <c r="M719" s="45"/>
      <c r="O719" s="46"/>
      <c r="V719" s="45"/>
      <c r="W719" s="46"/>
      <c r="Z719" s="45"/>
      <c r="AA719" s="46"/>
      <c r="AD719" s="45"/>
      <c r="AE719" s="46"/>
      <c r="AH719" s="45"/>
      <c r="AI719" s="46"/>
    </row>
    <row r="720" customFormat="false" ht="15.75" hidden="false" customHeight="false" outlineLevel="0" collapsed="false">
      <c r="A720" s="47"/>
      <c r="B720" s="47"/>
      <c r="C720" s="48"/>
      <c r="D720" s="47"/>
      <c r="E720" s="47"/>
      <c r="F720" s="47"/>
      <c r="G720" s="47"/>
      <c r="H720" s="47"/>
      <c r="I720" s="47"/>
      <c r="J720" s="47"/>
      <c r="K720" s="47"/>
      <c r="M720" s="45"/>
      <c r="O720" s="46"/>
      <c r="V720" s="45"/>
      <c r="W720" s="46"/>
      <c r="Z720" s="45"/>
      <c r="AA720" s="46"/>
      <c r="AD720" s="45"/>
      <c r="AE720" s="46"/>
      <c r="AH720" s="45"/>
      <c r="AI720" s="46"/>
    </row>
    <row r="721" customFormat="false" ht="15.75" hidden="false" customHeight="false" outlineLevel="0" collapsed="false">
      <c r="A721" s="43"/>
      <c r="B721" s="43"/>
      <c r="C721" s="44"/>
      <c r="D721" s="43"/>
      <c r="E721" s="43"/>
      <c r="F721" s="43"/>
      <c r="G721" s="43"/>
      <c r="H721" s="43"/>
      <c r="I721" s="43"/>
      <c r="J721" s="43"/>
      <c r="K721" s="43"/>
      <c r="M721" s="45"/>
      <c r="O721" s="46"/>
      <c r="V721" s="45"/>
      <c r="W721" s="46"/>
      <c r="Z721" s="45"/>
      <c r="AA721" s="46"/>
      <c r="AD721" s="45"/>
      <c r="AE721" s="46"/>
      <c r="AH721" s="45"/>
      <c r="AI721" s="46"/>
    </row>
    <row r="722" customFormat="false" ht="15.75" hidden="false" customHeight="false" outlineLevel="0" collapsed="false">
      <c r="A722" s="47"/>
      <c r="B722" s="47"/>
      <c r="C722" s="48"/>
      <c r="D722" s="47"/>
      <c r="E722" s="47"/>
      <c r="F722" s="47"/>
      <c r="G722" s="47"/>
      <c r="H722" s="47"/>
      <c r="I722" s="47"/>
      <c r="J722" s="47"/>
      <c r="K722" s="47"/>
      <c r="M722" s="45"/>
      <c r="O722" s="46"/>
      <c r="V722" s="45"/>
      <c r="W722" s="46"/>
      <c r="Z722" s="45"/>
      <c r="AA722" s="46"/>
      <c r="AD722" s="45"/>
      <c r="AE722" s="46"/>
      <c r="AH722" s="45"/>
      <c r="AI722" s="46"/>
    </row>
    <row r="723" customFormat="false" ht="15.75" hidden="false" customHeight="false" outlineLevel="0" collapsed="false">
      <c r="A723" s="43"/>
      <c r="B723" s="43"/>
      <c r="C723" s="44"/>
      <c r="D723" s="43"/>
      <c r="E723" s="43"/>
      <c r="F723" s="43"/>
      <c r="G723" s="43"/>
      <c r="H723" s="43"/>
      <c r="I723" s="43"/>
      <c r="J723" s="43"/>
      <c r="K723" s="43"/>
      <c r="M723" s="45"/>
      <c r="O723" s="46"/>
      <c r="V723" s="45"/>
      <c r="W723" s="46"/>
      <c r="Z723" s="45"/>
      <c r="AA723" s="46"/>
      <c r="AD723" s="45"/>
      <c r="AE723" s="46"/>
      <c r="AH723" s="45"/>
      <c r="AI723" s="46"/>
    </row>
    <row r="724" customFormat="false" ht="15.75" hidden="false" customHeight="false" outlineLevel="0" collapsed="false">
      <c r="A724" s="47"/>
      <c r="B724" s="47"/>
      <c r="C724" s="48"/>
      <c r="D724" s="47"/>
      <c r="E724" s="47"/>
      <c r="F724" s="47"/>
      <c r="G724" s="47"/>
      <c r="H724" s="47"/>
      <c r="I724" s="47"/>
      <c r="J724" s="47"/>
      <c r="K724" s="47"/>
      <c r="M724" s="45"/>
      <c r="O724" s="46"/>
      <c r="V724" s="45"/>
      <c r="W724" s="46"/>
      <c r="Z724" s="45"/>
      <c r="AA724" s="46"/>
      <c r="AD724" s="45"/>
      <c r="AE724" s="46"/>
      <c r="AH724" s="45"/>
      <c r="AI724" s="46"/>
    </row>
    <row r="725" customFormat="false" ht="15.75" hidden="false" customHeight="false" outlineLevel="0" collapsed="false">
      <c r="A725" s="43"/>
      <c r="B725" s="43"/>
      <c r="C725" s="44"/>
      <c r="D725" s="43"/>
      <c r="E725" s="43"/>
      <c r="F725" s="43"/>
      <c r="G725" s="43"/>
      <c r="H725" s="43"/>
      <c r="I725" s="43"/>
      <c r="J725" s="43"/>
      <c r="K725" s="43"/>
      <c r="M725" s="45"/>
      <c r="O725" s="46"/>
      <c r="V725" s="45"/>
      <c r="W725" s="46"/>
      <c r="Z725" s="45"/>
      <c r="AA725" s="46"/>
      <c r="AD725" s="45"/>
      <c r="AE725" s="46"/>
      <c r="AH725" s="45"/>
      <c r="AI725" s="46"/>
    </row>
    <row r="726" customFormat="false" ht="15.75" hidden="false" customHeight="false" outlineLevel="0" collapsed="false">
      <c r="A726" s="47"/>
      <c r="B726" s="47"/>
      <c r="C726" s="48"/>
      <c r="D726" s="47"/>
      <c r="E726" s="47"/>
      <c r="F726" s="47"/>
      <c r="G726" s="47"/>
      <c r="H726" s="47"/>
      <c r="I726" s="47"/>
      <c r="J726" s="47"/>
      <c r="K726" s="47"/>
      <c r="M726" s="45"/>
      <c r="O726" s="46"/>
      <c r="V726" s="45"/>
      <c r="W726" s="46"/>
      <c r="Z726" s="45"/>
      <c r="AA726" s="46"/>
      <c r="AD726" s="45"/>
      <c r="AE726" s="46"/>
      <c r="AH726" s="45"/>
      <c r="AI726" s="46"/>
    </row>
    <row r="727" customFormat="false" ht="15.75" hidden="false" customHeight="false" outlineLevel="0" collapsed="false">
      <c r="A727" s="43"/>
      <c r="B727" s="43"/>
      <c r="C727" s="44"/>
      <c r="D727" s="43"/>
      <c r="E727" s="43"/>
      <c r="F727" s="43"/>
      <c r="G727" s="43"/>
      <c r="H727" s="43"/>
      <c r="I727" s="43"/>
      <c r="J727" s="43"/>
      <c r="K727" s="43"/>
      <c r="M727" s="45"/>
      <c r="O727" s="46"/>
      <c r="V727" s="45"/>
      <c r="W727" s="46"/>
      <c r="Z727" s="45"/>
      <c r="AA727" s="46"/>
      <c r="AD727" s="45"/>
      <c r="AE727" s="46"/>
      <c r="AH727" s="45"/>
      <c r="AI727" s="46"/>
    </row>
    <row r="728" customFormat="false" ht="15.75" hidden="false" customHeight="false" outlineLevel="0" collapsed="false">
      <c r="A728" s="47"/>
      <c r="B728" s="47"/>
      <c r="C728" s="48"/>
      <c r="D728" s="47"/>
      <c r="E728" s="47"/>
      <c r="F728" s="47"/>
      <c r="G728" s="47"/>
      <c r="H728" s="47"/>
      <c r="I728" s="47"/>
      <c r="J728" s="47"/>
      <c r="K728" s="47"/>
      <c r="M728" s="45"/>
      <c r="O728" s="46"/>
      <c r="V728" s="45"/>
      <c r="W728" s="46"/>
      <c r="Z728" s="45"/>
      <c r="AA728" s="46"/>
      <c r="AD728" s="45"/>
      <c r="AE728" s="46"/>
      <c r="AH728" s="45"/>
      <c r="AI728" s="46"/>
    </row>
    <row r="729" customFormat="false" ht="15.75" hidden="false" customHeight="false" outlineLevel="0" collapsed="false">
      <c r="A729" s="43"/>
      <c r="B729" s="43"/>
      <c r="C729" s="44"/>
      <c r="D729" s="43"/>
      <c r="E729" s="43"/>
      <c r="F729" s="43"/>
      <c r="G729" s="43"/>
      <c r="H729" s="43"/>
      <c r="I729" s="43"/>
      <c r="J729" s="43"/>
      <c r="K729" s="43"/>
      <c r="M729" s="45"/>
      <c r="O729" s="46"/>
      <c r="V729" s="45"/>
      <c r="W729" s="46"/>
      <c r="Z729" s="45"/>
      <c r="AA729" s="46"/>
      <c r="AD729" s="45"/>
      <c r="AE729" s="46"/>
      <c r="AH729" s="45"/>
      <c r="AI729" s="46"/>
    </row>
    <row r="730" customFormat="false" ht="15.75" hidden="false" customHeight="false" outlineLevel="0" collapsed="false">
      <c r="A730" s="47"/>
      <c r="B730" s="47"/>
      <c r="C730" s="48"/>
      <c r="D730" s="47"/>
      <c r="E730" s="47"/>
      <c r="F730" s="47"/>
      <c r="G730" s="47"/>
      <c r="H730" s="47"/>
      <c r="I730" s="47"/>
      <c r="J730" s="47"/>
      <c r="K730" s="47"/>
      <c r="M730" s="45"/>
      <c r="O730" s="46"/>
      <c r="V730" s="45"/>
      <c r="W730" s="46"/>
      <c r="Z730" s="45"/>
      <c r="AA730" s="46"/>
      <c r="AD730" s="45"/>
      <c r="AE730" s="46"/>
      <c r="AH730" s="45"/>
      <c r="AI730" s="46"/>
    </row>
    <row r="731" customFormat="false" ht="15.75" hidden="false" customHeight="false" outlineLevel="0" collapsed="false">
      <c r="A731" s="43"/>
      <c r="B731" s="43"/>
      <c r="C731" s="44"/>
      <c r="D731" s="43"/>
      <c r="E731" s="43"/>
      <c r="F731" s="43"/>
      <c r="G731" s="43"/>
      <c r="H731" s="43"/>
      <c r="I731" s="43"/>
      <c r="J731" s="43"/>
      <c r="K731" s="43"/>
      <c r="M731" s="45"/>
      <c r="O731" s="46"/>
      <c r="V731" s="45"/>
      <c r="W731" s="46"/>
      <c r="Z731" s="45"/>
      <c r="AA731" s="46"/>
      <c r="AD731" s="45"/>
      <c r="AE731" s="46"/>
      <c r="AH731" s="45"/>
      <c r="AI731" s="46"/>
    </row>
    <row r="732" customFormat="false" ht="15.75" hidden="false" customHeight="false" outlineLevel="0" collapsed="false">
      <c r="A732" s="47"/>
      <c r="B732" s="47"/>
      <c r="C732" s="48"/>
      <c r="D732" s="47"/>
      <c r="E732" s="47"/>
      <c r="F732" s="47"/>
      <c r="G732" s="47"/>
      <c r="H732" s="47"/>
      <c r="I732" s="47"/>
      <c r="J732" s="47"/>
      <c r="K732" s="47"/>
      <c r="M732" s="45"/>
      <c r="O732" s="46"/>
      <c r="V732" s="45"/>
      <c r="W732" s="46"/>
      <c r="Z732" s="45"/>
      <c r="AA732" s="46"/>
      <c r="AD732" s="45"/>
      <c r="AE732" s="46"/>
      <c r="AH732" s="45"/>
      <c r="AI732" s="46"/>
    </row>
    <row r="733" customFormat="false" ht="15.75" hidden="false" customHeight="false" outlineLevel="0" collapsed="false">
      <c r="A733" s="43"/>
      <c r="B733" s="43"/>
      <c r="C733" s="44"/>
      <c r="D733" s="43"/>
      <c r="E733" s="43"/>
      <c r="F733" s="43"/>
      <c r="G733" s="43"/>
      <c r="H733" s="43"/>
      <c r="I733" s="43"/>
      <c r="J733" s="43"/>
      <c r="K733" s="43"/>
      <c r="M733" s="45"/>
      <c r="O733" s="46"/>
      <c r="V733" s="45"/>
      <c r="W733" s="46"/>
      <c r="Z733" s="45"/>
      <c r="AA733" s="46"/>
      <c r="AD733" s="45"/>
      <c r="AE733" s="46"/>
      <c r="AH733" s="45"/>
      <c r="AI733" s="46"/>
    </row>
    <row r="734" customFormat="false" ht="15.75" hidden="false" customHeight="false" outlineLevel="0" collapsed="false">
      <c r="A734" s="47"/>
      <c r="B734" s="47"/>
      <c r="C734" s="48"/>
      <c r="D734" s="47"/>
      <c r="E734" s="47"/>
      <c r="F734" s="47"/>
      <c r="G734" s="47"/>
      <c r="H734" s="47"/>
      <c r="I734" s="47"/>
      <c r="J734" s="47"/>
      <c r="K734" s="47"/>
      <c r="M734" s="45"/>
      <c r="O734" s="46"/>
      <c r="V734" s="45"/>
      <c r="W734" s="46"/>
      <c r="Z734" s="45"/>
      <c r="AA734" s="46"/>
      <c r="AD734" s="45"/>
      <c r="AE734" s="46"/>
      <c r="AH734" s="45"/>
      <c r="AI734" s="46"/>
    </row>
    <row r="735" customFormat="false" ht="15.75" hidden="false" customHeight="false" outlineLevel="0" collapsed="false">
      <c r="A735" s="43"/>
      <c r="B735" s="43"/>
      <c r="C735" s="44"/>
      <c r="D735" s="43"/>
      <c r="E735" s="43"/>
      <c r="F735" s="43"/>
      <c r="G735" s="43"/>
      <c r="H735" s="43"/>
      <c r="I735" s="43"/>
      <c r="J735" s="43"/>
      <c r="K735" s="43"/>
      <c r="M735" s="45"/>
      <c r="O735" s="46"/>
      <c r="V735" s="45"/>
      <c r="W735" s="46"/>
      <c r="Z735" s="45"/>
      <c r="AA735" s="46"/>
      <c r="AD735" s="45"/>
      <c r="AE735" s="46"/>
      <c r="AH735" s="45"/>
      <c r="AI735" s="46"/>
    </row>
    <row r="736" customFormat="false" ht="15.75" hidden="false" customHeight="false" outlineLevel="0" collapsed="false">
      <c r="A736" s="47"/>
      <c r="B736" s="47"/>
      <c r="C736" s="48"/>
      <c r="D736" s="47"/>
      <c r="E736" s="47"/>
      <c r="F736" s="47"/>
      <c r="G736" s="47"/>
      <c r="H736" s="47"/>
      <c r="I736" s="47"/>
      <c r="J736" s="47"/>
      <c r="K736" s="47"/>
      <c r="M736" s="45"/>
      <c r="O736" s="46"/>
      <c r="V736" s="45"/>
      <c r="W736" s="46"/>
      <c r="Z736" s="45"/>
      <c r="AA736" s="46"/>
      <c r="AD736" s="45"/>
      <c r="AE736" s="46"/>
      <c r="AH736" s="45"/>
      <c r="AI736" s="46"/>
    </row>
    <row r="737" customFormat="false" ht="15.75" hidden="false" customHeight="false" outlineLevel="0" collapsed="false">
      <c r="A737" s="43"/>
      <c r="B737" s="43"/>
      <c r="C737" s="44"/>
      <c r="D737" s="43"/>
      <c r="E737" s="43"/>
      <c r="F737" s="43"/>
      <c r="G737" s="43"/>
      <c r="H737" s="43"/>
      <c r="I737" s="43"/>
      <c r="J737" s="43"/>
      <c r="K737" s="43"/>
      <c r="M737" s="45"/>
      <c r="O737" s="46"/>
      <c r="V737" s="45"/>
      <c r="W737" s="46"/>
      <c r="Z737" s="45"/>
      <c r="AA737" s="46"/>
      <c r="AD737" s="45"/>
      <c r="AE737" s="46"/>
      <c r="AH737" s="45"/>
      <c r="AI737" s="46"/>
    </row>
    <row r="738" customFormat="false" ht="15.75" hidden="false" customHeight="false" outlineLevel="0" collapsed="false">
      <c r="A738" s="47"/>
      <c r="B738" s="47"/>
      <c r="C738" s="48"/>
      <c r="D738" s="47"/>
      <c r="E738" s="47"/>
      <c r="F738" s="47"/>
      <c r="G738" s="47"/>
      <c r="H738" s="47"/>
      <c r="I738" s="47"/>
      <c r="J738" s="47"/>
      <c r="K738" s="47"/>
      <c r="M738" s="45"/>
      <c r="O738" s="46"/>
      <c r="V738" s="45"/>
      <c r="W738" s="46"/>
      <c r="Z738" s="45"/>
      <c r="AA738" s="46"/>
      <c r="AD738" s="45"/>
      <c r="AE738" s="46"/>
      <c r="AH738" s="45"/>
      <c r="AI738" s="46"/>
    </row>
    <row r="739" customFormat="false" ht="15.75" hidden="false" customHeight="false" outlineLevel="0" collapsed="false">
      <c r="A739" s="43"/>
      <c r="B739" s="43"/>
      <c r="C739" s="44"/>
      <c r="D739" s="43"/>
      <c r="E739" s="43"/>
      <c r="F739" s="43"/>
      <c r="G739" s="43"/>
      <c r="H739" s="43"/>
      <c r="I739" s="43"/>
      <c r="J739" s="43"/>
      <c r="K739" s="43"/>
      <c r="M739" s="45"/>
      <c r="O739" s="46"/>
      <c r="V739" s="45"/>
      <c r="W739" s="46"/>
      <c r="Z739" s="45"/>
      <c r="AA739" s="46"/>
      <c r="AD739" s="45"/>
      <c r="AE739" s="46"/>
      <c r="AH739" s="45"/>
      <c r="AI739" s="46"/>
    </row>
    <row r="740" customFormat="false" ht="15.75" hidden="false" customHeight="false" outlineLevel="0" collapsed="false">
      <c r="A740" s="47"/>
      <c r="B740" s="47"/>
      <c r="C740" s="48"/>
      <c r="D740" s="47"/>
      <c r="E740" s="47"/>
      <c r="F740" s="47"/>
      <c r="G740" s="47"/>
      <c r="H740" s="47"/>
      <c r="I740" s="47"/>
      <c r="J740" s="47"/>
      <c r="K740" s="47"/>
      <c r="M740" s="45"/>
      <c r="O740" s="46"/>
      <c r="V740" s="45"/>
      <c r="W740" s="46"/>
      <c r="Z740" s="45"/>
      <c r="AA740" s="46"/>
      <c r="AD740" s="45"/>
      <c r="AE740" s="46"/>
      <c r="AH740" s="45"/>
      <c r="AI740" s="46"/>
    </row>
    <row r="741" customFormat="false" ht="15.75" hidden="false" customHeight="false" outlineLevel="0" collapsed="false">
      <c r="A741" s="43"/>
      <c r="B741" s="43"/>
      <c r="C741" s="44"/>
      <c r="D741" s="43"/>
      <c r="E741" s="43"/>
      <c r="F741" s="43"/>
      <c r="G741" s="43"/>
      <c r="H741" s="43"/>
      <c r="I741" s="43"/>
      <c r="J741" s="43"/>
      <c r="K741" s="43"/>
      <c r="M741" s="45"/>
      <c r="O741" s="46"/>
      <c r="V741" s="45"/>
      <c r="W741" s="46"/>
      <c r="Z741" s="45"/>
      <c r="AA741" s="46"/>
      <c r="AD741" s="45"/>
      <c r="AE741" s="46"/>
      <c r="AH741" s="45"/>
      <c r="AI741" s="46"/>
    </row>
    <row r="742" customFormat="false" ht="15.75" hidden="false" customHeight="false" outlineLevel="0" collapsed="false">
      <c r="A742" s="47"/>
      <c r="B742" s="47"/>
      <c r="C742" s="48"/>
      <c r="D742" s="47"/>
      <c r="E742" s="47"/>
      <c r="F742" s="47"/>
      <c r="G742" s="47"/>
      <c r="H742" s="47"/>
      <c r="I742" s="47"/>
      <c r="J742" s="47"/>
      <c r="K742" s="47"/>
      <c r="M742" s="45"/>
      <c r="O742" s="46"/>
      <c r="V742" s="45"/>
      <c r="W742" s="46"/>
      <c r="Z742" s="45"/>
      <c r="AA742" s="46"/>
      <c r="AD742" s="45"/>
      <c r="AE742" s="46"/>
      <c r="AH742" s="45"/>
      <c r="AI742" s="46"/>
    </row>
    <row r="743" customFormat="false" ht="15.75" hidden="false" customHeight="false" outlineLevel="0" collapsed="false">
      <c r="A743" s="43"/>
      <c r="B743" s="43"/>
      <c r="C743" s="44"/>
      <c r="D743" s="43"/>
      <c r="E743" s="43"/>
      <c r="F743" s="43"/>
      <c r="G743" s="43"/>
      <c r="H743" s="43"/>
      <c r="I743" s="43"/>
      <c r="J743" s="43"/>
      <c r="K743" s="43"/>
      <c r="M743" s="45"/>
      <c r="O743" s="46"/>
      <c r="V743" s="45"/>
      <c r="W743" s="46"/>
      <c r="Z743" s="45"/>
      <c r="AA743" s="46"/>
      <c r="AD743" s="45"/>
      <c r="AE743" s="46"/>
      <c r="AH743" s="45"/>
      <c r="AI743" s="46"/>
    </row>
    <row r="744" customFormat="false" ht="15.75" hidden="false" customHeight="false" outlineLevel="0" collapsed="false">
      <c r="A744" s="47"/>
      <c r="B744" s="47"/>
      <c r="C744" s="48"/>
      <c r="D744" s="47"/>
      <c r="E744" s="47"/>
      <c r="F744" s="47"/>
      <c r="G744" s="47"/>
      <c r="H744" s="47"/>
      <c r="I744" s="47"/>
      <c r="J744" s="47"/>
      <c r="K744" s="47"/>
      <c r="M744" s="45"/>
      <c r="O744" s="46"/>
      <c r="V744" s="45"/>
      <c r="W744" s="46"/>
      <c r="Z744" s="45"/>
      <c r="AA744" s="46"/>
      <c r="AD744" s="45"/>
      <c r="AE744" s="46"/>
      <c r="AH744" s="45"/>
      <c r="AI744" s="46"/>
    </row>
    <row r="745" customFormat="false" ht="15.75" hidden="false" customHeight="false" outlineLevel="0" collapsed="false">
      <c r="A745" s="43"/>
      <c r="B745" s="43"/>
      <c r="C745" s="44"/>
      <c r="D745" s="43"/>
      <c r="E745" s="43"/>
      <c r="F745" s="43"/>
      <c r="G745" s="43"/>
      <c r="H745" s="43"/>
      <c r="I745" s="43"/>
      <c r="J745" s="43"/>
      <c r="K745" s="43"/>
      <c r="M745" s="45"/>
      <c r="O745" s="46"/>
      <c r="V745" s="45"/>
      <c r="W745" s="46"/>
      <c r="Z745" s="45"/>
      <c r="AA745" s="46"/>
      <c r="AD745" s="45"/>
      <c r="AE745" s="46"/>
      <c r="AH745" s="45"/>
      <c r="AI745" s="46"/>
    </row>
    <row r="746" customFormat="false" ht="15.75" hidden="false" customHeight="false" outlineLevel="0" collapsed="false">
      <c r="A746" s="47"/>
      <c r="B746" s="47"/>
      <c r="C746" s="48"/>
      <c r="D746" s="47"/>
      <c r="E746" s="47"/>
      <c r="F746" s="47"/>
      <c r="G746" s="47"/>
      <c r="H746" s="47"/>
      <c r="I746" s="47"/>
      <c r="J746" s="47"/>
      <c r="K746" s="47"/>
      <c r="M746" s="45"/>
      <c r="O746" s="46"/>
      <c r="V746" s="45"/>
      <c r="W746" s="46"/>
      <c r="Z746" s="45"/>
      <c r="AA746" s="46"/>
      <c r="AD746" s="45"/>
      <c r="AE746" s="46"/>
      <c r="AH746" s="45"/>
      <c r="AI746" s="46"/>
    </row>
    <row r="747" customFormat="false" ht="15.75" hidden="false" customHeight="false" outlineLevel="0" collapsed="false">
      <c r="A747" s="43"/>
      <c r="B747" s="43"/>
      <c r="C747" s="44"/>
      <c r="D747" s="43"/>
      <c r="E747" s="43"/>
      <c r="F747" s="43"/>
      <c r="G747" s="43"/>
      <c r="H747" s="43"/>
      <c r="I747" s="43"/>
      <c r="J747" s="43"/>
      <c r="K747" s="43"/>
      <c r="M747" s="45"/>
      <c r="O747" s="46"/>
      <c r="V747" s="45"/>
      <c r="W747" s="46"/>
      <c r="Z747" s="45"/>
      <c r="AA747" s="46"/>
      <c r="AD747" s="45"/>
      <c r="AE747" s="46"/>
      <c r="AH747" s="45"/>
      <c r="AI747" s="46"/>
    </row>
    <row r="748" customFormat="false" ht="15.75" hidden="false" customHeight="false" outlineLevel="0" collapsed="false">
      <c r="A748" s="47"/>
      <c r="B748" s="47"/>
      <c r="C748" s="48"/>
      <c r="D748" s="47"/>
      <c r="E748" s="47"/>
      <c r="F748" s="47"/>
      <c r="G748" s="47"/>
      <c r="H748" s="47"/>
      <c r="I748" s="47"/>
      <c r="J748" s="47"/>
      <c r="K748" s="47"/>
      <c r="M748" s="45"/>
      <c r="O748" s="46"/>
      <c r="V748" s="45"/>
      <c r="W748" s="46"/>
      <c r="Z748" s="45"/>
      <c r="AA748" s="46"/>
      <c r="AD748" s="45"/>
      <c r="AE748" s="46"/>
      <c r="AH748" s="45"/>
      <c r="AI748" s="46"/>
    </row>
    <row r="749" customFormat="false" ht="15.75" hidden="false" customHeight="false" outlineLevel="0" collapsed="false">
      <c r="A749" s="43"/>
      <c r="B749" s="43"/>
      <c r="C749" s="44"/>
      <c r="D749" s="43"/>
      <c r="E749" s="43"/>
      <c r="F749" s="43"/>
      <c r="G749" s="43"/>
      <c r="H749" s="43"/>
      <c r="I749" s="43"/>
      <c r="J749" s="43"/>
      <c r="K749" s="43"/>
      <c r="M749" s="45"/>
      <c r="O749" s="46"/>
      <c r="V749" s="45"/>
      <c r="W749" s="46"/>
      <c r="Z749" s="45"/>
      <c r="AA749" s="46"/>
      <c r="AD749" s="45"/>
      <c r="AE749" s="46"/>
      <c r="AH749" s="45"/>
      <c r="AI749" s="46"/>
    </row>
    <row r="750" customFormat="false" ht="15.75" hidden="false" customHeight="false" outlineLevel="0" collapsed="false">
      <c r="A750" s="47"/>
      <c r="B750" s="47"/>
      <c r="C750" s="48"/>
      <c r="D750" s="47"/>
      <c r="E750" s="47"/>
      <c r="F750" s="47"/>
      <c r="G750" s="47"/>
      <c r="H750" s="47"/>
      <c r="I750" s="47"/>
      <c r="J750" s="47"/>
      <c r="K750" s="47"/>
      <c r="M750" s="45"/>
      <c r="O750" s="46"/>
      <c r="V750" s="45"/>
      <c r="W750" s="46"/>
      <c r="Z750" s="45"/>
      <c r="AA750" s="46"/>
      <c r="AD750" s="45"/>
      <c r="AE750" s="46"/>
      <c r="AH750" s="45"/>
      <c r="AI750" s="46"/>
    </row>
    <row r="751" customFormat="false" ht="15.75" hidden="false" customHeight="false" outlineLevel="0" collapsed="false">
      <c r="A751" s="43"/>
      <c r="B751" s="43"/>
      <c r="C751" s="44"/>
      <c r="D751" s="43"/>
      <c r="E751" s="43"/>
      <c r="F751" s="43"/>
      <c r="G751" s="43"/>
      <c r="H751" s="43"/>
      <c r="I751" s="43"/>
      <c r="J751" s="43"/>
      <c r="K751" s="43"/>
      <c r="M751" s="45"/>
      <c r="O751" s="46"/>
      <c r="V751" s="45"/>
      <c r="W751" s="46"/>
      <c r="Z751" s="45"/>
      <c r="AA751" s="46"/>
      <c r="AD751" s="45"/>
      <c r="AE751" s="46"/>
      <c r="AH751" s="45"/>
      <c r="AI751" s="46"/>
    </row>
    <row r="752" customFormat="false" ht="15.75" hidden="false" customHeight="false" outlineLevel="0" collapsed="false">
      <c r="A752" s="47"/>
      <c r="B752" s="47"/>
      <c r="C752" s="48"/>
      <c r="D752" s="47"/>
      <c r="E752" s="47"/>
      <c r="F752" s="47"/>
      <c r="G752" s="47"/>
      <c r="H752" s="47"/>
      <c r="I752" s="47"/>
      <c r="J752" s="47"/>
      <c r="K752" s="47"/>
      <c r="M752" s="45"/>
      <c r="O752" s="46"/>
      <c r="V752" s="45"/>
      <c r="W752" s="46"/>
      <c r="Z752" s="45"/>
      <c r="AA752" s="46"/>
      <c r="AD752" s="45"/>
      <c r="AE752" s="46"/>
      <c r="AH752" s="45"/>
      <c r="AI752" s="46"/>
    </row>
    <row r="753" customFormat="false" ht="15.75" hidden="false" customHeight="false" outlineLevel="0" collapsed="false">
      <c r="A753" s="43"/>
      <c r="B753" s="43"/>
      <c r="C753" s="44"/>
      <c r="D753" s="43"/>
      <c r="E753" s="43"/>
      <c r="F753" s="43"/>
      <c r="G753" s="43"/>
      <c r="H753" s="43"/>
      <c r="I753" s="43"/>
      <c r="J753" s="43"/>
      <c r="K753" s="43"/>
      <c r="M753" s="45"/>
      <c r="O753" s="46"/>
      <c r="V753" s="45"/>
      <c r="W753" s="46"/>
      <c r="Z753" s="45"/>
      <c r="AA753" s="46"/>
      <c r="AD753" s="45"/>
      <c r="AE753" s="46"/>
      <c r="AH753" s="45"/>
      <c r="AI753" s="46"/>
    </row>
    <row r="754" customFormat="false" ht="15.75" hidden="false" customHeight="false" outlineLevel="0" collapsed="false">
      <c r="A754" s="47"/>
      <c r="B754" s="47"/>
      <c r="C754" s="48"/>
      <c r="D754" s="47"/>
      <c r="E754" s="47"/>
      <c r="F754" s="47"/>
      <c r="G754" s="47"/>
      <c r="H754" s="47"/>
      <c r="I754" s="47"/>
      <c r="J754" s="47"/>
      <c r="K754" s="47"/>
      <c r="M754" s="45"/>
      <c r="O754" s="46"/>
      <c r="V754" s="45"/>
      <c r="W754" s="46"/>
      <c r="Z754" s="45"/>
      <c r="AA754" s="46"/>
      <c r="AD754" s="45"/>
      <c r="AE754" s="46"/>
      <c r="AH754" s="45"/>
      <c r="AI754" s="46"/>
    </row>
    <row r="755" customFormat="false" ht="15.75" hidden="false" customHeight="false" outlineLevel="0" collapsed="false">
      <c r="A755" s="43"/>
      <c r="B755" s="43"/>
      <c r="C755" s="44"/>
      <c r="D755" s="43"/>
      <c r="E755" s="43"/>
      <c r="F755" s="43"/>
      <c r="G755" s="43"/>
      <c r="H755" s="43"/>
      <c r="I755" s="43"/>
      <c r="J755" s="43"/>
      <c r="K755" s="43"/>
      <c r="M755" s="45"/>
      <c r="O755" s="46"/>
      <c r="V755" s="45"/>
      <c r="W755" s="46"/>
      <c r="Z755" s="45"/>
      <c r="AA755" s="46"/>
      <c r="AD755" s="45"/>
      <c r="AE755" s="46"/>
      <c r="AH755" s="45"/>
      <c r="AI755" s="46"/>
    </row>
    <row r="756" customFormat="false" ht="15.75" hidden="false" customHeight="false" outlineLevel="0" collapsed="false">
      <c r="A756" s="47"/>
      <c r="B756" s="47"/>
      <c r="C756" s="48"/>
      <c r="D756" s="47"/>
      <c r="E756" s="47"/>
      <c r="F756" s="47"/>
      <c r="G756" s="47"/>
      <c r="H756" s="47"/>
      <c r="I756" s="47"/>
      <c r="J756" s="47"/>
      <c r="K756" s="47"/>
      <c r="M756" s="45"/>
      <c r="O756" s="46"/>
      <c r="V756" s="45"/>
      <c r="W756" s="46"/>
      <c r="Z756" s="45"/>
      <c r="AA756" s="46"/>
      <c r="AD756" s="45"/>
      <c r="AE756" s="46"/>
      <c r="AH756" s="45"/>
      <c r="AI756" s="46"/>
    </row>
    <row r="757" customFormat="false" ht="15.75" hidden="false" customHeight="false" outlineLevel="0" collapsed="false">
      <c r="A757" s="43"/>
      <c r="B757" s="43"/>
      <c r="C757" s="44"/>
      <c r="D757" s="43"/>
      <c r="E757" s="43"/>
      <c r="F757" s="43"/>
      <c r="G757" s="43"/>
      <c r="H757" s="43"/>
      <c r="I757" s="43"/>
      <c r="J757" s="43"/>
      <c r="K757" s="43"/>
      <c r="M757" s="45"/>
      <c r="O757" s="46"/>
      <c r="V757" s="45"/>
      <c r="W757" s="46"/>
      <c r="Z757" s="45"/>
      <c r="AA757" s="46"/>
      <c r="AD757" s="45"/>
      <c r="AE757" s="46"/>
      <c r="AH757" s="45"/>
      <c r="AI757" s="46"/>
    </row>
    <row r="758" customFormat="false" ht="15.75" hidden="false" customHeight="false" outlineLevel="0" collapsed="false">
      <c r="A758" s="47"/>
      <c r="B758" s="47"/>
      <c r="C758" s="48"/>
      <c r="D758" s="47"/>
      <c r="E758" s="47"/>
      <c r="F758" s="47"/>
      <c r="G758" s="47"/>
      <c r="H758" s="47"/>
      <c r="I758" s="47"/>
      <c r="J758" s="47"/>
      <c r="K758" s="47"/>
      <c r="M758" s="45"/>
      <c r="O758" s="46"/>
      <c r="V758" s="45"/>
      <c r="W758" s="46"/>
      <c r="Z758" s="45"/>
      <c r="AA758" s="46"/>
      <c r="AD758" s="45"/>
      <c r="AE758" s="46"/>
      <c r="AH758" s="45"/>
      <c r="AI758" s="46"/>
    </row>
    <row r="759" customFormat="false" ht="15.75" hidden="false" customHeight="false" outlineLevel="0" collapsed="false">
      <c r="A759" s="43"/>
      <c r="B759" s="43"/>
      <c r="C759" s="44"/>
      <c r="D759" s="43"/>
      <c r="E759" s="43"/>
      <c r="F759" s="43"/>
      <c r="G759" s="43"/>
      <c r="H759" s="43"/>
      <c r="I759" s="43"/>
      <c r="J759" s="43"/>
      <c r="K759" s="43"/>
      <c r="M759" s="45"/>
      <c r="O759" s="46"/>
      <c r="V759" s="45"/>
      <c r="W759" s="46"/>
      <c r="Z759" s="45"/>
      <c r="AA759" s="46"/>
      <c r="AD759" s="45"/>
      <c r="AE759" s="46"/>
      <c r="AH759" s="45"/>
      <c r="AI759" s="46"/>
    </row>
    <row r="760" customFormat="false" ht="15.75" hidden="false" customHeight="false" outlineLevel="0" collapsed="false">
      <c r="A760" s="47"/>
      <c r="B760" s="47"/>
      <c r="C760" s="48"/>
      <c r="D760" s="47"/>
      <c r="E760" s="47"/>
      <c r="F760" s="47"/>
      <c r="G760" s="47"/>
      <c r="H760" s="47"/>
      <c r="I760" s="47"/>
      <c r="J760" s="47"/>
      <c r="K760" s="47"/>
      <c r="M760" s="45"/>
      <c r="O760" s="46"/>
      <c r="V760" s="45"/>
      <c r="W760" s="46"/>
      <c r="Z760" s="45"/>
      <c r="AA760" s="46"/>
      <c r="AD760" s="45"/>
      <c r="AE760" s="46"/>
      <c r="AH760" s="45"/>
      <c r="AI760" s="46"/>
    </row>
    <row r="761" customFormat="false" ht="15.75" hidden="false" customHeight="false" outlineLevel="0" collapsed="false">
      <c r="A761" s="43"/>
      <c r="B761" s="43"/>
      <c r="C761" s="44"/>
      <c r="D761" s="43"/>
      <c r="E761" s="43"/>
      <c r="F761" s="43"/>
      <c r="G761" s="43"/>
      <c r="H761" s="43"/>
      <c r="I761" s="43"/>
      <c r="J761" s="43"/>
      <c r="K761" s="43"/>
      <c r="M761" s="45"/>
      <c r="O761" s="46"/>
      <c r="V761" s="45"/>
      <c r="W761" s="46"/>
      <c r="Z761" s="45"/>
      <c r="AA761" s="46"/>
      <c r="AD761" s="45"/>
      <c r="AE761" s="46"/>
      <c r="AH761" s="45"/>
      <c r="AI761" s="46"/>
    </row>
    <row r="762" customFormat="false" ht="15.75" hidden="false" customHeight="false" outlineLevel="0" collapsed="false">
      <c r="A762" s="47"/>
      <c r="B762" s="47"/>
      <c r="C762" s="48"/>
      <c r="D762" s="47"/>
      <c r="E762" s="47"/>
      <c r="F762" s="47"/>
      <c r="G762" s="47"/>
      <c r="H762" s="47"/>
      <c r="I762" s="47"/>
      <c r="J762" s="47"/>
      <c r="K762" s="47"/>
      <c r="M762" s="45"/>
      <c r="O762" s="46"/>
      <c r="V762" s="45"/>
      <c r="W762" s="46"/>
      <c r="Z762" s="45"/>
      <c r="AA762" s="46"/>
      <c r="AD762" s="45"/>
      <c r="AE762" s="46"/>
      <c r="AH762" s="45"/>
      <c r="AI762" s="46"/>
    </row>
    <row r="763" customFormat="false" ht="15.75" hidden="false" customHeight="false" outlineLevel="0" collapsed="false">
      <c r="A763" s="43"/>
      <c r="B763" s="43"/>
      <c r="C763" s="44"/>
      <c r="D763" s="43"/>
      <c r="E763" s="43"/>
      <c r="F763" s="43"/>
      <c r="G763" s="43"/>
      <c r="H763" s="43"/>
      <c r="I763" s="43"/>
      <c r="J763" s="43"/>
      <c r="K763" s="43"/>
      <c r="M763" s="45"/>
      <c r="O763" s="46"/>
      <c r="V763" s="45"/>
      <c r="W763" s="46"/>
      <c r="Z763" s="45"/>
      <c r="AA763" s="46"/>
      <c r="AD763" s="45"/>
      <c r="AE763" s="46"/>
      <c r="AH763" s="45"/>
      <c r="AI763" s="46"/>
    </row>
    <row r="764" customFormat="false" ht="15.75" hidden="false" customHeight="false" outlineLevel="0" collapsed="false">
      <c r="A764" s="47"/>
      <c r="B764" s="47"/>
      <c r="C764" s="48"/>
      <c r="D764" s="47"/>
      <c r="E764" s="47"/>
      <c r="F764" s="47"/>
      <c r="G764" s="47"/>
      <c r="H764" s="47"/>
      <c r="I764" s="47"/>
      <c r="J764" s="47"/>
      <c r="K764" s="47"/>
      <c r="M764" s="45"/>
      <c r="O764" s="46"/>
      <c r="V764" s="45"/>
      <c r="W764" s="46"/>
      <c r="Z764" s="45"/>
      <c r="AA764" s="46"/>
      <c r="AD764" s="45"/>
      <c r="AE764" s="46"/>
      <c r="AH764" s="45"/>
      <c r="AI764" s="46"/>
    </row>
    <row r="765" customFormat="false" ht="15.75" hidden="false" customHeight="false" outlineLevel="0" collapsed="false">
      <c r="A765" s="43"/>
      <c r="B765" s="43"/>
      <c r="C765" s="44"/>
      <c r="D765" s="43"/>
      <c r="E765" s="43"/>
      <c r="F765" s="43"/>
      <c r="G765" s="43"/>
      <c r="H765" s="43"/>
      <c r="I765" s="43"/>
      <c r="J765" s="43"/>
      <c r="K765" s="43"/>
      <c r="M765" s="45"/>
      <c r="O765" s="46"/>
      <c r="V765" s="45"/>
      <c r="W765" s="46"/>
      <c r="Z765" s="45"/>
      <c r="AA765" s="46"/>
      <c r="AD765" s="45"/>
      <c r="AE765" s="46"/>
      <c r="AH765" s="45"/>
      <c r="AI765" s="46"/>
    </row>
    <row r="766" customFormat="false" ht="15.75" hidden="false" customHeight="false" outlineLevel="0" collapsed="false">
      <c r="A766" s="47"/>
      <c r="B766" s="47"/>
      <c r="C766" s="48"/>
      <c r="D766" s="47"/>
      <c r="E766" s="47"/>
      <c r="F766" s="47"/>
      <c r="G766" s="47"/>
      <c r="H766" s="47"/>
      <c r="I766" s="47"/>
      <c r="J766" s="47"/>
      <c r="K766" s="47"/>
      <c r="M766" s="45"/>
      <c r="O766" s="46"/>
      <c r="V766" s="45"/>
      <c r="W766" s="46"/>
      <c r="Z766" s="45"/>
      <c r="AA766" s="46"/>
      <c r="AD766" s="45"/>
      <c r="AE766" s="46"/>
      <c r="AH766" s="45"/>
      <c r="AI766" s="46"/>
    </row>
    <row r="767" customFormat="false" ht="15.75" hidden="false" customHeight="false" outlineLevel="0" collapsed="false">
      <c r="A767" s="43"/>
      <c r="B767" s="43"/>
      <c r="C767" s="44"/>
      <c r="D767" s="43"/>
      <c r="E767" s="43"/>
      <c r="F767" s="43"/>
      <c r="G767" s="43"/>
      <c r="H767" s="43"/>
      <c r="I767" s="43"/>
      <c r="J767" s="43"/>
      <c r="K767" s="43"/>
      <c r="M767" s="45"/>
      <c r="O767" s="46"/>
      <c r="V767" s="45"/>
      <c r="W767" s="46"/>
      <c r="Z767" s="45"/>
      <c r="AA767" s="46"/>
      <c r="AD767" s="45"/>
      <c r="AE767" s="46"/>
      <c r="AH767" s="45"/>
      <c r="AI767" s="46"/>
    </row>
    <row r="768" customFormat="false" ht="15.75" hidden="false" customHeight="false" outlineLevel="0" collapsed="false">
      <c r="A768" s="47"/>
      <c r="B768" s="47"/>
      <c r="C768" s="48"/>
      <c r="D768" s="47"/>
      <c r="E768" s="47"/>
      <c r="F768" s="47"/>
      <c r="G768" s="47"/>
      <c r="H768" s="47"/>
      <c r="I768" s="47"/>
      <c r="J768" s="47"/>
      <c r="K768" s="47"/>
      <c r="M768" s="45"/>
      <c r="O768" s="46"/>
      <c r="V768" s="45"/>
      <c r="W768" s="46"/>
      <c r="Z768" s="45"/>
      <c r="AA768" s="46"/>
      <c r="AD768" s="45"/>
      <c r="AE768" s="46"/>
      <c r="AH768" s="45"/>
      <c r="AI768" s="46"/>
    </row>
    <row r="769" customFormat="false" ht="15.75" hidden="false" customHeight="false" outlineLevel="0" collapsed="false">
      <c r="A769" s="43"/>
      <c r="B769" s="43"/>
      <c r="C769" s="44"/>
      <c r="D769" s="43"/>
      <c r="E769" s="43"/>
      <c r="F769" s="43"/>
      <c r="G769" s="43"/>
      <c r="H769" s="43"/>
      <c r="I769" s="43"/>
      <c r="J769" s="43"/>
      <c r="K769" s="43"/>
      <c r="M769" s="45"/>
      <c r="O769" s="46"/>
      <c r="V769" s="45"/>
      <c r="W769" s="46"/>
      <c r="Z769" s="45"/>
      <c r="AA769" s="46"/>
      <c r="AD769" s="45"/>
      <c r="AE769" s="46"/>
      <c r="AH769" s="45"/>
      <c r="AI769" s="46"/>
    </row>
    <row r="770" customFormat="false" ht="15.75" hidden="false" customHeight="false" outlineLevel="0" collapsed="false">
      <c r="A770" s="47"/>
      <c r="B770" s="47"/>
      <c r="C770" s="48"/>
      <c r="D770" s="47"/>
      <c r="E770" s="47"/>
      <c r="F770" s="47"/>
      <c r="G770" s="47"/>
      <c r="H770" s="47"/>
      <c r="I770" s="47"/>
      <c r="J770" s="47"/>
      <c r="K770" s="47"/>
      <c r="M770" s="45"/>
      <c r="O770" s="46"/>
      <c r="V770" s="45"/>
      <c r="W770" s="46"/>
      <c r="Z770" s="45"/>
      <c r="AA770" s="46"/>
      <c r="AD770" s="45"/>
      <c r="AE770" s="46"/>
      <c r="AH770" s="45"/>
      <c r="AI770" s="46"/>
    </row>
    <row r="771" customFormat="false" ht="15.75" hidden="false" customHeight="false" outlineLevel="0" collapsed="false">
      <c r="A771" s="43"/>
      <c r="B771" s="43"/>
      <c r="C771" s="44"/>
      <c r="D771" s="43"/>
      <c r="E771" s="43"/>
      <c r="F771" s="43"/>
      <c r="G771" s="43"/>
      <c r="H771" s="43"/>
      <c r="I771" s="43"/>
      <c r="J771" s="43"/>
      <c r="K771" s="43"/>
      <c r="M771" s="45"/>
      <c r="O771" s="46"/>
      <c r="V771" s="45"/>
      <c r="W771" s="46"/>
      <c r="Z771" s="45"/>
      <c r="AA771" s="46"/>
      <c r="AD771" s="45"/>
      <c r="AE771" s="46"/>
      <c r="AH771" s="45"/>
      <c r="AI771" s="46"/>
    </row>
    <row r="772" customFormat="false" ht="15.75" hidden="false" customHeight="false" outlineLevel="0" collapsed="false">
      <c r="A772" s="47"/>
      <c r="B772" s="47"/>
      <c r="C772" s="48"/>
      <c r="D772" s="47"/>
      <c r="E772" s="47"/>
      <c r="F772" s="47"/>
      <c r="G772" s="47"/>
      <c r="H772" s="47"/>
      <c r="I772" s="47"/>
      <c r="J772" s="47"/>
      <c r="K772" s="47"/>
      <c r="M772" s="45"/>
      <c r="O772" s="46"/>
      <c r="V772" s="45"/>
      <c r="W772" s="46"/>
      <c r="Z772" s="45"/>
      <c r="AA772" s="46"/>
      <c r="AD772" s="45"/>
      <c r="AE772" s="46"/>
      <c r="AH772" s="45"/>
      <c r="AI772" s="46"/>
    </row>
    <row r="773" customFormat="false" ht="15.75" hidden="false" customHeight="false" outlineLevel="0" collapsed="false">
      <c r="A773" s="43"/>
      <c r="B773" s="43"/>
      <c r="C773" s="44"/>
      <c r="D773" s="43"/>
      <c r="E773" s="43"/>
      <c r="F773" s="43"/>
      <c r="G773" s="43"/>
      <c r="H773" s="43"/>
      <c r="I773" s="43"/>
      <c r="J773" s="43"/>
      <c r="K773" s="43"/>
      <c r="M773" s="45"/>
      <c r="O773" s="46"/>
      <c r="V773" s="45"/>
      <c r="W773" s="46"/>
      <c r="Z773" s="45"/>
      <c r="AA773" s="46"/>
      <c r="AD773" s="45"/>
      <c r="AE773" s="46"/>
      <c r="AH773" s="45"/>
      <c r="AI773" s="46"/>
    </row>
    <row r="774" customFormat="false" ht="15.75" hidden="false" customHeight="false" outlineLevel="0" collapsed="false">
      <c r="A774" s="47"/>
      <c r="B774" s="47"/>
      <c r="C774" s="48"/>
      <c r="D774" s="47"/>
      <c r="E774" s="47"/>
      <c r="F774" s="47"/>
      <c r="G774" s="47"/>
      <c r="H774" s="47"/>
      <c r="I774" s="47"/>
      <c r="J774" s="47"/>
      <c r="K774" s="47"/>
      <c r="M774" s="45"/>
      <c r="O774" s="46"/>
      <c r="V774" s="45"/>
      <c r="W774" s="46"/>
      <c r="Z774" s="45"/>
      <c r="AA774" s="46"/>
      <c r="AD774" s="45"/>
      <c r="AE774" s="46"/>
      <c r="AH774" s="45"/>
      <c r="AI774" s="46"/>
    </row>
    <row r="775" customFormat="false" ht="15.75" hidden="false" customHeight="false" outlineLevel="0" collapsed="false">
      <c r="A775" s="43"/>
      <c r="B775" s="43"/>
      <c r="C775" s="44"/>
      <c r="D775" s="43"/>
      <c r="E775" s="43"/>
      <c r="F775" s="43"/>
      <c r="G775" s="43"/>
      <c r="H775" s="43"/>
      <c r="I775" s="43"/>
      <c r="J775" s="43"/>
      <c r="K775" s="43"/>
      <c r="M775" s="45"/>
      <c r="O775" s="46"/>
      <c r="V775" s="45"/>
      <c r="W775" s="46"/>
      <c r="Z775" s="45"/>
      <c r="AA775" s="46"/>
      <c r="AD775" s="45"/>
      <c r="AE775" s="46"/>
      <c r="AH775" s="45"/>
      <c r="AI775" s="46"/>
    </row>
    <row r="776" customFormat="false" ht="15.75" hidden="false" customHeight="false" outlineLevel="0" collapsed="false">
      <c r="A776" s="47"/>
      <c r="B776" s="47"/>
      <c r="C776" s="48"/>
      <c r="D776" s="47"/>
      <c r="E776" s="47"/>
      <c r="F776" s="47"/>
      <c r="G776" s="47"/>
      <c r="H776" s="47"/>
      <c r="I776" s="47"/>
      <c r="J776" s="47"/>
      <c r="K776" s="47"/>
      <c r="M776" s="45"/>
      <c r="O776" s="46"/>
      <c r="V776" s="45"/>
      <c r="W776" s="46"/>
      <c r="Z776" s="45"/>
      <c r="AA776" s="46"/>
      <c r="AD776" s="45"/>
      <c r="AE776" s="46"/>
      <c r="AH776" s="45"/>
      <c r="AI776" s="46"/>
    </row>
    <row r="777" customFormat="false" ht="15.75" hidden="false" customHeight="false" outlineLevel="0" collapsed="false">
      <c r="A777" s="43"/>
      <c r="B777" s="43"/>
      <c r="C777" s="44"/>
      <c r="D777" s="43"/>
      <c r="E777" s="43"/>
      <c r="F777" s="43"/>
      <c r="G777" s="43"/>
      <c r="H777" s="43"/>
      <c r="I777" s="43"/>
      <c r="J777" s="43"/>
      <c r="K777" s="43"/>
      <c r="M777" s="45"/>
      <c r="O777" s="46"/>
      <c r="V777" s="45"/>
      <c r="W777" s="46"/>
      <c r="Z777" s="45"/>
      <c r="AA777" s="46"/>
      <c r="AD777" s="45"/>
      <c r="AE777" s="46"/>
      <c r="AH777" s="45"/>
      <c r="AI777" s="46"/>
    </row>
    <row r="778" customFormat="false" ht="15.75" hidden="false" customHeight="false" outlineLevel="0" collapsed="false">
      <c r="A778" s="47"/>
      <c r="B778" s="47"/>
      <c r="C778" s="48"/>
      <c r="D778" s="47"/>
      <c r="E778" s="47"/>
      <c r="F778" s="47"/>
      <c r="G778" s="47"/>
      <c r="H778" s="47"/>
      <c r="I778" s="47"/>
      <c r="J778" s="47"/>
      <c r="K778" s="47"/>
      <c r="M778" s="45"/>
      <c r="O778" s="46"/>
      <c r="V778" s="45"/>
      <c r="W778" s="46"/>
      <c r="Z778" s="45"/>
      <c r="AA778" s="46"/>
      <c r="AD778" s="45"/>
      <c r="AE778" s="46"/>
      <c r="AH778" s="45"/>
      <c r="AI778" s="46"/>
    </row>
    <row r="779" customFormat="false" ht="15.75" hidden="false" customHeight="false" outlineLevel="0" collapsed="false">
      <c r="A779" s="43"/>
      <c r="B779" s="43"/>
      <c r="C779" s="44"/>
      <c r="D779" s="43"/>
      <c r="E779" s="43"/>
      <c r="F779" s="43"/>
      <c r="G779" s="43"/>
      <c r="H779" s="43"/>
      <c r="I779" s="43"/>
      <c r="J779" s="43"/>
      <c r="K779" s="43"/>
      <c r="M779" s="45"/>
      <c r="O779" s="46"/>
      <c r="V779" s="45"/>
      <c r="W779" s="46"/>
      <c r="Z779" s="45"/>
      <c r="AA779" s="46"/>
      <c r="AD779" s="45"/>
      <c r="AE779" s="46"/>
      <c r="AH779" s="45"/>
      <c r="AI779" s="46"/>
    </row>
    <row r="780" customFormat="false" ht="15.75" hidden="false" customHeight="false" outlineLevel="0" collapsed="false">
      <c r="A780" s="47"/>
      <c r="B780" s="47"/>
      <c r="C780" s="48"/>
      <c r="D780" s="47"/>
      <c r="E780" s="47"/>
      <c r="F780" s="47"/>
      <c r="G780" s="47"/>
      <c r="H780" s="47"/>
      <c r="I780" s="47"/>
      <c r="J780" s="47"/>
      <c r="K780" s="47"/>
      <c r="M780" s="45"/>
      <c r="O780" s="46"/>
      <c r="V780" s="45"/>
      <c r="W780" s="46"/>
      <c r="Z780" s="45"/>
      <c r="AA780" s="46"/>
      <c r="AD780" s="45"/>
      <c r="AE780" s="46"/>
      <c r="AH780" s="45"/>
      <c r="AI780" s="46"/>
    </row>
    <row r="781" customFormat="false" ht="15.75" hidden="false" customHeight="false" outlineLevel="0" collapsed="false">
      <c r="A781" s="43"/>
      <c r="B781" s="43"/>
      <c r="C781" s="44"/>
      <c r="D781" s="43"/>
      <c r="E781" s="43"/>
      <c r="F781" s="43"/>
      <c r="G781" s="43"/>
      <c r="H781" s="43"/>
      <c r="I781" s="43"/>
      <c r="J781" s="43"/>
      <c r="K781" s="43"/>
      <c r="M781" s="45"/>
      <c r="O781" s="46"/>
      <c r="V781" s="45"/>
      <c r="W781" s="46"/>
      <c r="Z781" s="45"/>
      <c r="AA781" s="46"/>
      <c r="AD781" s="45"/>
      <c r="AE781" s="46"/>
      <c r="AH781" s="45"/>
      <c r="AI781" s="46"/>
    </row>
    <row r="782" customFormat="false" ht="15.75" hidden="false" customHeight="false" outlineLevel="0" collapsed="false">
      <c r="A782" s="47"/>
      <c r="B782" s="47"/>
      <c r="C782" s="48"/>
      <c r="D782" s="47"/>
      <c r="E782" s="47"/>
      <c r="F782" s="47"/>
      <c r="G782" s="47"/>
      <c r="H782" s="47"/>
      <c r="I782" s="47"/>
      <c r="J782" s="47"/>
      <c r="K782" s="47"/>
      <c r="M782" s="45"/>
      <c r="O782" s="46"/>
      <c r="V782" s="45"/>
      <c r="W782" s="46"/>
      <c r="Z782" s="45"/>
      <c r="AA782" s="46"/>
      <c r="AD782" s="45"/>
      <c r="AE782" s="46"/>
      <c r="AH782" s="45"/>
      <c r="AI782" s="46"/>
    </row>
    <row r="783" customFormat="false" ht="15.75" hidden="false" customHeight="false" outlineLevel="0" collapsed="false">
      <c r="A783" s="43"/>
      <c r="B783" s="43"/>
      <c r="C783" s="44"/>
      <c r="D783" s="43"/>
      <c r="E783" s="43"/>
      <c r="F783" s="43"/>
      <c r="G783" s="43"/>
      <c r="H783" s="43"/>
      <c r="I783" s="43"/>
      <c r="J783" s="43"/>
      <c r="K783" s="43"/>
      <c r="M783" s="45"/>
      <c r="O783" s="46"/>
      <c r="V783" s="45"/>
      <c r="W783" s="46"/>
      <c r="Z783" s="45"/>
      <c r="AA783" s="46"/>
      <c r="AD783" s="45"/>
      <c r="AE783" s="46"/>
      <c r="AH783" s="45"/>
      <c r="AI783" s="46"/>
    </row>
    <row r="784" customFormat="false" ht="15.75" hidden="false" customHeight="false" outlineLevel="0" collapsed="false">
      <c r="A784" s="47"/>
      <c r="B784" s="47"/>
      <c r="C784" s="48"/>
      <c r="D784" s="47"/>
      <c r="E784" s="47"/>
      <c r="F784" s="47"/>
      <c r="G784" s="47"/>
      <c r="H784" s="47"/>
      <c r="I784" s="47"/>
      <c r="J784" s="47"/>
      <c r="K784" s="47"/>
      <c r="M784" s="45"/>
      <c r="O784" s="46"/>
      <c r="V784" s="45"/>
      <c r="W784" s="46"/>
      <c r="Z784" s="45"/>
      <c r="AA784" s="46"/>
      <c r="AD784" s="45"/>
      <c r="AE784" s="46"/>
      <c r="AH784" s="45"/>
      <c r="AI784" s="46"/>
    </row>
    <row r="785" customFormat="false" ht="15.75" hidden="false" customHeight="false" outlineLevel="0" collapsed="false">
      <c r="A785" s="43"/>
      <c r="B785" s="43"/>
      <c r="C785" s="44"/>
      <c r="D785" s="43"/>
      <c r="E785" s="43"/>
      <c r="F785" s="43"/>
      <c r="G785" s="43"/>
      <c r="H785" s="43"/>
      <c r="I785" s="43"/>
      <c r="J785" s="43"/>
      <c r="K785" s="43"/>
      <c r="M785" s="45"/>
      <c r="O785" s="46"/>
      <c r="V785" s="45"/>
      <c r="W785" s="46"/>
      <c r="Z785" s="45"/>
      <c r="AA785" s="46"/>
      <c r="AD785" s="45"/>
      <c r="AE785" s="46"/>
      <c r="AH785" s="45"/>
      <c r="AI785" s="46"/>
    </row>
    <row r="786" customFormat="false" ht="15.75" hidden="false" customHeight="false" outlineLevel="0" collapsed="false">
      <c r="A786" s="47"/>
      <c r="B786" s="47"/>
      <c r="C786" s="48"/>
      <c r="D786" s="47"/>
      <c r="E786" s="47"/>
      <c r="F786" s="47"/>
      <c r="G786" s="47"/>
      <c r="H786" s="47"/>
      <c r="I786" s="47"/>
      <c r="J786" s="47"/>
      <c r="K786" s="47"/>
      <c r="M786" s="45"/>
      <c r="O786" s="46"/>
      <c r="V786" s="45"/>
      <c r="W786" s="46"/>
      <c r="Z786" s="45"/>
      <c r="AA786" s="46"/>
      <c r="AD786" s="45"/>
      <c r="AE786" s="46"/>
      <c r="AH786" s="45"/>
      <c r="AI786" s="46"/>
    </row>
    <row r="787" customFormat="false" ht="15.75" hidden="false" customHeight="false" outlineLevel="0" collapsed="false">
      <c r="A787" s="43"/>
      <c r="B787" s="43"/>
      <c r="C787" s="44"/>
      <c r="D787" s="43"/>
      <c r="E787" s="43"/>
      <c r="F787" s="43"/>
      <c r="G787" s="43"/>
      <c r="H787" s="43"/>
      <c r="I787" s="43"/>
      <c r="J787" s="43"/>
      <c r="K787" s="43"/>
      <c r="M787" s="45"/>
      <c r="O787" s="46"/>
      <c r="V787" s="45"/>
      <c r="W787" s="46"/>
      <c r="Z787" s="45"/>
      <c r="AA787" s="46"/>
      <c r="AD787" s="45"/>
      <c r="AE787" s="46"/>
      <c r="AH787" s="45"/>
      <c r="AI787" s="46"/>
    </row>
    <row r="788" customFormat="false" ht="15.75" hidden="false" customHeight="false" outlineLevel="0" collapsed="false">
      <c r="A788" s="47"/>
      <c r="B788" s="47"/>
      <c r="C788" s="48"/>
      <c r="D788" s="47"/>
      <c r="E788" s="47"/>
      <c r="F788" s="47"/>
      <c r="G788" s="47"/>
      <c r="H788" s="47"/>
      <c r="I788" s="47"/>
      <c r="J788" s="47"/>
      <c r="K788" s="47"/>
      <c r="M788" s="45"/>
      <c r="O788" s="46"/>
      <c r="V788" s="45"/>
      <c r="W788" s="46"/>
      <c r="Z788" s="45"/>
      <c r="AA788" s="46"/>
      <c r="AD788" s="45"/>
      <c r="AE788" s="46"/>
      <c r="AH788" s="45"/>
      <c r="AI788" s="46"/>
    </row>
    <row r="789" customFormat="false" ht="15.75" hidden="false" customHeight="false" outlineLevel="0" collapsed="false">
      <c r="A789" s="43"/>
      <c r="B789" s="43"/>
      <c r="C789" s="44"/>
      <c r="D789" s="43"/>
      <c r="E789" s="43"/>
      <c r="F789" s="43"/>
      <c r="G789" s="43"/>
      <c r="H789" s="43"/>
      <c r="I789" s="43"/>
      <c r="J789" s="43"/>
      <c r="K789" s="43"/>
      <c r="M789" s="45"/>
      <c r="O789" s="46"/>
      <c r="V789" s="45"/>
      <c r="W789" s="46"/>
      <c r="Z789" s="45"/>
      <c r="AA789" s="46"/>
      <c r="AD789" s="45"/>
      <c r="AE789" s="46"/>
      <c r="AH789" s="45"/>
      <c r="AI789" s="46"/>
    </row>
    <row r="790" customFormat="false" ht="15.75" hidden="false" customHeight="false" outlineLevel="0" collapsed="false">
      <c r="A790" s="47"/>
      <c r="B790" s="47"/>
      <c r="C790" s="48"/>
      <c r="D790" s="47"/>
      <c r="E790" s="47"/>
      <c r="F790" s="47"/>
      <c r="G790" s="47"/>
      <c r="H790" s="47"/>
      <c r="I790" s="47"/>
      <c r="J790" s="47"/>
      <c r="K790" s="47"/>
      <c r="M790" s="45"/>
      <c r="O790" s="46"/>
      <c r="V790" s="45"/>
      <c r="W790" s="46"/>
      <c r="Z790" s="45"/>
      <c r="AA790" s="46"/>
      <c r="AD790" s="45"/>
      <c r="AE790" s="46"/>
      <c r="AH790" s="45"/>
      <c r="AI790" s="46"/>
    </row>
    <row r="791" customFormat="false" ht="15.75" hidden="false" customHeight="false" outlineLevel="0" collapsed="false">
      <c r="A791" s="43"/>
      <c r="B791" s="43"/>
      <c r="C791" s="44"/>
      <c r="D791" s="43"/>
      <c r="E791" s="43"/>
      <c r="F791" s="43"/>
      <c r="G791" s="43"/>
      <c r="H791" s="43"/>
      <c r="I791" s="43"/>
      <c r="J791" s="43"/>
      <c r="K791" s="43"/>
      <c r="M791" s="45"/>
      <c r="O791" s="46"/>
      <c r="V791" s="45"/>
      <c r="W791" s="46"/>
      <c r="Z791" s="45"/>
      <c r="AA791" s="46"/>
      <c r="AD791" s="45"/>
      <c r="AE791" s="46"/>
      <c r="AH791" s="45"/>
      <c r="AI791" s="46"/>
    </row>
    <row r="792" customFormat="false" ht="15.75" hidden="false" customHeight="false" outlineLevel="0" collapsed="false">
      <c r="A792" s="47"/>
      <c r="B792" s="47"/>
      <c r="C792" s="48"/>
      <c r="D792" s="47"/>
      <c r="E792" s="47"/>
      <c r="F792" s="47"/>
      <c r="G792" s="47"/>
      <c r="H792" s="47"/>
      <c r="I792" s="47"/>
      <c r="J792" s="47"/>
      <c r="K792" s="47"/>
      <c r="M792" s="45"/>
      <c r="O792" s="46"/>
      <c r="V792" s="45"/>
      <c r="W792" s="46"/>
      <c r="Z792" s="45"/>
      <c r="AA792" s="46"/>
      <c r="AD792" s="45"/>
      <c r="AE792" s="46"/>
      <c r="AH792" s="45"/>
      <c r="AI792" s="46"/>
    </row>
    <row r="793" customFormat="false" ht="15.75" hidden="false" customHeight="false" outlineLevel="0" collapsed="false">
      <c r="A793" s="43"/>
      <c r="B793" s="43"/>
      <c r="C793" s="44"/>
      <c r="D793" s="43"/>
      <c r="E793" s="43"/>
      <c r="F793" s="43"/>
      <c r="G793" s="43"/>
      <c r="H793" s="43"/>
      <c r="I793" s="43"/>
      <c r="J793" s="43"/>
      <c r="K793" s="43"/>
      <c r="M793" s="45"/>
      <c r="O793" s="46"/>
      <c r="V793" s="45"/>
      <c r="W793" s="46"/>
      <c r="Z793" s="45"/>
      <c r="AA793" s="46"/>
      <c r="AD793" s="45"/>
      <c r="AE793" s="46"/>
      <c r="AH793" s="45"/>
      <c r="AI793" s="46"/>
    </row>
    <row r="794" customFormat="false" ht="15.75" hidden="false" customHeight="false" outlineLevel="0" collapsed="false">
      <c r="A794" s="47"/>
      <c r="B794" s="47"/>
      <c r="C794" s="48"/>
      <c r="D794" s="47"/>
      <c r="E794" s="47"/>
      <c r="F794" s="47"/>
      <c r="G794" s="47"/>
      <c r="H794" s="47"/>
      <c r="I794" s="47"/>
      <c r="J794" s="47"/>
      <c r="K794" s="47"/>
      <c r="M794" s="45"/>
      <c r="O794" s="46"/>
      <c r="V794" s="45"/>
      <c r="W794" s="46"/>
      <c r="Z794" s="45"/>
      <c r="AA794" s="46"/>
      <c r="AD794" s="45"/>
      <c r="AE794" s="46"/>
      <c r="AH794" s="45"/>
      <c r="AI794" s="46"/>
    </row>
    <row r="795" customFormat="false" ht="15.75" hidden="false" customHeight="false" outlineLevel="0" collapsed="false">
      <c r="A795" s="43"/>
      <c r="B795" s="43"/>
      <c r="C795" s="44"/>
      <c r="D795" s="43"/>
      <c r="E795" s="43"/>
      <c r="F795" s="43"/>
      <c r="G795" s="43"/>
      <c r="H795" s="43"/>
      <c r="I795" s="43"/>
      <c r="J795" s="43"/>
      <c r="K795" s="43"/>
      <c r="M795" s="45"/>
      <c r="O795" s="46"/>
      <c r="V795" s="45"/>
      <c r="W795" s="46"/>
      <c r="Z795" s="45"/>
      <c r="AA795" s="46"/>
      <c r="AD795" s="45"/>
      <c r="AE795" s="46"/>
      <c r="AH795" s="45"/>
      <c r="AI795" s="46"/>
    </row>
    <row r="796" customFormat="false" ht="15.75" hidden="false" customHeight="false" outlineLevel="0" collapsed="false">
      <c r="A796" s="47"/>
      <c r="B796" s="47"/>
      <c r="C796" s="48"/>
      <c r="D796" s="47"/>
      <c r="E796" s="47"/>
      <c r="F796" s="47"/>
      <c r="G796" s="47"/>
      <c r="H796" s="47"/>
      <c r="I796" s="47"/>
      <c r="J796" s="47"/>
      <c r="K796" s="47"/>
      <c r="M796" s="45"/>
      <c r="O796" s="46"/>
      <c r="V796" s="45"/>
      <c r="W796" s="46"/>
      <c r="Z796" s="45"/>
      <c r="AA796" s="46"/>
      <c r="AD796" s="45"/>
      <c r="AE796" s="46"/>
      <c r="AH796" s="45"/>
      <c r="AI796" s="46"/>
    </row>
    <row r="797" customFormat="false" ht="15.75" hidden="false" customHeight="false" outlineLevel="0" collapsed="false">
      <c r="A797" s="43"/>
      <c r="B797" s="43"/>
      <c r="C797" s="44"/>
      <c r="D797" s="43"/>
      <c r="E797" s="43"/>
      <c r="F797" s="43"/>
      <c r="G797" s="43"/>
      <c r="H797" s="43"/>
      <c r="I797" s="43"/>
      <c r="J797" s="43"/>
      <c r="K797" s="43"/>
      <c r="M797" s="45"/>
      <c r="O797" s="46"/>
      <c r="V797" s="45"/>
      <c r="W797" s="46"/>
      <c r="Z797" s="45"/>
      <c r="AA797" s="46"/>
      <c r="AD797" s="45"/>
      <c r="AE797" s="46"/>
      <c r="AH797" s="45"/>
      <c r="AI797" s="46"/>
    </row>
    <row r="798" customFormat="false" ht="15.75" hidden="false" customHeight="false" outlineLevel="0" collapsed="false">
      <c r="A798" s="47"/>
      <c r="B798" s="47"/>
      <c r="C798" s="48"/>
      <c r="D798" s="47"/>
      <c r="E798" s="47"/>
      <c r="F798" s="47"/>
      <c r="G798" s="47"/>
      <c r="H798" s="47"/>
      <c r="I798" s="47"/>
      <c r="J798" s="47"/>
      <c r="K798" s="47"/>
      <c r="M798" s="45"/>
      <c r="O798" s="46"/>
      <c r="V798" s="45"/>
      <c r="W798" s="46"/>
      <c r="Z798" s="45"/>
      <c r="AA798" s="46"/>
      <c r="AD798" s="45"/>
      <c r="AE798" s="46"/>
      <c r="AH798" s="45"/>
      <c r="AI798" s="46"/>
    </row>
    <row r="799" customFormat="false" ht="15.75" hidden="false" customHeight="false" outlineLevel="0" collapsed="false">
      <c r="A799" s="43"/>
      <c r="B799" s="43"/>
      <c r="C799" s="44"/>
      <c r="D799" s="43"/>
      <c r="E799" s="43"/>
      <c r="F799" s="43"/>
      <c r="G799" s="43"/>
      <c r="H799" s="43"/>
      <c r="I799" s="43"/>
      <c r="J799" s="43"/>
      <c r="K799" s="43"/>
      <c r="M799" s="45"/>
      <c r="O799" s="46"/>
      <c r="V799" s="45"/>
      <c r="W799" s="46"/>
      <c r="Z799" s="45"/>
      <c r="AA799" s="46"/>
      <c r="AD799" s="45"/>
      <c r="AE799" s="46"/>
      <c r="AH799" s="45"/>
      <c r="AI799" s="46"/>
    </row>
    <row r="800" customFormat="false" ht="15.75" hidden="false" customHeight="false" outlineLevel="0" collapsed="false">
      <c r="A800" s="47"/>
      <c r="B800" s="47"/>
      <c r="C800" s="48"/>
      <c r="D800" s="47"/>
      <c r="E800" s="47"/>
      <c r="F800" s="47"/>
      <c r="G800" s="47"/>
      <c r="H800" s="47"/>
      <c r="I800" s="47"/>
      <c r="J800" s="47"/>
      <c r="K800" s="47"/>
      <c r="M800" s="45"/>
      <c r="O800" s="46"/>
      <c r="V800" s="45"/>
      <c r="W800" s="46"/>
      <c r="Z800" s="45"/>
      <c r="AA800" s="46"/>
      <c r="AD800" s="45"/>
      <c r="AE800" s="46"/>
      <c r="AH800" s="45"/>
      <c r="AI800" s="46"/>
    </row>
    <row r="801" customFormat="false" ht="15.75" hidden="false" customHeight="false" outlineLevel="0" collapsed="false">
      <c r="A801" s="43"/>
      <c r="B801" s="43"/>
      <c r="C801" s="44"/>
      <c r="D801" s="43"/>
      <c r="E801" s="43"/>
      <c r="F801" s="43"/>
      <c r="G801" s="43"/>
      <c r="H801" s="43"/>
      <c r="I801" s="43"/>
      <c r="J801" s="43"/>
      <c r="K801" s="43"/>
      <c r="M801" s="45"/>
      <c r="O801" s="46"/>
      <c r="V801" s="45"/>
      <c r="W801" s="46"/>
      <c r="Z801" s="45"/>
      <c r="AA801" s="46"/>
      <c r="AD801" s="45"/>
      <c r="AE801" s="46"/>
      <c r="AH801" s="45"/>
      <c r="AI801" s="46"/>
    </row>
    <row r="802" customFormat="false" ht="15.75" hidden="false" customHeight="false" outlineLevel="0" collapsed="false">
      <c r="A802" s="47"/>
      <c r="B802" s="47"/>
      <c r="C802" s="48"/>
      <c r="D802" s="47"/>
      <c r="E802" s="47"/>
      <c r="F802" s="47"/>
      <c r="G802" s="47"/>
      <c r="H802" s="47"/>
      <c r="I802" s="47"/>
      <c r="J802" s="47"/>
      <c r="K802" s="47"/>
      <c r="M802" s="45"/>
      <c r="O802" s="46"/>
      <c r="V802" s="45"/>
      <c r="W802" s="46"/>
      <c r="Z802" s="45"/>
      <c r="AA802" s="46"/>
      <c r="AD802" s="45"/>
      <c r="AE802" s="46"/>
      <c r="AH802" s="45"/>
      <c r="AI802" s="46"/>
    </row>
    <row r="803" customFormat="false" ht="15.75" hidden="false" customHeight="false" outlineLevel="0" collapsed="false">
      <c r="A803" s="43"/>
      <c r="B803" s="43"/>
      <c r="C803" s="44"/>
      <c r="D803" s="43"/>
      <c r="E803" s="43"/>
      <c r="F803" s="43"/>
      <c r="G803" s="43"/>
      <c r="H803" s="43"/>
      <c r="I803" s="43"/>
      <c r="J803" s="43"/>
      <c r="K803" s="43"/>
      <c r="M803" s="45"/>
      <c r="O803" s="46"/>
      <c r="V803" s="45"/>
      <c r="W803" s="46"/>
      <c r="Z803" s="45"/>
      <c r="AA803" s="46"/>
      <c r="AD803" s="45"/>
      <c r="AE803" s="46"/>
      <c r="AH803" s="45"/>
      <c r="AI803" s="46"/>
    </row>
    <row r="804" customFormat="false" ht="15.75" hidden="false" customHeight="false" outlineLevel="0" collapsed="false">
      <c r="A804" s="47"/>
      <c r="B804" s="47"/>
      <c r="C804" s="48"/>
      <c r="D804" s="47"/>
      <c r="E804" s="47"/>
      <c r="F804" s="47"/>
      <c r="G804" s="47"/>
      <c r="H804" s="47"/>
      <c r="I804" s="47"/>
      <c r="J804" s="47"/>
      <c r="K804" s="47"/>
      <c r="M804" s="45"/>
      <c r="O804" s="46"/>
      <c r="V804" s="45"/>
      <c r="W804" s="46"/>
      <c r="Z804" s="45"/>
      <c r="AA804" s="46"/>
      <c r="AD804" s="45"/>
      <c r="AE804" s="46"/>
      <c r="AH804" s="45"/>
      <c r="AI804" s="46"/>
    </row>
    <row r="805" customFormat="false" ht="15.75" hidden="false" customHeight="false" outlineLevel="0" collapsed="false">
      <c r="A805" s="43"/>
      <c r="B805" s="43"/>
      <c r="C805" s="44"/>
      <c r="D805" s="43"/>
      <c r="E805" s="43"/>
      <c r="F805" s="43"/>
      <c r="G805" s="43"/>
      <c r="H805" s="43"/>
      <c r="I805" s="43"/>
      <c r="J805" s="43"/>
      <c r="K805" s="43"/>
      <c r="M805" s="45"/>
      <c r="O805" s="46"/>
      <c r="V805" s="45"/>
      <c r="W805" s="46"/>
      <c r="Z805" s="45"/>
      <c r="AA805" s="46"/>
      <c r="AD805" s="45"/>
      <c r="AE805" s="46"/>
      <c r="AH805" s="45"/>
      <c r="AI805" s="46"/>
    </row>
    <row r="806" customFormat="false" ht="15.75" hidden="false" customHeight="false" outlineLevel="0" collapsed="false">
      <c r="A806" s="47"/>
      <c r="B806" s="47"/>
      <c r="C806" s="48"/>
      <c r="D806" s="47"/>
      <c r="E806" s="47"/>
      <c r="F806" s="47"/>
      <c r="G806" s="47"/>
      <c r="H806" s="47"/>
      <c r="I806" s="47"/>
      <c r="J806" s="47"/>
      <c r="K806" s="47"/>
      <c r="M806" s="45"/>
      <c r="O806" s="46"/>
      <c r="V806" s="45"/>
      <c r="W806" s="46"/>
      <c r="Z806" s="45"/>
      <c r="AA806" s="46"/>
      <c r="AD806" s="45"/>
      <c r="AE806" s="46"/>
      <c r="AH806" s="45"/>
      <c r="AI806" s="46"/>
    </row>
    <row r="807" customFormat="false" ht="15.75" hidden="false" customHeight="false" outlineLevel="0" collapsed="false">
      <c r="A807" s="43"/>
      <c r="B807" s="43"/>
      <c r="C807" s="44"/>
      <c r="D807" s="43"/>
      <c r="E807" s="43"/>
      <c r="F807" s="43"/>
      <c r="G807" s="43"/>
      <c r="H807" s="43"/>
      <c r="I807" s="43"/>
      <c r="J807" s="43"/>
      <c r="K807" s="43"/>
      <c r="M807" s="45"/>
      <c r="O807" s="46"/>
      <c r="V807" s="45"/>
      <c r="W807" s="46"/>
      <c r="Z807" s="45"/>
      <c r="AA807" s="46"/>
      <c r="AD807" s="45"/>
      <c r="AE807" s="46"/>
      <c r="AH807" s="45"/>
      <c r="AI807" s="46"/>
    </row>
    <row r="808" customFormat="false" ht="15.75" hidden="false" customHeight="false" outlineLevel="0" collapsed="false">
      <c r="A808" s="47"/>
      <c r="B808" s="47"/>
      <c r="C808" s="48"/>
      <c r="D808" s="47"/>
      <c r="E808" s="47"/>
      <c r="F808" s="47"/>
      <c r="G808" s="47"/>
      <c r="H808" s="47"/>
      <c r="I808" s="47"/>
      <c r="J808" s="47"/>
      <c r="K808" s="47"/>
      <c r="M808" s="45"/>
      <c r="O808" s="46"/>
      <c r="V808" s="45"/>
      <c r="W808" s="46"/>
      <c r="Z808" s="45"/>
      <c r="AA808" s="46"/>
      <c r="AD808" s="45"/>
      <c r="AE808" s="46"/>
      <c r="AH808" s="45"/>
      <c r="AI808" s="46"/>
    </row>
    <row r="809" customFormat="false" ht="15.75" hidden="false" customHeight="false" outlineLevel="0" collapsed="false">
      <c r="A809" s="43"/>
      <c r="B809" s="43"/>
      <c r="C809" s="44"/>
      <c r="D809" s="43"/>
      <c r="E809" s="43"/>
      <c r="F809" s="43"/>
      <c r="G809" s="43"/>
      <c r="H809" s="43"/>
      <c r="I809" s="43"/>
      <c r="J809" s="43"/>
      <c r="K809" s="43"/>
      <c r="M809" s="45"/>
      <c r="O809" s="46"/>
      <c r="V809" s="45"/>
      <c r="W809" s="46"/>
      <c r="Z809" s="45"/>
      <c r="AA809" s="46"/>
      <c r="AD809" s="45"/>
      <c r="AE809" s="46"/>
      <c r="AH809" s="45"/>
      <c r="AI809" s="46"/>
    </row>
    <row r="810" customFormat="false" ht="15.75" hidden="false" customHeight="false" outlineLevel="0" collapsed="false">
      <c r="A810" s="47"/>
      <c r="B810" s="47"/>
      <c r="C810" s="48"/>
      <c r="D810" s="47"/>
      <c r="E810" s="47"/>
      <c r="F810" s="47"/>
      <c r="G810" s="47"/>
      <c r="H810" s="47"/>
      <c r="I810" s="47"/>
      <c r="J810" s="47"/>
      <c r="K810" s="47"/>
      <c r="M810" s="45"/>
      <c r="O810" s="46"/>
      <c r="V810" s="45"/>
      <c r="W810" s="46"/>
      <c r="Z810" s="45"/>
      <c r="AA810" s="46"/>
      <c r="AD810" s="45"/>
      <c r="AE810" s="46"/>
      <c r="AH810" s="45"/>
      <c r="AI810" s="46"/>
    </row>
    <row r="811" customFormat="false" ht="15.75" hidden="false" customHeight="false" outlineLevel="0" collapsed="false">
      <c r="A811" s="43"/>
      <c r="B811" s="43"/>
      <c r="C811" s="44"/>
      <c r="D811" s="43"/>
      <c r="E811" s="43"/>
      <c r="F811" s="43"/>
      <c r="G811" s="43"/>
      <c r="H811" s="43"/>
      <c r="I811" s="43"/>
      <c r="J811" s="43"/>
      <c r="K811" s="43"/>
      <c r="M811" s="45"/>
      <c r="O811" s="46"/>
      <c r="V811" s="45"/>
      <c r="W811" s="46"/>
      <c r="Z811" s="45"/>
      <c r="AA811" s="46"/>
      <c r="AD811" s="45"/>
      <c r="AE811" s="46"/>
      <c r="AH811" s="45"/>
      <c r="AI811" s="46"/>
    </row>
    <row r="812" customFormat="false" ht="15.75" hidden="false" customHeight="false" outlineLevel="0" collapsed="false">
      <c r="A812" s="47"/>
      <c r="B812" s="47"/>
      <c r="C812" s="48"/>
      <c r="D812" s="47"/>
      <c r="E812" s="47"/>
      <c r="F812" s="47"/>
      <c r="G812" s="47"/>
      <c r="H812" s="47"/>
      <c r="I812" s="47"/>
      <c r="J812" s="47"/>
      <c r="K812" s="47"/>
      <c r="M812" s="45"/>
      <c r="O812" s="46"/>
      <c r="V812" s="45"/>
      <c r="W812" s="46"/>
      <c r="Z812" s="45"/>
      <c r="AA812" s="46"/>
      <c r="AD812" s="45"/>
      <c r="AE812" s="46"/>
      <c r="AH812" s="45"/>
      <c r="AI812" s="46"/>
    </row>
    <row r="813" customFormat="false" ht="15.75" hidden="false" customHeight="false" outlineLevel="0" collapsed="false">
      <c r="A813" s="43"/>
      <c r="B813" s="43"/>
      <c r="C813" s="44"/>
      <c r="D813" s="43"/>
      <c r="E813" s="43"/>
      <c r="F813" s="43"/>
      <c r="G813" s="43"/>
      <c r="H813" s="43"/>
      <c r="I813" s="43"/>
      <c r="J813" s="43"/>
      <c r="K813" s="43"/>
      <c r="M813" s="45"/>
      <c r="O813" s="46"/>
      <c r="V813" s="45"/>
      <c r="W813" s="46"/>
      <c r="Z813" s="45"/>
      <c r="AA813" s="46"/>
      <c r="AD813" s="45"/>
      <c r="AE813" s="46"/>
      <c r="AH813" s="45"/>
      <c r="AI813" s="46"/>
    </row>
    <row r="814" customFormat="false" ht="15.75" hidden="false" customHeight="false" outlineLevel="0" collapsed="false">
      <c r="A814" s="47"/>
      <c r="B814" s="47"/>
      <c r="C814" s="48"/>
      <c r="D814" s="47"/>
      <c r="E814" s="47"/>
      <c r="F814" s="47"/>
      <c r="G814" s="47"/>
      <c r="H814" s="47"/>
      <c r="I814" s="47"/>
      <c r="J814" s="47"/>
      <c r="K814" s="47"/>
      <c r="M814" s="45"/>
      <c r="O814" s="46"/>
      <c r="V814" s="45"/>
      <c r="W814" s="46"/>
      <c r="Z814" s="45"/>
      <c r="AA814" s="46"/>
      <c r="AD814" s="45"/>
      <c r="AE814" s="46"/>
      <c r="AH814" s="45"/>
      <c r="AI814" s="46"/>
    </row>
    <row r="815" customFormat="false" ht="15.75" hidden="false" customHeight="false" outlineLevel="0" collapsed="false">
      <c r="A815" s="43"/>
      <c r="B815" s="43"/>
      <c r="C815" s="44"/>
      <c r="D815" s="43"/>
      <c r="E815" s="43"/>
      <c r="F815" s="43"/>
      <c r="G815" s="43"/>
      <c r="H815" s="43"/>
      <c r="I815" s="43"/>
      <c r="J815" s="43"/>
      <c r="K815" s="43"/>
      <c r="M815" s="45"/>
      <c r="O815" s="46"/>
      <c r="V815" s="45"/>
      <c r="W815" s="46"/>
      <c r="Z815" s="45"/>
      <c r="AA815" s="46"/>
      <c r="AD815" s="45"/>
      <c r="AE815" s="46"/>
      <c r="AH815" s="45"/>
      <c r="AI815" s="46"/>
    </row>
    <row r="816" customFormat="false" ht="15.75" hidden="false" customHeight="false" outlineLevel="0" collapsed="false">
      <c r="A816" s="47"/>
      <c r="B816" s="47"/>
      <c r="C816" s="48"/>
      <c r="D816" s="47"/>
      <c r="E816" s="47"/>
      <c r="F816" s="47"/>
      <c r="G816" s="47"/>
      <c r="H816" s="47"/>
      <c r="I816" s="47"/>
      <c r="J816" s="47"/>
      <c r="K816" s="47"/>
      <c r="M816" s="45"/>
      <c r="O816" s="46"/>
      <c r="V816" s="45"/>
      <c r="W816" s="46"/>
      <c r="Z816" s="45"/>
      <c r="AA816" s="46"/>
      <c r="AD816" s="45"/>
      <c r="AE816" s="46"/>
      <c r="AH816" s="45"/>
      <c r="AI816" s="46"/>
    </row>
    <row r="817" customFormat="false" ht="15.75" hidden="false" customHeight="false" outlineLevel="0" collapsed="false">
      <c r="A817" s="43"/>
      <c r="B817" s="43"/>
      <c r="C817" s="44"/>
      <c r="D817" s="43"/>
      <c r="E817" s="43"/>
      <c r="F817" s="43"/>
      <c r="G817" s="43"/>
      <c r="H817" s="43"/>
      <c r="I817" s="43"/>
      <c r="J817" s="43"/>
      <c r="K817" s="43"/>
      <c r="M817" s="45"/>
      <c r="O817" s="46"/>
      <c r="V817" s="45"/>
      <c r="W817" s="46"/>
      <c r="Z817" s="45"/>
      <c r="AA817" s="46"/>
      <c r="AD817" s="45"/>
      <c r="AE817" s="46"/>
      <c r="AH817" s="45"/>
      <c r="AI817" s="46"/>
    </row>
    <row r="818" customFormat="false" ht="15.75" hidden="false" customHeight="false" outlineLevel="0" collapsed="false">
      <c r="A818" s="47"/>
      <c r="B818" s="47"/>
      <c r="C818" s="48"/>
      <c r="D818" s="47"/>
      <c r="E818" s="47"/>
      <c r="F818" s="47"/>
      <c r="G818" s="47"/>
      <c r="H818" s="47"/>
      <c r="I818" s="47"/>
      <c r="J818" s="47"/>
      <c r="K818" s="47"/>
      <c r="M818" s="45"/>
      <c r="O818" s="46"/>
      <c r="V818" s="45"/>
      <c r="W818" s="46"/>
      <c r="Z818" s="45"/>
      <c r="AA818" s="46"/>
      <c r="AD818" s="45"/>
      <c r="AE818" s="46"/>
      <c r="AH818" s="45"/>
      <c r="AI818" s="46"/>
    </row>
    <row r="819" customFormat="false" ht="15.75" hidden="false" customHeight="false" outlineLevel="0" collapsed="false">
      <c r="A819" s="43"/>
      <c r="B819" s="43"/>
      <c r="C819" s="44"/>
      <c r="D819" s="43"/>
      <c r="E819" s="43"/>
      <c r="F819" s="43"/>
      <c r="G819" s="43"/>
      <c r="H819" s="43"/>
      <c r="I819" s="43"/>
      <c r="J819" s="43"/>
      <c r="K819" s="43"/>
      <c r="M819" s="45"/>
      <c r="O819" s="46"/>
      <c r="V819" s="45"/>
      <c r="W819" s="46"/>
      <c r="Z819" s="45"/>
      <c r="AA819" s="46"/>
      <c r="AD819" s="45"/>
      <c r="AE819" s="46"/>
      <c r="AH819" s="45"/>
      <c r="AI819" s="46"/>
    </row>
    <row r="820" customFormat="false" ht="15.75" hidden="false" customHeight="false" outlineLevel="0" collapsed="false">
      <c r="A820" s="47"/>
      <c r="B820" s="47"/>
      <c r="C820" s="48"/>
      <c r="D820" s="47"/>
      <c r="E820" s="47"/>
      <c r="F820" s="47"/>
      <c r="G820" s="47"/>
      <c r="H820" s="47"/>
      <c r="I820" s="47"/>
      <c r="J820" s="47"/>
      <c r="K820" s="47"/>
      <c r="M820" s="45"/>
      <c r="O820" s="46"/>
      <c r="V820" s="45"/>
      <c r="W820" s="46"/>
      <c r="Z820" s="45"/>
      <c r="AA820" s="46"/>
      <c r="AD820" s="45"/>
      <c r="AE820" s="46"/>
      <c r="AH820" s="45"/>
      <c r="AI820" s="46"/>
    </row>
    <row r="821" customFormat="false" ht="15.75" hidden="false" customHeight="false" outlineLevel="0" collapsed="false">
      <c r="A821" s="43"/>
      <c r="B821" s="43"/>
      <c r="C821" s="44"/>
      <c r="D821" s="43"/>
      <c r="E821" s="43"/>
      <c r="F821" s="43"/>
      <c r="G821" s="43"/>
      <c r="H821" s="43"/>
      <c r="I821" s="43"/>
      <c r="J821" s="43"/>
      <c r="K821" s="43"/>
      <c r="M821" s="45"/>
      <c r="O821" s="46"/>
      <c r="V821" s="45"/>
      <c r="W821" s="46"/>
      <c r="Z821" s="45"/>
      <c r="AA821" s="46"/>
      <c r="AD821" s="45"/>
      <c r="AE821" s="46"/>
      <c r="AH821" s="45"/>
      <c r="AI821" s="46"/>
    </row>
    <row r="822" customFormat="false" ht="15.75" hidden="false" customHeight="false" outlineLevel="0" collapsed="false">
      <c r="A822" s="47"/>
      <c r="B822" s="47"/>
      <c r="C822" s="48"/>
      <c r="D822" s="47"/>
      <c r="E822" s="47"/>
      <c r="F822" s="47"/>
      <c r="G822" s="47"/>
      <c r="H822" s="47"/>
      <c r="I822" s="47"/>
      <c r="J822" s="47"/>
      <c r="K822" s="47"/>
      <c r="M822" s="45"/>
      <c r="O822" s="46"/>
      <c r="V822" s="45"/>
      <c r="W822" s="46"/>
      <c r="Z822" s="45"/>
      <c r="AA822" s="46"/>
      <c r="AD822" s="45"/>
      <c r="AE822" s="46"/>
      <c r="AH822" s="45"/>
      <c r="AI822" s="46"/>
    </row>
    <row r="823" customFormat="false" ht="15.75" hidden="false" customHeight="false" outlineLevel="0" collapsed="false">
      <c r="A823" s="43"/>
      <c r="B823" s="43"/>
      <c r="C823" s="44"/>
      <c r="D823" s="43"/>
      <c r="E823" s="43"/>
      <c r="F823" s="43"/>
      <c r="G823" s="43"/>
      <c r="H823" s="43"/>
      <c r="I823" s="43"/>
      <c r="J823" s="43"/>
      <c r="K823" s="43"/>
      <c r="M823" s="45"/>
      <c r="O823" s="46"/>
      <c r="V823" s="45"/>
      <c r="W823" s="46"/>
      <c r="Z823" s="45"/>
      <c r="AA823" s="46"/>
      <c r="AD823" s="45"/>
      <c r="AE823" s="46"/>
      <c r="AH823" s="45"/>
      <c r="AI823" s="46"/>
    </row>
    <row r="824" customFormat="false" ht="15.75" hidden="false" customHeight="false" outlineLevel="0" collapsed="false">
      <c r="A824" s="47"/>
      <c r="B824" s="47"/>
      <c r="C824" s="48"/>
      <c r="D824" s="47"/>
      <c r="E824" s="47"/>
      <c r="F824" s="47"/>
      <c r="G824" s="47"/>
      <c r="H824" s="47"/>
      <c r="I824" s="47"/>
      <c r="J824" s="47"/>
      <c r="K824" s="47"/>
      <c r="M824" s="45"/>
      <c r="O824" s="46"/>
      <c r="V824" s="45"/>
      <c r="W824" s="46"/>
      <c r="Z824" s="45"/>
      <c r="AA824" s="46"/>
      <c r="AD824" s="45"/>
      <c r="AE824" s="46"/>
      <c r="AH824" s="45"/>
      <c r="AI824" s="46"/>
    </row>
    <row r="825" customFormat="false" ht="15.75" hidden="false" customHeight="false" outlineLevel="0" collapsed="false">
      <c r="A825" s="43"/>
      <c r="B825" s="43"/>
      <c r="C825" s="44"/>
      <c r="D825" s="43"/>
      <c r="E825" s="43"/>
      <c r="F825" s="43"/>
      <c r="G825" s="43"/>
      <c r="H825" s="43"/>
      <c r="I825" s="43"/>
      <c r="J825" s="43"/>
      <c r="K825" s="43"/>
      <c r="M825" s="45"/>
      <c r="O825" s="46"/>
      <c r="V825" s="45"/>
      <c r="W825" s="46"/>
      <c r="Z825" s="45"/>
      <c r="AA825" s="46"/>
      <c r="AD825" s="45"/>
      <c r="AE825" s="46"/>
      <c r="AH825" s="45"/>
      <c r="AI825" s="46"/>
    </row>
    <row r="826" customFormat="false" ht="15.75" hidden="false" customHeight="false" outlineLevel="0" collapsed="false">
      <c r="A826" s="47"/>
      <c r="B826" s="47"/>
      <c r="C826" s="48"/>
      <c r="D826" s="47"/>
      <c r="E826" s="47"/>
      <c r="F826" s="47"/>
      <c r="G826" s="47"/>
      <c r="H826" s="47"/>
      <c r="I826" s="47"/>
      <c r="J826" s="47"/>
      <c r="K826" s="47"/>
      <c r="M826" s="45"/>
      <c r="O826" s="46"/>
      <c r="V826" s="45"/>
      <c r="W826" s="46"/>
      <c r="Z826" s="45"/>
      <c r="AA826" s="46"/>
      <c r="AD826" s="45"/>
      <c r="AE826" s="46"/>
      <c r="AH826" s="45"/>
      <c r="AI826" s="46"/>
    </row>
    <row r="827" customFormat="false" ht="15.75" hidden="false" customHeight="false" outlineLevel="0" collapsed="false">
      <c r="A827" s="43"/>
      <c r="B827" s="43"/>
      <c r="C827" s="44"/>
      <c r="D827" s="43"/>
      <c r="E827" s="43"/>
      <c r="F827" s="43"/>
      <c r="G827" s="43"/>
      <c r="H827" s="43"/>
      <c r="I827" s="43"/>
      <c r="J827" s="43"/>
      <c r="K827" s="43"/>
      <c r="M827" s="45"/>
      <c r="O827" s="46"/>
      <c r="V827" s="45"/>
      <c r="W827" s="46"/>
      <c r="Z827" s="45"/>
      <c r="AA827" s="46"/>
      <c r="AD827" s="45"/>
      <c r="AE827" s="46"/>
      <c r="AH827" s="45"/>
      <c r="AI827" s="46"/>
    </row>
    <row r="828" customFormat="false" ht="15.75" hidden="false" customHeight="false" outlineLevel="0" collapsed="false">
      <c r="A828" s="47"/>
      <c r="B828" s="47"/>
      <c r="C828" s="48"/>
      <c r="D828" s="47"/>
      <c r="E828" s="47"/>
      <c r="F828" s="47"/>
      <c r="G828" s="47"/>
      <c r="H828" s="47"/>
      <c r="I828" s="47"/>
      <c r="J828" s="47"/>
      <c r="K828" s="47"/>
      <c r="M828" s="45"/>
      <c r="O828" s="46"/>
      <c r="V828" s="45"/>
      <c r="W828" s="46"/>
      <c r="Z828" s="45"/>
      <c r="AA828" s="46"/>
      <c r="AD828" s="45"/>
      <c r="AE828" s="46"/>
      <c r="AH828" s="45"/>
      <c r="AI828" s="46"/>
    </row>
    <row r="829" customFormat="false" ht="15.75" hidden="false" customHeight="false" outlineLevel="0" collapsed="false">
      <c r="A829" s="43"/>
      <c r="B829" s="43"/>
      <c r="C829" s="44"/>
      <c r="D829" s="43"/>
      <c r="E829" s="43"/>
      <c r="F829" s="43"/>
      <c r="G829" s="43"/>
      <c r="H829" s="43"/>
      <c r="I829" s="43"/>
      <c r="J829" s="43"/>
      <c r="K829" s="43"/>
      <c r="M829" s="45"/>
      <c r="O829" s="46"/>
      <c r="V829" s="45"/>
      <c r="W829" s="46"/>
      <c r="Z829" s="45"/>
      <c r="AA829" s="46"/>
      <c r="AD829" s="45"/>
      <c r="AE829" s="46"/>
      <c r="AH829" s="45"/>
      <c r="AI829" s="46"/>
    </row>
    <row r="830" customFormat="false" ht="15.75" hidden="false" customHeight="false" outlineLevel="0" collapsed="false">
      <c r="A830" s="47"/>
      <c r="B830" s="47"/>
      <c r="C830" s="48"/>
      <c r="D830" s="47"/>
      <c r="E830" s="47"/>
      <c r="F830" s="47"/>
      <c r="G830" s="47"/>
      <c r="H830" s="47"/>
      <c r="I830" s="47"/>
      <c r="J830" s="47"/>
      <c r="K830" s="47"/>
      <c r="M830" s="45"/>
      <c r="O830" s="46"/>
      <c r="V830" s="45"/>
      <c r="W830" s="46"/>
      <c r="Z830" s="45"/>
      <c r="AA830" s="46"/>
      <c r="AD830" s="45"/>
      <c r="AE830" s="46"/>
      <c r="AH830" s="45"/>
      <c r="AI830" s="46"/>
    </row>
    <row r="831" customFormat="false" ht="15.75" hidden="false" customHeight="false" outlineLevel="0" collapsed="false">
      <c r="A831" s="43"/>
      <c r="B831" s="43"/>
      <c r="C831" s="44"/>
      <c r="D831" s="43"/>
      <c r="E831" s="43"/>
      <c r="F831" s="43"/>
      <c r="G831" s="43"/>
      <c r="H831" s="43"/>
      <c r="I831" s="43"/>
      <c r="J831" s="43"/>
      <c r="K831" s="43"/>
      <c r="M831" s="45"/>
      <c r="O831" s="46"/>
      <c r="V831" s="45"/>
      <c r="W831" s="46"/>
      <c r="Z831" s="45"/>
      <c r="AA831" s="46"/>
      <c r="AD831" s="45"/>
      <c r="AE831" s="46"/>
      <c r="AH831" s="45"/>
      <c r="AI831" s="46"/>
    </row>
    <row r="832" customFormat="false" ht="15.75" hidden="false" customHeight="false" outlineLevel="0" collapsed="false">
      <c r="A832" s="47"/>
      <c r="B832" s="47"/>
      <c r="C832" s="48"/>
      <c r="D832" s="47"/>
      <c r="E832" s="47"/>
      <c r="F832" s="47"/>
      <c r="G832" s="47"/>
      <c r="H832" s="47"/>
      <c r="I832" s="47"/>
      <c r="J832" s="47"/>
      <c r="K832" s="47"/>
      <c r="M832" s="45"/>
      <c r="O832" s="46"/>
      <c r="V832" s="45"/>
      <c r="W832" s="46"/>
      <c r="Z832" s="45"/>
      <c r="AA832" s="46"/>
      <c r="AD832" s="45"/>
      <c r="AE832" s="46"/>
      <c r="AH832" s="45"/>
      <c r="AI832" s="46"/>
    </row>
    <row r="833" customFormat="false" ht="15.75" hidden="false" customHeight="false" outlineLevel="0" collapsed="false">
      <c r="A833" s="43"/>
      <c r="B833" s="43"/>
      <c r="C833" s="44"/>
      <c r="D833" s="43"/>
      <c r="E833" s="43"/>
      <c r="F833" s="43"/>
      <c r="G833" s="43"/>
      <c r="H833" s="43"/>
      <c r="I833" s="43"/>
      <c r="J833" s="43"/>
      <c r="K833" s="43"/>
      <c r="M833" s="45"/>
      <c r="O833" s="46"/>
      <c r="V833" s="45"/>
      <c r="W833" s="46"/>
      <c r="Z833" s="45"/>
      <c r="AA833" s="46"/>
      <c r="AD833" s="45"/>
      <c r="AE833" s="46"/>
      <c r="AH833" s="45"/>
      <c r="AI833" s="46"/>
    </row>
    <row r="834" customFormat="false" ht="15.75" hidden="false" customHeight="false" outlineLevel="0" collapsed="false">
      <c r="A834" s="47"/>
      <c r="B834" s="47"/>
      <c r="C834" s="48"/>
      <c r="D834" s="47"/>
      <c r="E834" s="47"/>
      <c r="F834" s="47"/>
      <c r="G834" s="47"/>
      <c r="H834" s="47"/>
      <c r="I834" s="47"/>
      <c r="J834" s="47"/>
      <c r="K834" s="47"/>
      <c r="M834" s="45"/>
      <c r="O834" s="46"/>
      <c r="V834" s="45"/>
      <c r="W834" s="46"/>
      <c r="Z834" s="45"/>
      <c r="AA834" s="46"/>
      <c r="AD834" s="45"/>
      <c r="AE834" s="46"/>
      <c r="AH834" s="45"/>
      <c r="AI834" s="46"/>
    </row>
    <row r="835" customFormat="false" ht="15.75" hidden="false" customHeight="false" outlineLevel="0" collapsed="false">
      <c r="A835" s="43"/>
      <c r="B835" s="43"/>
      <c r="C835" s="44"/>
      <c r="D835" s="43"/>
      <c r="E835" s="43"/>
      <c r="F835" s="43"/>
      <c r="G835" s="43"/>
      <c r="H835" s="43"/>
      <c r="I835" s="43"/>
      <c r="J835" s="43"/>
      <c r="K835" s="43"/>
      <c r="M835" s="45"/>
      <c r="O835" s="46"/>
      <c r="V835" s="45"/>
      <c r="W835" s="46"/>
      <c r="Z835" s="45"/>
      <c r="AA835" s="46"/>
      <c r="AD835" s="45"/>
      <c r="AE835" s="46"/>
      <c r="AH835" s="45"/>
      <c r="AI835" s="46"/>
    </row>
    <row r="836" customFormat="false" ht="15.75" hidden="false" customHeight="false" outlineLevel="0" collapsed="false">
      <c r="A836" s="47"/>
      <c r="B836" s="47"/>
      <c r="C836" s="48"/>
      <c r="D836" s="47"/>
      <c r="E836" s="47"/>
      <c r="F836" s="47"/>
      <c r="G836" s="47"/>
      <c r="H836" s="47"/>
      <c r="I836" s="47"/>
      <c r="J836" s="47"/>
      <c r="K836" s="47"/>
      <c r="M836" s="45"/>
      <c r="O836" s="46"/>
      <c r="V836" s="45"/>
      <c r="W836" s="46"/>
      <c r="Z836" s="45"/>
      <c r="AA836" s="46"/>
      <c r="AD836" s="45"/>
      <c r="AE836" s="46"/>
      <c r="AH836" s="45"/>
      <c r="AI836" s="46"/>
    </row>
    <row r="837" customFormat="false" ht="15.75" hidden="false" customHeight="false" outlineLevel="0" collapsed="false">
      <c r="A837" s="43"/>
      <c r="B837" s="43"/>
      <c r="C837" s="44"/>
      <c r="D837" s="43"/>
      <c r="E837" s="43"/>
      <c r="F837" s="43"/>
      <c r="G837" s="43"/>
      <c r="H837" s="43"/>
      <c r="I837" s="43"/>
      <c r="J837" s="43"/>
      <c r="K837" s="43"/>
      <c r="M837" s="45"/>
      <c r="O837" s="46"/>
      <c r="V837" s="45"/>
      <c r="W837" s="46"/>
      <c r="Z837" s="45"/>
      <c r="AA837" s="46"/>
      <c r="AD837" s="45"/>
      <c r="AE837" s="46"/>
      <c r="AH837" s="45"/>
      <c r="AI837" s="46"/>
    </row>
    <row r="838" customFormat="false" ht="15.75" hidden="false" customHeight="false" outlineLevel="0" collapsed="false">
      <c r="A838" s="47"/>
      <c r="B838" s="47"/>
      <c r="C838" s="48"/>
      <c r="D838" s="47"/>
      <c r="E838" s="47"/>
      <c r="F838" s="47"/>
      <c r="G838" s="47"/>
      <c r="H838" s="47"/>
      <c r="I838" s="47"/>
      <c r="J838" s="47"/>
      <c r="K838" s="47"/>
      <c r="M838" s="45"/>
      <c r="O838" s="46"/>
      <c r="V838" s="45"/>
      <c r="W838" s="46"/>
      <c r="Z838" s="45"/>
      <c r="AA838" s="46"/>
      <c r="AD838" s="45"/>
      <c r="AE838" s="46"/>
      <c r="AH838" s="45"/>
      <c r="AI838" s="46"/>
    </row>
    <row r="839" customFormat="false" ht="15.75" hidden="false" customHeight="false" outlineLevel="0" collapsed="false">
      <c r="A839" s="43"/>
      <c r="B839" s="43"/>
      <c r="C839" s="44"/>
      <c r="D839" s="43"/>
      <c r="E839" s="43"/>
      <c r="F839" s="43"/>
      <c r="G839" s="43"/>
      <c r="H839" s="43"/>
      <c r="I839" s="43"/>
      <c r="J839" s="43"/>
      <c r="K839" s="43"/>
      <c r="M839" s="45"/>
      <c r="O839" s="46"/>
      <c r="V839" s="45"/>
      <c r="W839" s="46"/>
      <c r="Z839" s="45"/>
      <c r="AA839" s="46"/>
      <c r="AD839" s="45"/>
      <c r="AE839" s="46"/>
      <c r="AH839" s="45"/>
      <c r="AI839" s="46"/>
    </row>
    <row r="840" customFormat="false" ht="15.75" hidden="false" customHeight="false" outlineLevel="0" collapsed="false">
      <c r="A840" s="47"/>
      <c r="B840" s="47"/>
      <c r="C840" s="48"/>
      <c r="D840" s="47"/>
      <c r="E840" s="47"/>
      <c r="F840" s="47"/>
      <c r="G840" s="47"/>
      <c r="H840" s="47"/>
      <c r="I840" s="47"/>
      <c r="J840" s="47"/>
      <c r="K840" s="47"/>
      <c r="M840" s="45"/>
      <c r="O840" s="46"/>
      <c r="V840" s="45"/>
      <c r="W840" s="46"/>
      <c r="Z840" s="45"/>
      <c r="AA840" s="46"/>
      <c r="AD840" s="45"/>
      <c r="AE840" s="46"/>
      <c r="AH840" s="45"/>
      <c r="AI840" s="46"/>
    </row>
    <row r="841" customFormat="false" ht="15.75" hidden="false" customHeight="false" outlineLevel="0" collapsed="false">
      <c r="A841" s="43"/>
      <c r="B841" s="43"/>
      <c r="C841" s="44"/>
      <c r="D841" s="43"/>
      <c r="E841" s="43"/>
      <c r="F841" s="43"/>
      <c r="G841" s="43"/>
      <c r="H841" s="43"/>
      <c r="I841" s="43"/>
      <c r="J841" s="43"/>
      <c r="K841" s="43"/>
      <c r="M841" s="45"/>
      <c r="O841" s="46"/>
      <c r="V841" s="45"/>
      <c r="W841" s="46"/>
      <c r="Z841" s="45"/>
      <c r="AA841" s="46"/>
      <c r="AD841" s="45"/>
      <c r="AE841" s="46"/>
      <c r="AH841" s="45"/>
      <c r="AI841" s="46"/>
    </row>
    <row r="842" customFormat="false" ht="15.75" hidden="false" customHeight="false" outlineLevel="0" collapsed="false">
      <c r="A842" s="47"/>
      <c r="B842" s="47"/>
      <c r="C842" s="48"/>
      <c r="D842" s="47"/>
      <c r="E842" s="47"/>
      <c r="F842" s="47"/>
      <c r="G842" s="47"/>
      <c r="H842" s="47"/>
      <c r="I842" s="47"/>
      <c r="J842" s="47"/>
      <c r="K842" s="47"/>
      <c r="M842" s="45"/>
      <c r="O842" s="46"/>
      <c r="V842" s="45"/>
      <c r="W842" s="46"/>
      <c r="Z842" s="45"/>
      <c r="AA842" s="46"/>
      <c r="AD842" s="45"/>
      <c r="AE842" s="46"/>
      <c r="AH842" s="45"/>
      <c r="AI842" s="46"/>
    </row>
    <row r="843" customFormat="false" ht="15.75" hidden="false" customHeight="false" outlineLevel="0" collapsed="false">
      <c r="A843" s="43"/>
      <c r="B843" s="43"/>
      <c r="C843" s="44"/>
      <c r="D843" s="43"/>
      <c r="E843" s="43"/>
      <c r="F843" s="43"/>
      <c r="G843" s="43"/>
      <c r="H843" s="43"/>
      <c r="I843" s="43"/>
      <c r="J843" s="43"/>
      <c r="K843" s="43"/>
      <c r="M843" s="45"/>
      <c r="O843" s="46"/>
      <c r="V843" s="45"/>
      <c r="W843" s="46"/>
      <c r="Z843" s="45"/>
      <c r="AA843" s="46"/>
      <c r="AD843" s="45"/>
      <c r="AE843" s="46"/>
      <c r="AH843" s="45"/>
      <c r="AI843" s="46"/>
    </row>
    <row r="844" customFormat="false" ht="15.75" hidden="false" customHeight="false" outlineLevel="0" collapsed="false">
      <c r="A844" s="47"/>
      <c r="B844" s="47"/>
      <c r="C844" s="48"/>
      <c r="D844" s="47"/>
      <c r="E844" s="47"/>
      <c r="F844" s="47"/>
      <c r="G844" s="47"/>
      <c r="H844" s="47"/>
      <c r="I844" s="47"/>
      <c r="J844" s="47"/>
      <c r="K844" s="47"/>
      <c r="M844" s="45"/>
      <c r="O844" s="46"/>
      <c r="V844" s="45"/>
      <c r="W844" s="46"/>
      <c r="Z844" s="45"/>
      <c r="AA844" s="46"/>
      <c r="AD844" s="45"/>
      <c r="AE844" s="46"/>
      <c r="AH844" s="45"/>
      <c r="AI844" s="46"/>
    </row>
    <row r="845" customFormat="false" ht="15.75" hidden="false" customHeight="false" outlineLevel="0" collapsed="false">
      <c r="A845" s="43"/>
      <c r="B845" s="43"/>
      <c r="C845" s="44"/>
      <c r="D845" s="43"/>
      <c r="E845" s="43"/>
      <c r="F845" s="43"/>
      <c r="G845" s="43"/>
      <c r="H845" s="43"/>
      <c r="I845" s="43"/>
      <c r="J845" s="43"/>
      <c r="K845" s="43"/>
      <c r="M845" s="45"/>
      <c r="O845" s="46"/>
      <c r="V845" s="45"/>
      <c r="W845" s="46"/>
      <c r="Z845" s="45"/>
      <c r="AA845" s="46"/>
      <c r="AD845" s="45"/>
      <c r="AE845" s="46"/>
      <c r="AH845" s="45"/>
      <c r="AI845" s="46"/>
    </row>
    <row r="846" customFormat="false" ht="15.75" hidden="false" customHeight="false" outlineLevel="0" collapsed="false">
      <c r="A846" s="47"/>
      <c r="B846" s="47"/>
      <c r="C846" s="48"/>
      <c r="D846" s="47"/>
      <c r="E846" s="47"/>
      <c r="F846" s="47"/>
      <c r="G846" s="47"/>
      <c r="H846" s="47"/>
      <c r="I846" s="47"/>
      <c r="J846" s="47"/>
      <c r="K846" s="47"/>
      <c r="M846" s="45"/>
      <c r="O846" s="46"/>
      <c r="V846" s="45"/>
      <c r="W846" s="46"/>
      <c r="Z846" s="45"/>
      <c r="AA846" s="46"/>
      <c r="AD846" s="45"/>
      <c r="AE846" s="46"/>
      <c r="AH846" s="45"/>
      <c r="AI846" s="46"/>
    </row>
    <row r="847" customFormat="false" ht="15.75" hidden="false" customHeight="false" outlineLevel="0" collapsed="false">
      <c r="A847" s="43"/>
      <c r="B847" s="43"/>
      <c r="C847" s="44"/>
      <c r="D847" s="43"/>
      <c r="E847" s="43"/>
      <c r="F847" s="43"/>
      <c r="G847" s="43"/>
      <c r="H847" s="43"/>
      <c r="I847" s="43"/>
      <c r="J847" s="43"/>
      <c r="K847" s="43"/>
      <c r="M847" s="45"/>
      <c r="O847" s="46"/>
      <c r="V847" s="45"/>
      <c r="W847" s="46"/>
      <c r="Z847" s="45"/>
      <c r="AA847" s="46"/>
      <c r="AD847" s="45"/>
      <c r="AE847" s="46"/>
      <c r="AH847" s="45"/>
      <c r="AI847" s="46"/>
    </row>
    <row r="848" customFormat="false" ht="15.75" hidden="false" customHeight="false" outlineLevel="0" collapsed="false">
      <c r="A848" s="47"/>
      <c r="B848" s="47"/>
      <c r="C848" s="48"/>
      <c r="D848" s="47"/>
      <c r="E848" s="47"/>
      <c r="F848" s="47"/>
      <c r="G848" s="47"/>
      <c r="H848" s="47"/>
      <c r="I848" s="47"/>
      <c r="J848" s="47"/>
      <c r="K848" s="47"/>
      <c r="M848" s="45"/>
      <c r="O848" s="46"/>
      <c r="V848" s="45"/>
      <c r="W848" s="46"/>
      <c r="Z848" s="45"/>
      <c r="AA848" s="46"/>
      <c r="AD848" s="45"/>
      <c r="AE848" s="46"/>
      <c r="AH848" s="45"/>
      <c r="AI848" s="46"/>
    </row>
    <row r="849" customFormat="false" ht="15.75" hidden="false" customHeight="false" outlineLevel="0" collapsed="false">
      <c r="A849" s="43"/>
      <c r="B849" s="43"/>
      <c r="C849" s="44"/>
      <c r="D849" s="43"/>
      <c r="E849" s="43"/>
      <c r="F849" s="43"/>
      <c r="G849" s="43"/>
      <c r="H849" s="43"/>
      <c r="I849" s="43"/>
      <c r="J849" s="43"/>
      <c r="K849" s="43"/>
      <c r="M849" s="45"/>
      <c r="O849" s="46"/>
      <c r="V849" s="45"/>
      <c r="W849" s="46"/>
      <c r="Z849" s="45"/>
      <c r="AA849" s="46"/>
      <c r="AD849" s="45"/>
      <c r="AE849" s="46"/>
      <c r="AH849" s="45"/>
      <c r="AI849" s="46"/>
    </row>
    <row r="850" customFormat="false" ht="15.75" hidden="false" customHeight="false" outlineLevel="0" collapsed="false">
      <c r="A850" s="47"/>
      <c r="B850" s="47"/>
      <c r="C850" s="48"/>
      <c r="D850" s="47"/>
      <c r="E850" s="47"/>
      <c r="F850" s="47"/>
      <c r="G850" s="47"/>
      <c r="H850" s="47"/>
      <c r="I850" s="47"/>
      <c r="J850" s="47"/>
      <c r="K850" s="47"/>
      <c r="M850" s="45"/>
      <c r="O850" s="46"/>
      <c r="V850" s="45"/>
      <c r="W850" s="46"/>
      <c r="Z850" s="45"/>
      <c r="AA850" s="46"/>
      <c r="AD850" s="45"/>
      <c r="AE850" s="46"/>
      <c r="AH850" s="45"/>
      <c r="AI850" s="46"/>
    </row>
    <row r="851" customFormat="false" ht="15.75" hidden="false" customHeight="false" outlineLevel="0" collapsed="false">
      <c r="A851" s="43"/>
      <c r="B851" s="43"/>
      <c r="C851" s="44"/>
      <c r="D851" s="43"/>
      <c r="E851" s="43"/>
      <c r="F851" s="43"/>
      <c r="G851" s="43"/>
      <c r="H851" s="43"/>
      <c r="I851" s="43"/>
      <c r="J851" s="43"/>
      <c r="K851" s="43"/>
      <c r="M851" s="45"/>
      <c r="O851" s="46"/>
      <c r="V851" s="45"/>
      <c r="W851" s="46"/>
      <c r="Z851" s="45"/>
      <c r="AA851" s="46"/>
      <c r="AD851" s="45"/>
      <c r="AE851" s="46"/>
      <c r="AH851" s="45"/>
      <c r="AI851" s="46"/>
    </row>
    <row r="852" customFormat="false" ht="15.75" hidden="false" customHeight="false" outlineLevel="0" collapsed="false">
      <c r="A852" s="47"/>
      <c r="B852" s="47"/>
      <c r="C852" s="48"/>
      <c r="D852" s="47"/>
      <c r="E852" s="47"/>
      <c r="F852" s="47"/>
      <c r="G852" s="47"/>
      <c r="H852" s="47"/>
      <c r="I852" s="47"/>
      <c r="J852" s="47"/>
      <c r="K852" s="47"/>
      <c r="M852" s="45"/>
      <c r="O852" s="46"/>
      <c r="V852" s="45"/>
      <c r="W852" s="46"/>
      <c r="Z852" s="45"/>
      <c r="AA852" s="46"/>
      <c r="AD852" s="45"/>
      <c r="AE852" s="46"/>
      <c r="AH852" s="45"/>
      <c r="AI852" s="46"/>
    </row>
    <row r="853" customFormat="false" ht="15.75" hidden="false" customHeight="false" outlineLevel="0" collapsed="false">
      <c r="A853" s="43"/>
      <c r="B853" s="43"/>
      <c r="C853" s="44"/>
      <c r="D853" s="43"/>
      <c r="E853" s="43"/>
      <c r="F853" s="43"/>
      <c r="G853" s="43"/>
      <c r="H853" s="43"/>
      <c r="I853" s="43"/>
      <c r="J853" s="43"/>
      <c r="K853" s="43"/>
      <c r="M853" s="45"/>
      <c r="O853" s="46"/>
      <c r="V853" s="45"/>
      <c r="W853" s="46"/>
      <c r="Z853" s="45"/>
      <c r="AA853" s="46"/>
      <c r="AD853" s="45"/>
      <c r="AE853" s="46"/>
      <c r="AH853" s="45"/>
      <c r="AI853" s="46"/>
    </row>
    <row r="854" customFormat="false" ht="15.75" hidden="false" customHeight="false" outlineLevel="0" collapsed="false">
      <c r="A854" s="47"/>
      <c r="B854" s="47"/>
      <c r="C854" s="48"/>
      <c r="D854" s="47"/>
      <c r="E854" s="47"/>
      <c r="F854" s="47"/>
      <c r="G854" s="47"/>
      <c r="H854" s="47"/>
      <c r="I854" s="47"/>
      <c r="J854" s="47"/>
      <c r="K854" s="47"/>
      <c r="M854" s="45"/>
      <c r="O854" s="46"/>
      <c r="V854" s="45"/>
      <c r="W854" s="46"/>
      <c r="Z854" s="45"/>
      <c r="AA854" s="46"/>
      <c r="AD854" s="45"/>
      <c r="AE854" s="46"/>
      <c r="AH854" s="45"/>
      <c r="AI854" s="46"/>
    </row>
    <row r="855" customFormat="false" ht="15.75" hidden="false" customHeight="false" outlineLevel="0" collapsed="false">
      <c r="A855" s="43"/>
      <c r="B855" s="43"/>
      <c r="C855" s="44"/>
      <c r="D855" s="43"/>
      <c r="E855" s="43"/>
      <c r="F855" s="43"/>
      <c r="G855" s="43"/>
      <c r="H855" s="43"/>
      <c r="I855" s="43"/>
      <c r="J855" s="43"/>
      <c r="K855" s="43"/>
      <c r="M855" s="45"/>
      <c r="O855" s="46"/>
      <c r="V855" s="45"/>
      <c r="W855" s="46"/>
      <c r="Z855" s="45"/>
      <c r="AA855" s="46"/>
      <c r="AD855" s="45"/>
      <c r="AE855" s="46"/>
      <c r="AH855" s="45"/>
      <c r="AI855" s="46"/>
    </row>
    <row r="856" customFormat="false" ht="15.75" hidden="false" customHeight="false" outlineLevel="0" collapsed="false">
      <c r="A856" s="47"/>
      <c r="B856" s="47"/>
      <c r="C856" s="48"/>
      <c r="D856" s="47"/>
      <c r="E856" s="47"/>
      <c r="F856" s="47"/>
      <c r="G856" s="47"/>
      <c r="H856" s="47"/>
      <c r="I856" s="47"/>
      <c r="J856" s="47"/>
      <c r="K856" s="47"/>
      <c r="M856" s="45"/>
      <c r="O856" s="46"/>
      <c r="V856" s="45"/>
      <c r="W856" s="46"/>
      <c r="Z856" s="45"/>
      <c r="AA856" s="46"/>
      <c r="AD856" s="45"/>
      <c r="AE856" s="46"/>
      <c r="AH856" s="45"/>
      <c r="AI856" s="46"/>
    </row>
    <row r="857" customFormat="false" ht="15.75" hidden="false" customHeight="false" outlineLevel="0" collapsed="false">
      <c r="A857" s="43"/>
      <c r="B857" s="43"/>
      <c r="C857" s="44"/>
      <c r="D857" s="43"/>
      <c r="E857" s="43"/>
      <c r="F857" s="43"/>
      <c r="G857" s="43"/>
      <c r="H857" s="43"/>
      <c r="I857" s="43"/>
      <c r="J857" s="43"/>
      <c r="K857" s="43"/>
      <c r="M857" s="45"/>
      <c r="O857" s="46"/>
      <c r="V857" s="45"/>
      <c r="W857" s="46"/>
      <c r="Z857" s="45"/>
      <c r="AA857" s="46"/>
      <c r="AD857" s="45"/>
      <c r="AE857" s="46"/>
      <c r="AH857" s="45"/>
      <c r="AI857" s="46"/>
    </row>
    <row r="858" customFormat="false" ht="15.75" hidden="false" customHeight="false" outlineLevel="0" collapsed="false">
      <c r="A858" s="47"/>
      <c r="B858" s="47"/>
      <c r="C858" s="48"/>
      <c r="D858" s="47"/>
      <c r="E858" s="47"/>
      <c r="F858" s="47"/>
      <c r="G858" s="47"/>
      <c r="H858" s="47"/>
      <c r="I858" s="47"/>
      <c r="J858" s="47"/>
      <c r="K858" s="47"/>
      <c r="M858" s="45"/>
      <c r="O858" s="46"/>
      <c r="V858" s="45"/>
      <c r="W858" s="46"/>
      <c r="Z858" s="45"/>
      <c r="AA858" s="46"/>
      <c r="AD858" s="45"/>
      <c r="AE858" s="46"/>
      <c r="AH858" s="45"/>
      <c r="AI858" s="46"/>
    </row>
    <row r="859" customFormat="false" ht="15.75" hidden="false" customHeight="false" outlineLevel="0" collapsed="false">
      <c r="A859" s="43"/>
      <c r="B859" s="43"/>
      <c r="C859" s="44"/>
      <c r="D859" s="43"/>
      <c r="E859" s="43"/>
      <c r="F859" s="43"/>
      <c r="G859" s="43"/>
      <c r="H859" s="43"/>
      <c r="I859" s="43"/>
      <c r="J859" s="43"/>
      <c r="K859" s="43"/>
      <c r="M859" s="45"/>
      <c r="O859" s="46"/>
      <c r="V859" s="45"/>
      <c r="W859" s="46"/>
      <c r="Z859" s="45"/>
      <c r="AA859" s="46"/>
      <c r="AD859" s="45"/>
      <c r="AE859" s="46"/>
      <c r="AH859" s="45"/>
      <c r="AI859" s="46"/>
    </row>
    <row r="860" customFormat="false" ht="15.75" hidden="false" customHeight="false" outlineLevel="0" collapsed="false">
      <c r="A860" s="47"/>
      <c r="B860" s="47"/>
      <c r="C860" s="48"/>
      <c r="D860" s="47"/>
      <c r="E860" s="47"/>
      <c r="F860" s="47"/>
      <c r="G860" s="47"/>
      <c r="H860" s="47"/>
      <c r="I860" s="47"/>
      <c r="J860" s="47"/>
      <c r="K860" s="47"/>
      <c r="M860" s="45"/>
      <c r="O860" s="46"/>
      <c r="V860" s="45"/>
      <c r="W860" s="46"/>
      <c r="Z860" s="45"/>
      <c r="AA860" s="46"/>
      <c r="AD860" s="45"/>
      <c r="AE860" s="46"/>
      <c r="AH860" s="45"/>
      <c r="AI860" s="46"/>
    </row>
    <row r="861" customFormat="false" ht="15.75" hidden="false" customHeight="false" outlineLevel="0" collapsed="false">
      <c r="A861" s="43"/>
      <c r="B861" s="43"/>
      <c r="C861" s="44"/>
      <c r="D861" s="43"/>
      <c r="E861" s="43"/>
      <c r="F861" s="43"/>
      <c r="G861" s="43"/>
      <c r="H861" s="43"/>
      <c r="I861" s="43"/>
      <c r="J861" s="43"/>
      <c r="K861" s="43"/>
      <c r="M861" s="45"/>
      <c r="O861" s="46"/>
      <c r="V861" s="45"/>
      <c r="W861" s="46"/>
      <c r="Z861" s="45"/>
      <c r="AA861" s="46"/>
      <c r="AD861" s="45"/>
      <c r="AE861" s="46"/>
      <c r="AH861" s="45"/>
      <c r="AI861" s="46"/>
    </row>
    <row r="862" customFormat="false" ht="15.75" hidden="false" customHeight="false" outlineLevel="0" collapsed="false">
      <c r="A862" s="47"/>
      <c r="B862" s="47"/>
      <c r="C862" s="48"/>
      <c r="D862" s="47"/>
      <c r="E862" s="47"/>
      <c r="F862" s="47"/>
      <c r="G862" s="47"/>
      <c r="H862" s="47"/>
      <c r="I862" s="47"/>
      <c r="J862" s="47"/>
      <c r="K862" s="47"/>
      <c r="M862" s="45"/>
      <c r="O862" s="46"/>
      <c r="V862" s="45"/>
      <c r="W862" s="46"/>
      <c r="Z862" s="45"/>
      <c r="AA862" s="46"/>
      <c r="AD862" s="45"/>
      <c r="AE862" s="46"/>
      <c r="AH862" s="45"/>
      <c r="AI862" s="46"/>
    </row>
    <row r="863" customFormat="false" ht="15.75" hidden="false" customHeight="false" outlineLevel="0" collapsed="false">
      <c r="A863" s="43"/>
      <c r="B863" s="43"/>
      <c r="C863" s="44"/>
      <c r="D863" s="43"/>
      <c r="E863" s="43"/>
      <c r="F863" s="43"/>
      <c r="G863" s="43"/>
      <c r="H863" s="43"/>
      <c r="I863" s="43"/>
      <c r="J863" s="43"/>
      <c r="K863" s="43"/>
      <c r="M863" s="45"/>
      <c r="O863" s="46"/>
      <c r="V863" s="45"/>
      <c r="W863" s="46"/>
      <c r="Z863" s="45"/>
      <c r="AA863" s="46"/>
      <c r="AD863" s="45"/>
      <c r="AE863" s="46"/>
      <c r="AH863" s="45"/>
      <c r="AI863" s="46"/>
    </row>
    <row r="864" customFormat="false" ht="15.75" hidden="false" customHeight="false" outlineLevel="0" collapsed="false">
      <c r="A864" s="47"/>
      <c r="B864" s="47"/>
      <c r="C864" s="48"/>
      <c r="D864" s="47"/>
      <c r="E864" s="47"/>
      <c r="F864" s="47"/>
      <c r="G864" s="47"/>
      <c r="H864" s="47"/>
      <c r="I864" s="47"/>
      <c r="J864" s="47"/>
      <c r="K864" s="47"/>
      <c r="M864" s="45"/>
      <c r="O864" s="46"/>
      <c r="V864" s="45"/>
      <c r="W864" s="46"/>
      <c r="Z864" s="45"/>
      <c r="AA864" s="46"/>
      <c r="AD864" s="45"/>
      <c r="AE864" s="46"/>
      <c r="AH864" s="45"/>
      <c r="AI864" s="46"/>
    </row>
    <row r="865" customFormat="false" ht="15.75" hidden="false" customHeight="false" outlineLevel="0" collapsed="false">
      <c r="A865" s="43"/>
      <c r="B865" s="43"/>
      <c r="C865" s="44"/>
      <c r="D865" s="43"/>
      <c r="E865" s="43"/>
      <c r="F865" s="43"/>
      <c r="G865" s="43"/>
      <c r="H865" s="43"/>
      <c r="I865" s="43"/>
      <c r="J865" s="43"/>
      <c r="K865" s="43"/>
      <c r="M865" s="45"/>
      <c r="O865" s="46"/>
      <c r="V865" s="45"/>
      <c r="W865" s="46"/>
      <c r="Z865" s="45"/>
      <c r="AA865" s="46"/>
      <c r="AD865" s="45"/>
      <c r="AE865" s="46"/>
      <c r="AH865" s="45"/>
      <c r="AI865" s="46"/>
    </row>
    <row r="866" customFormat="false" ht="15.75" hidden="false" customHeight="false" outlineLevel="0" collapsed="false">
      <c r="A866" s="47"/>
      <c r="B866" s="47"/>
      <c r="C866" s="48"/>
      <c r="D866" s="47"/>
      <c r="E866" s="47"/>
      <c r="F866" s="47"/>
      <c r="G866" s="47"/>
      <c r="H866" s="47"/>
      <c r="I866" s="47"/>
      <c r="J866" s="47"/>
      <c r="K866" s="47"/>
      <c r="M866" s="45"/>
      <c r="O866" s="46"/>
      <c r="V866" s="45"/>
      <c r="W866" s="46"/>
      <c r="Z866" s="45"/>
      <c r="AA866" s="46"/>
      <c r="AD866" s="45"/>
      <c r="AE866" s="46"/>
      <c r="AH866" s="45"/>
      <c r="AI866" s="46"/>
    </row>
    <row r="867" customFormat="false" ht="15.75" hidden="false" customHeight="false" outlineLevel="0" collapsed="false">
      <c r="A867" s="43"/>
      <c r="B867" s="43"/>
      <c r="C867" s="44"/>
      <c r="D867" s="43"/>
      <c r="E867" s="43"/>
      <c r="F867" s="43"/>
      <c r="G867" s="43"/>
      <c r="H867" s="43"/>
      <c r="I867" s="43"/>
      <c r="J867" s="43"/>
      <c r="K867" s="43"/>
      <c r="M867" s="45"/>
      <c r="O867" s="46"/>
      <c r="V867" s="45"/>
      <c r="W867" s="46"/>
      <c r="Z867" s="45"/>
      <c r="AA867" s="46"/>
      <c r="AD867" s="45"/>
      <c r="AE867" s="46"/>
      <c r="AH867" s="45"/>
      <c r="AI867" s="46"/>
    </row>
    <row r="868" customFormat="false" ht="15.75" hidden="false" customHeight="false" outlineLevel="0" collapsed="false">
      <c r="A868" s="47"/>
      <c r="B868" s="47"/>
      <c r="C868" s="48"/>
      <c r="D868" s="47"/>
      <c r="E868" s="47"/>
      <c r="F868" s="47"/>
      <c r="G868" s="47"/>
      <c r="H868" s="47"/>
      <c r="I868" s="47"/>
      <c r="J868" s="47"/>
      <c r="K868" s="47"/>
      <c r="M868" s="45"/>
      <c r="O868" s="46"/>
      <c r="V868" s="45"/>
      <c r="W868" s="46"/>
      <c r="Z868" s="45"/>
      <c r="AA868" s="46"/>
      <c r="AD868" s="45"/>
      <c r="AE868" s="46"/>
      <c r="AH868" s="45"/>
      <c r="AI868" s="46"/>
    </row>
    <row r="869" customFormat="false" ht="15.75" hidden="false" customHeight="false" outlineLevel="0" collapsed="false">
      <c r="A869" s="43"/>
      <c r="B869" s="43"/>
      <c r="C869" s="44"/>
      <c r="D869" s="43"/>
      <c r="E869" s="43"/>
      <c r="F869" s="43"/>
      <c r="G869" s="43"/>
      <c r="H869" s="43"/>
      <c r="I869" s="43"/>
      <c r="J869" s="43"/>
      <c r="K869" s="43"/>
      <c r="M869" s="45"/>
      <c r="O869" s="46"/>
      <c r="V869" s="45"/>
      <c r="W869" s="46"/>
      <c r="Z869" s="45"/>
      <c r="AA869" s="46"/>
      <c r="AD869" s="45"/>
      <c r="AE869" s="46"/>
      <c r="AH869" s="45"/>
      <c r="AI869" s="46"/>
    </row>
    <row r="870" customFormat="false" ht="15.75" hidden="false" customHeight="false" outlineLevel="0" collapsed="false">
      <c r="A870" s="47"/>
      <c r="B870" s="47"/>
      <c r="C870" s="48"/>
      <c r="D870" s="47"/>
      <c r="E870" s="47"/>
      <c r="F870" s="47"/>
      <c r="G870" s="47"/>
      <c r="H870" s="47"/>
      <c r="I870" s="47"/>
      <c r="J870" s="47"/>
      <c r="K870" s="47"/>
      <c r="M870" s="45"/>
      <c r="O870" s="46"/>
      <c r="V870" s="45"/>
      <c r="W870" s="46"/>
      <c r="Z870" s="45"/>
      <c r="AA870" s="46"/>
      <c r="AD870" s="45"/>
      <c r="AE870" s="46"/>
      <c r="AH870" s="45"/>
      <c r="AI870" s="46"/>
    </row>
    <row r="871" customFormat="false" ht="15.75" hidden="false" customHeight="false" outlineLevel="0" collapsed="false">
      <c r="A871" s="43"/>
      <c r="B871" s="43"/>
      <c r="C871" s="44"/>
      <c r="D871" s="43"/>
      <c r="E871" s="43"/>
      <c r="F871" s="43"/>
      <c r="G871" s="43"/>
      <c r="H871" s="43"/>
      <c r="I871" s="43"/>
      <c r="J871" s="43"/>
      <c r="K871" s="43"/>
      <c r="M871" s="45"/>
      <c r="O871" s="46"/>
      <c r="V871" s="45"/>
      <c r="W871" s="46"/>
      <c r="Z871" s="45"/>
      <c r="AA871" s="46"/>
      <c r="AD871" s="45"/>
      <c r="AE871" s="46"/>
      <c r="AH871" s="45"/>
      <c r="AI871" s="46"/>
    </row>
    <row r="872" customFormat="false" ht="15.75" hidden="false" customHeight="false" outlineLevel="0" collapsed="false">
      <c r="A872" s="47"/>
      <c r="B872" s="47"/>
      <c r="C872" s="48"/>
      <c r="D872" s="47"/>
      <c r="E872" s="47"/>
      <c r="F872" s="47"/>
      <c r="G872" s="47"/>
      <c r="H872" s="47"/>
      <c r="I872" s="47"/>
      <c r="J872" s="47"/>
      <c r="K872" s="47"/>
      <c r="M872" s="45"/>
      <c r="O872" s="46"/>
      <c r="V872" s="45"/>
      <c r="W872" s="46"/>
      <c r="Z872" s="45"/>
      <c r="AA872" s="46"/>
      <c r="AD872" s="45"/>
      <c r="AE872" s="46"/>
      <c r="AH872" s="45"/>
      <c r="AI872" s="46"/>
    </row>
    <row r="873" customFormat="false" ht="15.75" hidden="false" customHeight="false" outlineLevel="0" collapsed="false">
      <c r="A873" s="43"/>
      <c r="B873" s="43"/>
      <c r="C873" s="44"/>
      <c r="D873" s="43"/>
      <c r="E873" s="43"/>
      <c r="F873" s="43"/>
      <c r="G873" s="43"/>
      <c r="H873" s="43"/>
      <c r="I873" s="43"/>
      <c r="J873" s="43"/>
      <c r="K873" s="43"/>
      <c r="M873" s="45"/>
      <c r="O873" s="46"/>
      <c r="V873" s="45"/>
      <c r="W873" s="46"/>
      <c r="Z873" s="45"/>
      <c r="AA873" s="46"/>
      <c r="AD873" s="45"/>
      <c r="AE873" s="46"/>
      <c r="AH873" s="45"/>
      <c r="AI873" s="46"/>
    </row>
    <row r="874" customFormat="false" ht="15.75" hidden="false" customHeight="false" outlineLevel="0" collapsed="false">
      <c r="A874" s="47"/>
      <c r="B874" s="47"/>
      <c r="C874" s="48"/>
      <c r="D874" s="47"/>
      <c r="E874" s="47"/>
      <c r="F874" s="47"/>
      <c r="G874" s="47"/>
      <c r="H874" s="47"/>
      <c r="I874" s="47"/>
      <c r="J874" s="47"/>
      <c r="K874" s="47"/>
      <c r="M874" s="45"/>
      <c r="O874" s="46"/>
      <c r="V874" s="45"/>
      <c r="W874" s="46"/>
      <c r="Z874" s="45"/>
      <c r="AA874" s="46"/>
      <c r="AD874" s="45"/>
      <c r="AE874" s="46"/>
      <c r="AH874" s="45"/>
      <c r="AI874" s="46"/>
    </row>
    <row r="875" customFormat="false" ht="15.75" hidden="false" customHeight="false" outlineLevel="0" collapsed="false">
      <c r="A875" s="43"/>
      <c r="B875" s="43"/>
      <c r="C875" s="44"/>
      <c r="D875" s="43"/>
      <c r="E875" s="43"/>
      <c r="F875" s="43"/>
      <c r="G875" s="43"/>
      <c r="H875" s="43"/>
      <c r="I875" s="43"/>
      <c r="J875" s="43"/>
      <c r="K875" s="43"/>
      <c r="M875" s="45"/>
      <c r="O875" s="46"/>
      <c r="V875" s="45"/>
      <c r="W875" s="46"/>
      <c r="Z875" s="45"/>
      <c r="AA875" s="46"/>
      <c r="AD875" s="45"/>
      <c r="AE875" s="46"/>
      <c r="AH875" s="45"/>
      <c r="AI875" s="46"/>
    </row>
    <row r="876" customFormat="false" ht="15.75" hidden="false" customHeight="false" outlineLevel="0" collapsed="false">
      <c r="A876" s="47"/>
      <c r="B876" s="47"/>
      <c r="C876" s="48"/>
      <c r="D876" s="47"/>
      <c r="E876" s="47"/>
      <c r="F876" s="47"/>
      <c r="G876" s="47"/>
      <c r="H876" s="47"/>
      <c r="I876" s="47"/>
      <c r="J876" s="47"/>
      <c r="K876" s="47"/>
      <c r="M876" s="45"/>
      <c r="O876" s="46"/>
      <c r="V876" s="45"/>
      <c r="W876" s="46"/>
      <c r="Z876" s="45"/>
      <c r="AA876" s="46"/>
      <c r="AD876" s="45"/>
      <c r="AE876" s="46"/>
      <c r="AH876" s="45"/>
      <c r="AI876" s="46"/>
    </row>
    <row r="877" customFormat="false" ht="15.75" hidden="false" customHeight="false" outlineLevel="0" collapsed="false">
      <c r="A877" s="43"/>
      <c r="B877" s="43"/>
      <c r="C877" s="44"/>
      <c r="D877" s="43"/>
      <c r="E877" s="43"/>
      <c r="F877" s="43"/>
      <c r="G877" s="43"/>
      <c r="H877" s="43"/>
      <c r="I877" s="43"/>
      <c r="J877" s="43"/>
      <c r="K877" s="43"/>
      <c r="M877" s="45"/>
      <c r="O877" s="46"/>
      <c r="V877" s="45"/>
      <c r="W877" s="46"/>
      <c r="Z877" s="45"/>
      <c r="AA877" s="46"/>
      <c r="AD877" s="45"/>
      <c r="AE877" s="46"/>
      <c r="AH877" s="45"/>
      <c r="AI877" s="46"/>
    </row>
    <row r="878" customFormat="false" ht="15.75" hidden="false" customHeight="false" outlineLevel="0" collapsed="false">
      <c r="A878" s="47"/>
      <c r="B878" s="47"/>
      <c r="C878" s="48"/>
      <c r="D878" s="47"/>
      <c r="E878" s="47"/>
      <c r="F878" s="47"/>
      <c r="G878" s="47"/>
      <c r="H878" s="47"/>
      <c r="I878" s="47"/>
      <c r="J878" s="47"/>
      <c r="K878" s="47"/>
      <c r="M878" s="45"/>
      <c r="O878" s="46"/>
      <c r="V878" s="45"/>
      <c r="W878" s="46"/>
      <c r="Z878" s="45"/>
      <c r="AA878" s="46"/>
      <c r="AD878" s="45"/>
      <c r="AE878" s="46"/>
      <c r="AH878" s="45"/>
      <c r="AI878" s="46"/>
    </row>
    <row r="879" customFormat="false" ht="15.75" hidden="false" customHeight="false" outlineLevel="0" collapsed="false">
      <c r="A879" s="43"/>
      <c r="B879" s="43"/>
      <c r="C879" s="44"/>
      <c r="D879" s="43"/>
      <c r="E879" s="43"/>
      <c r="F879" s="43"/>
      <c r="G879" s="43"/>
      <c r="H879" s="43"/>
      <c r="I879" s="43"/>
      <c r="J879" s="43"/>
      <c r="K879" s="43"/>
      <c r="M879" s="45"/>
      <c r="O879" s="46"/>
      <c r="V879" s="45"/>
      <c r="W879" s="46"/>
      <c r="Z879" s="45"/>
      <c r="AA879" s="46"/>
      <c r="AD879" s="45"/>
      <c r="AE879" s="46"/>
      <c r="AH879" s="45"/>
      <c r="AI879" s="46"/>
    </row>
    <row r="880" customFormat="false" ht="15.75" hidden="false" customHeight="false" outlineLevel="0" collapsed="false">
      <c r="A880" s="47"/>
      <c r="B880" s="47"/>
      <c r="C880" s="48"/>
      <c r="D880" s="47"/>
      <c r="E880" s="47"/>
      <c r="F880" s="47"/>
      <c r="G880" s="47"/>
      <c r="H880" s="47"/>
      <c r="I880" s="47"/>
      <c r="J880" s="47"/>
      <c r="K880" s="47"/>
      <c r="M880" s="45"/>
      <c r="O880" s="46"/>
      <c r="V880" s="45"/>
      <c r="W880" s="46"/>
      <c r="Z880" s="45"/>
      <c r="AA880" s="46"/>
      <c r="AD880" s="45"/>
      <c r="AE880" s="46"/>
      <c r="AH880" s="45"/>
      <c r="AI880" s="46"/>
    </row>
    <row r="881" customFormat="false" ht="15.75" hidden="false" customHeight="false" outlineLevel="0" collapsed="false">
      <c r="A881" s="43"/>
      <c r="B881" s="43"/>
      <c r="C881" s="44"/>
      <c r="D881" s="43"/>
      <c r="E881" s="43"/>
      <c r="F881" s="43"/>
      <c r="G881" s="43"/>
      <c r="H881" s="43"/>
      <c r="I881" s="43"/>
      <c r="J881" s="43"/>
      <c r="K881" s="43"/>
      <c r="M881" s="45"/>
      <c r="O881" s="46"/>
      <c r="V881" s="45"/>
      <c r="W881" s="46"/>
      <c r="Z881" s="45"/>
      <c r="AA881" s="46"/>
      <c r="AD881" s="45"/>
      <c r="AE881" s="46"/>
      <c r="AH881" s="45"/>
      <c r="AI881" s="46"/>
    </row>
    <row r="882" customFormat="false" ht="15.75" hidden="false" customHeight="false" outlineLevel="0" collapsed="false">
      <c r="A882" s="47"/>
      <c r="B882" s="47"/>
      <c r="C882" s="48"/>
      <c r="D882" s="47"/>
      <c r="E882" s="47"/>
      <c r="F882" s="47"/>
      <c r="G882" s="47"/>
      <c r="H882" s="47"/>
      <c r="I882" s="47"/>
      <c r="J882" s="47"/>
      <c r="K882" s="47"/>
      <c r="M882" s="45"/>
      <c r="O882" s="46"/>
      <c r="V882" s="45"/>
      <c r="W882" s="46"/>
      <c r="Z882" s="45"/>
      <c r="AA882" s="46"/>
      <c r="AD882" s="45"/>
      <c r="AE882" s="46"/>
      <c r="AH882" s="45"/>
      <c r="AI882" s="46"/>
    </row>
    <row r="883" customFormat="false" ht="15.75" hidden="false" customHeight="false" outlineLevel="0" collapsed="false">
      <c r="A883" s="43"/>
      <c r="B883" s="43"/>
      <c r="C883" s="44"/>
      <c r="D883" s="43"/>
      <c r="E883" s="43"/>
      <c r="F883" s="43"/>
      <c r="G883" s="43"/>
      <c r="H883" s="43"/>
      <c r="I883" s="43"/>
      <c r="J883" s="43"/>
      <c r="K883" s="43"/>
      <c r="M883" s="45"/>
      <c r="O883" s="46"/>
      <c r="V883" s="45"/>
      <c r="W883" s="46"/>
      <c r="Z883" s="45"/>
      <c r="AA883" s="46"/>
      <c r="AD883" s="45"/>
      <c r="AE883" s="46"/>
      <c r="AH883" s="45"/>
      <c r="AI883" s="46"/>
    </row>
    <row r="884" customFormat="false" ht="15.75" hidden="false" customHeight="false" outlineLevel="0" collapsed="false">
      <c r="A884" s="47"/>
      <c r="B884" s="47"/>
      <c r="C884" s="48"/>
      <c r="D884" s="47"/>
      <c r="E884" s="47"/>
      <c r="F884" s="47"/>
      <c r="G884" s="47"/>
      <c r="H884" s="47"/>
      <c r="I884" s="47"/>
      <c r="J884" s="47"/>
      <c r="K884" s="47"/>
      <c r="M884" s="45"/>
      <c r="O884" s="46"/>
      <c r="V884" s="45"/>
      <c r="W884" s="46"/>
      <c r="Z884" s="45"/>
      <c r="AA884" s="46"/>
      <c r="AD884" s="45"/>
      <c r="AE884" s="46"/>
      <c r="AH884" s="45"/>
      <c r="AI884" s="46"/>
    </row>
    <row r="885" customFormat="false" ht="15.75" hidden="false" customHeight="false" outlineLevel="0" collapsed="false">
      <c r="A885" s="43"/>
      <c r="B885" s="43"/>
      <c r="C885" s="44"/>
      <c r="D885" s="43"/>
      <c r="E885" s="43"/>
      <c r="F885" s="43"/>
      <c r="G885" s="43"/>
      <c r="H885" s="43"/>
      <c r="I885" s="43"/>
      <c r="J885" s="43"/>
      <c r="K885" s="43"/>
      <c r="M885" s="45"/>
      <c r="O885" s="46"/>
      <c r="V885" s="45"/>
      <c r="W885" s="46"/>
      <c r="Z885" s="45"/>
      <c r="AA885" s="46"/>
      <c r="AD885" s="45"/>
      <c r="AE885" s="46"/>
      <c r="AH885" s="45"/>
      <c r="AI885" s="46"/>
    </row>
    <row r="886" customFormat="false" ht="15.75" hidden="false" customHeight="false" outlineLevel="0" collapsed="false">
      <c r="A886" s="47"/>
      <c r="B886" s="47"/>
      <c r="C886" s="48"/>
      <c r="D886" s="47"/>
      <c r="E886" s="47"/>
      <c r="F886" s="47"/>
      <c r="G886" s="47"/>
      <c r="H886" s="47"/>
      <c r="I886" s="47"/>
      <c r="J886" s="47"/>
      <c r="K886" s="47"/>
      <c r="M886" s="45"/>
      <c r="O886" s="46"/>
      <c r="V886" s="45"/>
      <c r="W886" s="46"/>
      <c r="Z886" s="45"/>
      <c r="AA886" s="46"/>
      <c r="AD886" s="45"/>
      <c r="AE886" s="46"/>
      <c r="AH886" s="45"/>
      <c r="AI886" s="46"/>
    </row>
    <row r="887" customFormat="false" ht="15.75" hidden="false" customHeight="false" outlineLevel="0" collapsed="false">
      <c r="A887" s="43"/>
      <c r="B887" s="43"/>
      <c r="C887" s="44"/>
      <c r="D887" s="43"/>
      <c r="E887" s="43"/>
      <c r="F887" s="43"/>
      <c r="G887" s="43"/>
      <c r="H887" s="43"/>
      <c r="I887" s="43"/>
      <c r="J887" s="43"/>
      <c r="K887" s="43"/>
      <c r="M887" s="45"/>
      <c r="O887" s="46"/>
      <c r="V887" s="45"/>
      <c r="W887" s="46"/>
      <c r="Z887" s="45"/>
      <c r="AA887" s="46"/>
      <c r="AD887" s="45"/>
      <c r="AE887" s="46"/>
      <c r="AH887" s="45"/>
      <c r="AI887" s="46"/>
    </row>
    <row r="888" customFormat="false" ht="15.75" hidden="false" customHeight="false" outlineLevel="0" collapsed="false">
      <c r="A888" s="47"/>
      <c r="B888" s="47"/>
      <c r="C888" s="48"/>
      <c r="D888" s="47"/>
      <c r="E888" s="47"/>
      <c r="F888" s="47"/>
      <c r="G888" s="47"/>
      <c r="H888" s="47"/>
      <c r="I888" s="47"/>
      <c r="J888" s="47"/>
      <c r="K888" s="47"/>
      <c r="M888" s="45"/>
      <c r="O888" s="46"/>
      <c r="V888" s="45"/>
      <c r="W888" s="46"/>
      <c r="Z888" s="45"/>
      <c r="AA888" s="46"/>
      <c r="AD888" s="45"/>
      <c r="AE888" s="46"/>
      <c r="AH888" s="45"/>
      <c r="AI888" s="46"/>
    </row>
    <row r="889" customFormat="false" ht="15.75" hidden="false" customHeight="false" outlineLevel="0" collapsed="false">
      <c r="A889" s="43"/>
      <c r="B889" s="43"/>
      <c r="C889" s="44"/>
      <c r="D889" s="43"/>
      <c r="E889" s="43"/>
      <c r="F889" s="43"/>
      <c r="G889" s="43"/>
      <c r="H889" s="43"/>
      <c r="I889" s="43"/>
      <c r="J889" s="43"/>
      <c r="K889" s="43"/>
      <c r="M889" s="45"/>
      <c r="O889" s="46"/>
      <c r="V889" s="45"/>
      <c r="W889" s="46"/>
      <c r="Z889" s="45"/>
      <c r="AA889" s="46"/>
      <c r="AD889" s="45"/>
      <c r="AE889" s="46"/>
      <c r="AH889" s="45"/>
      <c r="AI889" s="46"/>
    </row>
    <row r="890" customFormat="false" ht="15.75" hidden="false" customHeight="false" outlineLevel="0" collapsed="false">
      <c r="A890" s="47"/>
      <c r="B890" s="47"/>
      <c r="C890" s="48"/>
      <c r="D890" s="47"/>
      <c r="E890" s="47"/>
      <c r="F890" s="47"/>
      <c r="G890" s="47"/>
      <c r="H890" s="47"/>
      <c r="I890" s="47"/>
      <c r="J890" s="47"/>
      <c r="K890" s="47"/>
      <c r="M890" s="45"/>
      <c r="O890" s="46"/>
      <c r="V890" s="45"/>
      <c r="W890" s="46"/>
      <c r="Z890" s="45"/>
      <c r="AA890" s="46"/>
      <c r="AD890" s="45"/>
      <c r="AE890" s="46"/>
      <c r="AH890" s="45"/>
      <c r="AI890" s="46"/>
    </row>
    <row r="891" customFormat="false" ht="15.75" hidden="false" customHeight="false" outlineLevel="0" collapsed="false">
      <c r="A891" s="43"/>
      <c r="B891" s="43"/>
      <c r="C891" s="44"/>
      <c r="D891" s="43"/>
      <c r="E891" s="43"/>
      <c r="F891" s="43"/>
      <c r="G891" s="43"/>
      <c r="H891" s="43"/>
      <c r="I891" s="43"/>
      <c r="J891" s="43"/>
      <c r="K891" s="43"/>
      <c r="M891" s="45"/>
      <c r="O891" s="46"/>
      <c r="V891" s="45"/>
      <c r="W891" s="46"/>
      <c r="Z891" s="45"/>
      <c r="AA891" s="46"/>
      <c r="AD891" s="45"/>
      <c r="AE891" s="46"/>
      <c r="AH891" s="45"/>
      <c r="AI891" s="46"/>
    </row>
    <row r="892" customFormat="false" ht="15.75" hidden="false" customHeight="false" outlineLevel="0" collapsed="false">
      <c r="A892" s="47"/>
      <c r="B892" s="47"/>
      <c r="C892" s="48"/>
      <c r="D892" s="47"/>
      <c r="E892" s="47"/>
      <c r="F892" s="47"/>
      <c r="G892" s="47"/>
      <c r="H892" s="47"/>
      <c r="I892" s="47"/>
      <c r="J892" s="47"/>
      <c r="K892" s="47"/>
      <c r="M892" s="45"/>
      <c r="O892" s="46"/>
      <c r="V892" s="45"/>
      <c r="W892" s="46"/>
      <c r="Z892" s="45"/>
      <c r="AA892" s="46"/>
      <c r="AD892" s="45"/>
      <c r="AE892" s="46"/>
      <c r="AH892" s="45"/>
      <c r="AI892" s="46"/>
    </row>
    <row r="893" customFormat="false" ht="15.75" hidden="false" customHeight="false" outlineLevel="0" collapsed="false">
      <c r="A893" s="43"/>
      <c r="B893" s="43"/>
      <c r="C893" s="44"/>
      <c r="D893" s="43"/>
      <c r="E893" s="43"/>
      <c r="F893" s="43"/>
      <c r="G893" s="43"/>
      <c r="H893" s="43"/>
      <c r="I893" s="43"/>
      <c r="J893" s="43"/>
      <c r="K893" s="43"/>
      <c r="M893" s="45"/>
      <c r="O893" s="46"/>
      <c r="V893" s="45"/>
      <c r="W893" s="46"/>
      <c r="Z893" s="45"/>
      <c r="AA893" s="46"/>
      <c r="AD893" s="45"/>
      <c r="AE893" s="46"/>
      <c r="AH893" s="45"/>
      <c r="AI893" s="46"/>
    </row>
    <row r="894" customFormat="false" ht="15.75" hidden="false" customHeight="false" outlineLevel="0" collapsed="false">
      <c r="A894" s="47"/>
      <c r="B894" s="47"/>
      <c r="C894" s="48"/>
      <c r="D894" s="47"/>
      <c r="E894" s="47"/>
      <c r="F894" s="47"/>
      <c r="G894" s="47"/>
      <c r="H894" s="47"/>
      <c r="I894" s="47"/>
      <c r="J894" s="47"/>
      <c r="K894" s="47"/>
      <c r="M894" s="45"/>
      <c r="O894" s="46"/>
      <c r="V894" s="45"/>
      <c r="W894" s="46"/>
      <c r="Z894" s="45"/>
      <c r="AA894" s="46"/>
      <c r="AD894" s="45"/>
      <c r="AE894" s="46"/>
      <c r="AH894" s="45"/>
      <c r="AI894" s="46"/>
    </row>
    <row r="895" customFormat="false" ht="15.75" hidden="false" customHeight="false" outlineLevel="0" collapsed="false">
      <c r="A895" s="43"/>
      <c r="B895" s="43"/>
      <c r="C895" s="44"/>
      <c r="D895" s="43"/>
      <c r="E895" s="43"/>
      <c r="F895" s="43"/>
      <c r="G895" s="43"/>
      <c r="H895" s="43"/>
      <c r="I895" s="43"/>
      <c r="J895" s="43"/>
      <c r="K895" s="43"/>
      <c r="M895" s="45"/>
      <c r="O895" s="46"/>
      <c r="V895" s="45"/>
      <c r="W895" s="46"/>
      <c r="Z895" s="45"/>
      <c r="AA895" s="46"/>
      <c r="AD895" s="45"/>
      <c r="AE895" s="46"/>
      <c r="AH895" s="45"/>
      <c r="AI895" s="46"/>
    </row>
    <row r="896" customFormat="false" ht="15.75" hidden="false" customHeight="false" outlineLevel="0" collapsed="false">
      <c r="A896" s="47"/>
      <c r="B896" s="47"/>
      <c r="C896" s="48"/>
      <c r="D896" s="47"/>
      <c r="E896" s="47"/>
      <c r="F896" s="47"/>
      <c r="G896" s="47"/>
      <c r="H896" s="47"/>
      <c r="I896" s="47"/>
      <c r="J896" s="47"/>
      <c r="K896" s="47"/>
      <c r="M896" s="45"/>
      <c r="O896" s="46"/>
      <c r="V896" s="45"/>
      <c r="W896" s="46"/>
      <c r="Z896" s="45"/>
      <c r="AA896" s="46"/>
      <c r="AD896" s="45"/>
      <c r="AE896" s="46"/>
      <c r="AH896" s="45"/>
      <c r="AI896" s="46"/>
    </row>
    <row r="897" customFormat="false" ht="15.75" hidden="false" customHeight="false" outlineLevel="0" collapsed="false">
      <c r="A897" s="43"/>
      <c r="B897" s="43"/>
      <c r="C897" s="44"/>
      <c r="D897" s="43"/>
      <c r="E897" s="43"/>
      <c r="F897" s="43"/>
      <c r="G897" s="43"/>
      <c r="H897" s="43"/>
      <c r="I897" s="43"/>
      <c r="J897" s="43"/>
      <c r="K897" s="43"/>
      <c r="M897" s="45"/>
      <c r="O897" s="46"/>
      <c r="V897" s="45"/>
      <c r="W897" s="46"/>
      <c r="Z897" s="45"/>
      <c r="AA897" s="46"/>
      <c r="AD897" s="45"/>
      <c r="AE897" s="46"/>
      <c r="AH897" s="45"/>
      <c r="AI897" s="46"/>
    </row>
    <row r="898" customFormat="false" ht="15.75" hidden="false" customHeight="false" outlineLevel="0" collapsed="false">
      <c r="A898" s="47"/>
      <c r="B898" s="47"/>
      <c r="C898" s="48"/>
      <c r="D898" s="47"/>
      <c r="E898" s="47"/>
      <c r="F898" s="47"/>
      <c r="G898" s="47"/>
      <c r="H898" s="47"/>
      <c r="I898" s="47"/>
      <c r="J898" s="47"/>
      <c r="K898" s="47"/>
      <c r="M898" s="45"/>
      <c r="O898" s="46"/>
      <c r="V898" s="45"/>
      <c r="W898" s="46"/>
      <c r="Z898" s="45"/>
      <c r="AA898" s="46"/>
      <c r="AD898" s="45"/>
      <c r="AE898" s="46"/>
      <c r="AH898" s="45"/>
      <c r="AI898" s="46"/>
    </row>
    <row r="899" customFormat="false" ht="15.75" hidden="false" customHeight="false" outlineLevel="0" collapsed="false">
      <c r="A899" s="43"/>
      <c r="B899" s="43"/>
      <c r="C899" s="44"/>
      <c r="D899" s="43"/>
      <c r="E899" s="43"/>
      <c r="F899" s="43"/>
      <c r="G899" s="43"/>
      <c r="H899" s="43"/>
      <c r="I899" s="43"/>
      <c r="J899" s="43"/>
      <c r="K899" s="43"/>
      <c r="M899" s="45"/>
      <c r="O899" s="46"/>
      <c r="V899" s="45"/>
      <c r="W899" s="46"/>
      <c r="Z899" s="45"/>
      <c r="AA899" s="46"/>
      <c r="AD899" s="45"/>
      <c r="AE899" s="46"/>
      <c r="AH899" s="45"/>
      <c r="AI899" s="46"/>
    </row>
    <row r="900" customFormat="false" ht="15.75" hidden="false" customHeight="false" outlineLevel="0" collapsed="false">
      <c r="A900" s="47"/>
      <c r="B900" s="47"/>
      <c r="C900" s="48"/>
      <c r="D900" s="47"/>
      <c r="E900" s="47"/>
      <c r="F900" s="47"/>
      <c r="G900" s="47"/>
      <c r="H900" s="47"/>
      <c r="I900" s="47"/>
      <c r="J900" s="47"/>
      <c r="K900" s="47"/>
      <c r="M900" s="45"/>
      <c r="O900" s="46"/>
      <c r="V900" s="45"/>
      <c r="W900" s="46"/>
      <c r="Z900" s="45"/>
      <c r="AA900" s="46"/>
      <c r="AD900" s="45"/>
      <c r="AE900" s="46"/>
      <c r="AH900" s="45"/>
      <c r="AI900" s="46"/>
    </row>
    <row r="901" customFormat="false" ht="15.75" hidden="false" customHeight="false" outlineLevel="0" collapsed="false">
      <c r="A901" s="43"/>
      <c r="B901" s="43"/>
      <c r="C901" s="44"/>
      <c r="D901" s="43"/>
      <c r="E901" s="43"/>
      <c r="F901" s="43"/>
      <c r="G901" s="43"/>
      <c r="H901" s="43"/>
      <c r="I901" s="43"/>
      <c r="J901" s="43"/>
      <c r="K901" s="43"/>
      <c r="M901" s="45"/>
      <c r="O901" s="46"/>
      <c r="V901" s="45"/>
      <c r="W901" s="46"/>
      <c r="Z901" s="45"/>
      <c r="AA901" s="46"/>
      <c r="AD901" s="45"/>
      <c r="AE901" s="46"/>
      <c r="AH901" s="45"/>
      <c r="AI901" s="46"/>
    </row>
    <row r="902" customFormat="false" ht="15.75" hidden="false" customHeight="false" outlineLevel="0" collapsed="false">
      <c r="A902" s="47"/>
      <c r="B902" s="47"/>
      <c r="C902" s="48"/>
      <c r="D902" s="47"/>
      <c r="E902" s="47"/>
      <c r="F902" s="47"/>
      <c r="G902" s="47"/>
      <c r="H902" s="47"/>
      <c r="I902" s="47"/>
      <c r="J902" s="47"/>
      <c r="K902" s="47"/>
      <c r="M902" s="45"/>
      <c r="O902" s="46"/>
      <c r="V902" s="45"/>
      <c r="W902" s="46"/>
      <c r="Z902" s="45"/>
      <c r="AA902" s="46"/>
      <c r="AD902" s="45"/>
      <c r="AE902" s="46"/>
      <c r="AH902" s="45"/>
      <c r="AI902" s="46"/>
    </row>
    <row r="903" customFormat="false" ht="15.75" hidden="false" customHeight="false" outlineLevel="0" collapsed="false">
      <c r="A903" s="43"/>
      <c r="B903" s="43"/>
      <c r="C903" s="44"/>
      <c r="D903" s="43"/>
      <c r="E903" s="43"/>
      <c r="F903" s="43"/>
      <c r="G903" s="43"/>
      <c r="H903" s="43"/>
      <c r="I903" s="43"/>
      <c r="J903" s="43"/>
      <c r="K903" s="43"/>
      <c r="M903" s="45"/>
      <c r="O903" s="46"/>
      <c r="V903" s="45"/>
      <c r="W903" s="46"/>
      <c r="Z903" s="45"/>
      <c r="AA903" s="46"/>
      <c r="AD903" s="45"/>
      <c r="AE903" s="46"/>
      <c r="AH903" s="45"/>
      <c r="AI903" s="46"/>
    </row>
    <row r="904" customFormat="false" ht="15.75" hidden="false" customHeight="false" outlineLevel="0" collapsed="false">
      <c r="A904" s="47"/>
      <c r="B904" s="47"/>
      <c r="C904" s="48"/>
      <c r="D904" s="47"/>
      <c r="E904" s="47"/>
      <c r="F904" s="47"/>
      <c r="G904" s="47"/>
      <c r="H904" s="47"/>
      <c r="I904" s="47"/>
      <c r="J904" s="47"/>
      <c r="K904" s="47"/>
      <c r="M904" s="45"/>
      <c r="O904" s="46"/>
      <c r="V904" s="45"/>
      <c r="W904" s="46"/>
      <c r="Z904" s="45"/>
      <c r="AA904" s="46"/>
      <c r="AD904" s="45"/>
      <c r="AE904" s="46"/>
      <c r="AH904" s="45"/>
      <c r="AI904" s="46"/>
    </row>
    <row r="905" customFormat="false" ht="15.75" hidden="false" customHeight="false" outlineLevel="0" collapsed="false">
      <c r="A905" s="43"/>
      <c r="B905" s="43"/>
      <c r="C905" s="44"/>
      <c r="D905" s="43"/>
      <c r="E905" s="43"/>
      <c r="F905" s="43"/>
      <c r="G905" s="43"/>
      <c r="H905" s="43"/>
      <c r="I905" s="43"/>
      <c r="J905" s="43"/>
      <c r="K905" s="43"/>
      <c r="M905" s="45"/>
      <c r="O905" s="46"/>
      <c r="V905" s="45"/>
      <c r="W905" s="46"/>
      <c r="Z905" s="45"/>
      <c r="AA905" s="46"/>
      <c r="AD905" s="45"/>
      <c r="AE905" s="46"/>
      <c r="AH905" s="45"/>
      <c r="AI905" s="46"/>
    </row>
    <row r="906" customFormat="false" ht="15.75" hidden="false" customHeight="false" outlineLevel="0" collapsed="false">
      <c r="A906" s="47"/>
      <c r="B906" s="47"/>
      <c r="C906" s="48"/>
      <c r="D906" s="47"/>
      <c r="E906" s="47"/>
      <c r="F906" s="47"/>
      <c r="G906" s="47"/>
      <c r="H906" s="47"/>
      <c r="I906" s="47"/>
      <c r="J906" s="47"/>
      <c r="K906" s="47"/>
      <c r="M906" s="45"/>
      <c r="O906" s="46"/>
      <c r="V906" s="45"/>
      <c r="W906" s="46"/>
      <c r="Z906" s="45"/>
      <c r="AA906" s="46"/>
      <c r="AD906" s="45"/>
      <c r="AE906" s="46"/>
      <c r="AH906" s="45"/>
      <c r="AI906" s="46"/>
    </row>
    <row r="907" customFormat="false" ht="15.75" hidden="false" customHeight="false" outlineLevel="0" collapsed="false">
      <c r="A907" s="43"/>
      <c r="B907" s="43"/>
      <c r="C907" s="44"/>
      <c r="D907" s="43"/>
      <c r="E907" s="43"/>
      <c r="F907" s="43"/>
      <c r="G907" s="43"/>
      <c r="H907" s="43"/>
      <c r="I907" s="43"/>
      <c r="J907" s="43"/>
      <c r="K907" s="43"/>
      <c r="M907" s="45"/>
      <c r="O907" s="46"/>
      <c r="V907" s="45"/>
      <c r="W907" s="46"/>
      <c r="Z907" s="45"/>
      <c r="AA907" s="46"/>
      <c r="AD907" s="45"/>
      <c r="AE907" s="46"/>
      <c r="AH907" s="45"/>
      <c r="AI907" s="46"/>
    </row>
    <row r="908" customFormat="false" ht="15.75" hidden="false" customHeight="false" outlineLevel="0" collapsed="false">
      <c r="A908" s="47"/>
      <c r="B908" s="47"/>
      <c r="C908" s="48"/>
      <c r="D908" s="47"/>
      <c r="E908" s="47"/>
      <c r="F908" s="47"/>
      <c r="G908" s="47"/>
      <c r="H908" s="47"/>
      <c r="I908" s="47"/>
      <c r="J908" s="47"/>
      <c r="K908" s="47"/>
      <c r="M908" s="45"/>
      <c r="O908" s="46"/>
      <c r="V908" s="45"/>
      <c r="W908" s="46"/>
      <c r="Z908" s="45"/>
      <c r="AA908" s="46"/>
      <c r="AD908" s="45"/>
      <c r="AE908" s="46"/>
      <c r="AH908" s="45"/>
      <c r="AI908" s="46"/>
    </row>
    <row r="909" customFormat="false" ht="15.75" hidden="false" customHeight="false" outlineLevel="0" collapsed="false">
      <c r="A909" s="43"/>
      <c r="B909" s="43"/>
      <c r="C909" s="44"/>
      <c r="D909" s="43"/>
      <c r="E909" s="43"/>
      <c r="F909" s="43"/>
      <c r="G909" s="43"/>
      <c r="H909" s="43"/>
      <c r="I909" s="43"/>
      <c r="J909" s="43"/>
      <c r="K909" s="43"/>
      <c r="M909" s="45"/>
      <c r="O909" s="46"/>
      <c r="V909" s="45"/>
      <c r="W909" s="46"/>
      <c r="Z909" s="45"/>
      <c r="AA909" s="46"/>
      <c r="AD909" s="45"/>
      <c r="AE909" s="46"/>
      <c r="AH909" s="45"/>
      <c r="AI909" s="46"/>
    </row>
    <row r="910" customFormat="false" ht="15.75" hidden="false" customHeight="false" outlineLevel="0" collapsed="false">
      <c r="A910" s="47"/>
      <c r="B910" s="47"/>
      <c r="C910" s="48"/>
      <c r="D910" s="47"/>
      <c r="E910" s="47"/>
      <c r="F910" s="47"/>
      <c r="G910" s="47"/>
      <c r="H910" s="47"/>
      <c r="I910" s="47"/>
      <c r="J910" s="47"/>
      <c r="K910" s="47"/>
      <c r="M910" s="45"/>
      <c r="O910" s="46"/>
      <c r="V910" s="45"/>
      <c r="W910" s="46"/>
      <c r="Z910" s="45"/>
      <c r="AA910" s="46"/>
      <c r="AD910" s="45"/>
      <c r="AE910" s="46"/>
      <c r="AH910" s="45"/>
      <c r="AI910" s="46"/>
    </row>
    <row r="911" customFormat="false" ht="15.75" hidden="false" customHeight="false" outlineLevel="0" collapsed="false">
      <c r="A911" s="43"/>
      <c r="B911" s="43"/>
      <c r="C911" s="44"/>
      <c r="D911" s="43"/>
      <c r="E911" s="43"/>
      <c r="F911" s="43"/>
      <c r="G911" s="43"/>
      <c r="H911" s="43"/>
      <c r="I911" s="43"/>
      <c r="J911" s="43"/>
      <c r="K911" s="43"/>
      <c r="M911" s="45"/>
      <c r="O911" s="46"/>
      <c r="V911" s="45"/>
      <c r="W911" s="46"/>
      <c r="Z911" s="45"/>
      <c r="AA911" s="46"/>
      <c r="AD911" s="45"/>
      <c r="AE911" s="46"/>
      <c r="AH911" s="45"/>
      <c r="AI911" s="46"/>
    </row>
    <row r="912" customFormat="false" ht="15.75" hidden="false" customHeight="false" outlineLevel="0" collapsed="false">
      <c r="A912" s="47"/>
      <c r="B912" s="47"/>
      <c r="C912" s="48"/>
      <c r="D912" s="47"/>
      <c r="E912" s="47"/>
      <c r="F912" s="47"/>
      <c r="G912" s="47"/>
      <c r="H912" s="47"/>
      <c r="I912" s="47"/>
      <c r="J912" s="47"/>
      <c r="K912" s="47"/>
      <c r="M912" s="45"/>
      <c r="O912" s="46"/>
      <c r="V912" s="45"/>
      <c r="W912" s="46"/>
      <c r="Z912" s="45"/>
      <c r="AA912" s="46"/>
      <c r="AD912" s="45"/>
      <c r="AE912" s="46"/>
      <c r="AH912" s="45"/>
      <c r="AI912" s="46"/>
    </row>
    <row r="913" customFormat="false" ht="15.75" hidden="false" customHeight="false" outlineLevel="0" collapsed="false">
      <c r="A913" s="43"/>
      <c r="B913" s="43"/>
      <c r="C913" s="44"/>
      <c r="D913" s="43"/>
      <c r="E913" s="43"/>
      <c r="F913" s="43"/>
      <c r="G913" s="43"/>
      <c r="H913" s="43"/>
      <c r="I913" s="43"/>
      <c r="J913" s="43"/>
      <c r="K913" s="43"/>
      <c r="M913" s="45"/>
      <c r="O913" s="46"/>
      <c r="V913" s="45"/>
      <c r="W913" s="46"/>
      <c r="Z913" s="45"/>
      <c r="AA913" s="46"/>
      <c r="AD913" s="45"/>
      <c r="AE913" s="46"/>
      <c r="AH913" s="45"/>
      <c r="AI913" s="46"/>
    </row>
    <row r="914" customFormat="false" ht="15.75" hidden="false" customHeight="false" outlineLevel="0" collapsed="false">
      <c r="A914" s="47"/>
      <c r="B914" s="47"/>
      <c r="C914" s="48"/>
      <c r="D914" s="47"/>
      <c r="E914" s="47"/>
      <c r="F914" s="47"/>
      <c r="G914" s="47"/>
      <c r="H914" s="47"/>
      <c r="I914" s="47"/>
      <c r="J914" s="47"/>
      <c r="K914" s="47"/>
      <c r="M914" s="45"/>
      <c r="O914" s="46"/>
      <c r="V914" s="45"/>
      <c r="W914" s="46"/>
      <c r="Z914" s="45"/>
      <c r="AA914" s="46"/>
      <c r="AD914" s="45"/>
      <c r="AE914" s="46"/>
      <c r="AH914" s="45"/>
      <c r="AI914" s="46"/>
    </row>
    <row r="915" customFormat="false" ht="15.75" hidden="false" customHeight="false" outlineLevel="0" collapsed="false">
      <c r="A915" s="43"/>
      <c r="B915" s="43"/>
      <c r="C915" s="44"/>
      <c r="D915" s="43"/>
      <c r="E915" s="43"/>
      <c r="F915" s="43"/>
      <c r="G915" s="43"/>
      <c r="H915" s="43"/>
      <c r="I915" s="43"/>
      <c r="J915" s="43"/>
      <c r="K915" s="43"/>
      <c r="M915" s="45"/>
      <c r="O915" s="46"/>
      <c r="V915" s="45"/>
      <c r="W915" s="46"/>
      <c r="Z915" s="45"/>
      <c r="AA915" s="46"/>
      <c r="AD915" s="45"/>
      <c r="AE915" s="46"/>
      <c r="AH915" s="45"/>
      <c r="AI915" s="46"/>
    </row>
    <row r="916" customFormat="false" ht="15.75" hidden="false" customHeight="false" outlineLevel="0" collapsed="false">
      <c r="A916" s="47"/>
      <c r="B916" s="47"/>
      <c r="C916" s="48"/>
      <c r="D916" s="47"/>
      <c r="E916" s="47"/>
      <c r="F916" s="47"/>
      <c r="G916" s="47"/>
      <c r="H916" s="47"/>
      <c r="I916" s="47"/>
      <c r="J916" s="47"/>
      <c r="K916" s="47"/>
      <c r="M916" s="45"/>
      <c r="O916" s="46"/>
      <c r="V916" s="45"/>
      <c r="W916" s="46"/>
      <c r="Z916" s="45"/>
      <c r="AA916" s="46"/>
      <c r="AD916" s="45"/>
      <c r="AE916" s="46"/>
      <c r="AH916" s="45"/>
      <c r="AI916" s="46"/>
    </row>
    <row r="917" customFormat="false" ht="15.75" hidden="false" customHeight="false" outlineLevel="0" collapsed="false">
      <c r="A917" s="43"/>
      <c r="B917" s="43"/>
      <c r="C917" s="44"/>
      <c r="D917" s="43"/>
      <c r="E917" s="43"/>
      <c r="F917" s="43"/>
      <c r="G917" s="43"/>
      <c r="H917" s="43"/>
      <c r="I917" s="43"/>
      <c r="J917" s="43"/>
      <c r="K917" s="43"/>
      <c r="M917" s="45"/>
      <c r="O917" s="46"/>
      <c r="V917" s="45"/>
      <c r="W917" s="46"/>
      <c r="Z917" s="45"/>
      <c r="AA917" s="46"/>
      <c r="AD917" s="45"/>
      <c r="AE917" s="46"/>
      <c r="AH917" s="45"/>
      <c r="AI917" s="46"/>
    </row>
    <row r="918" customFormat="false" ht="15.75" hidden="false" customHeight="false" outlineLevel="0" collapsed="false">
      <c r="A918" s="47"/>
      <c r="B918" s="47"/>
      <c r="C918" s="48"/>
      <c r="D918" s="47"/>
      <c r="E918" s="47"/>
      <c r="F918" s="47"/>
      <c r="G918" s="47"/>
      <c r="H918" s="47"/>
      <c r="I918" s="47"/>
      <c r="J918" s="47"/>
      <c r="K918" s="47"/>
      <c r="M918" s="45"/>
      <c r="O918" s="46"/>
      <c r="V918" s="45"/>
      <c r="W918" s="46"/>
      <c r="Z918" s="45"/>
      <c r="AA918" s="46"/>
      <c r="AD918" s="45"/>
      <c r="AE918" s="46"/>
      <c r="AH918" s="45"/>
      <c r="AI918" s="46"/>
    </row>
    <row r="919" customFormat="false" ht="15.75" hidden="false" customHeight="false" outlineLevel="0" collapsed="false">
      <c r="A919" s="43"/>
      <c r="B919" s="43"/>
      <c r="C919" s="44"/>
      <c r="D919" s="43"/>
      <c r="E919" s="43"/>
      <c r="F919" s="43"/>
      <c r="G919" s="43"/>
      <c r="H919" s="43"/>
      <c r="I919" s="43"/>
      <c r="J919" s="43"/>
      <c r="K919" s="43"/>
      <c r="M919" s="45"/>
      <c r="O919" s="46"/>
      <c r="V919" s="45"/>
      <c r="W919" s="46"/>
      <c r="Z919" s="45"/>
      <c r="AA919" s="46"/>
      <c r="AD919" s="45"/>
      <c r="AE919" s="46"/>
      <c r="AH919" s="45"/>
      <c r="AI919" s="46"/>
    </row>
    <row r="920" customFormat="false" ht="15.75" hidden="false" customHeight="false" outlineLevel="0" collapsed="false">
      <c r="A920" s="47"/>
      <c r="B920" s="47"/>
      <c r="C920" s="48"/>
      <c r="D920" s="47"/>
      <c r="E920" s="47"/>
      <c r="F920" s="47"/>
      <c r="G920" s="47"/>
      <c r="H920" s="47"/>
      <c r="I920" s="47"/>
      <c r="J920" s="47"/>
      <c r="K920" s="47"/>
      <c r="M920" s="45"/>
      <c r="O920" s="46"/>
      <c r="V920" s="45"/>
      <c r="W920" s="46"/>
      <c r="Z920" s="45"/>
      <c r="AA920" s="46"/>
      <c r="AD920" s="45"/>
      <c r="AE920" s="46"/>
      <c r="AH920" s="45"/>
      <c r="AI920" s="46"/>
    </row>
    <row r="921" customFormat="false" ht="15.75" hidden="false" customHeight="false" outlineLevel="0" collapsed="false">
      <c r="A921" s="43"/>
      <c r="B921" s="43"/>
      <c r="C921" s="44"/>
      <c r="D921" s="43"/>
      <c r="E921" s="43"/>
      <c r="F921" s="43"/>
      <c r="G921" s="43"/>
      <c r="H921" s="43"/>
      <c r="I921" s="43"/>
      <c r="J921" s="43"/>
      <c r="K921" s="43"/>
      <c r="M921" s="45"/>
      <c r="O921" s="46"/>
      <c r="V921" s="45"/>
      <c r="W921" s="46"/>
      <c r="Z921" s="45"/>
      <c r="AA921" s="46"/>
      <c r="AD921" s="45"/>
      <c r="AE921" s="46"/>
      <c r="AH921" s="45"/>
      <c r="AI921" s="46"/>
    </row>
    <row r="922" customFormat="false" ht="15.75" hidden="false" customHeight="false" outlineLevel="0" collapsed="false">
      <c r="A922" s="47"/>
      <c r="B922" s="47"/>
      <c r="C922" s="48"/>
      <c r="D922" s="47"/>
      <c r="E922" s="47"/>
      <c r="F922" s="47"/>
      <c r="G922" s="47"/>
      <c r="H922" s="47"/>
      <c r="I922" s="47"/>
      <c r="J922" s="47"/>
      <c r="K922" s="47"/>
      <c r="M922" s="45"/>
      <c r="O922" s="46"/>
      <c r="V922" s="45"/>
      <c r="W922" s="46"/>
      <c r="Z922" s="45"/>
      <c r="AA922" s="46"/>
      <c r="AD922" s="45"/>
      <c r="AE922" s="46"/>
      <c r="AH922" s="45"/>
      <c r="AI922" s="46"/>
    </row>
    <row r="923" customFormat="false" ht="15.75" hidden="false" customHeight="false" outlineLevel="0" collapsed="false">
      <c r="A923" s="43"/>
      <c r="B923" s="43"/>
      <c r="C923" s="44"/>
      <c r="D923" s="43"/>
      <c r="E923" s="43"/>
      <c r="F923" s="43"/>
      <c r="G923" s="43"/>
      <c r="H923" s="43"/>
      <c r="I923" s="43"/>
      <c r="J923" s="43"/>
      <c r="K923" s="43"/>
      <c r="M923" s="45"/>
      <c r="O923" s="46"/>
      <c r="V923" s="45"/>
      <c r="W923" s="46"/>
      <c r="Z923" s="45"/>
      <c r="AA923" s="46"/>
      <c r="AD923" s="45"/>
      <c r="AE923" s="46"/>
      <c r="AH923" s="45"/>
      <c r="AI923" s="46"/>
    </row>
    <row r="924" customFormat="false" ht="15.75" hidden="false" customHeight="false" outlineLevel="0" collapsed="false">
      <c r="A924" s="47"/>
      <c r="B924" s="47"/>
      <c r="C924" s="48"/>
      <c r="D924" s="47"/>
      <c r="E924" s="47"/>
      <c r="F924" s="47"/>
      <c r="G924" s="47"/>
      <c r="H924" s="47"/>
      <c r="I924" s="47"/>
      <c r="J924" s="47"/>
      <c r="K924" s="47"/>
      <c r="M924" s="45"/>
      <c r="O924" s="46"/>
      <c r="V924" s="45"/>
      <c r="W924" s="46"/>
      <c r="Z924" s="45"/>
      <c r="AA924" s="46"/>
      <c r="AD924" s="45"/>
      <c r="AE924" s="46"/>
      <c r="AH924" s="45"/>
      <c r="AI924" s="46"/>
    </row>
    <row r="925" customFormat="false" ht="15.75" hidden="false" customHeight="false" outlineLevel="0" collapsed="false">
      <c r="A925" s="43"/>
      <c r="B925" s="43"/>
      <c r="C925" s="44"/>
      <c r="D925" s="43"/>
      <c r="E925" s="43"/>
      <c r="F925" s="43"/>
      <c r="G925" s="43"/>
      <c r="H925" s="43"/>
      <c r="I925" s="43"/>
      <c r="J925" s="43"/>
      <c r="K925" s="43"/>
      <c r="M925" s="45"/>
      <c r="O925" s="46"/>
      <c r="V925" s="45"/>
      <c r="W925" s="46"/>
      <c r="Z925" s="45"/>
      <c r="AA925" s="46"/>
      <c r="AD925" s="45"/>
      <c r="AE925" s="46"/>
      <c r="AH925" s="45"/>
      <c r="AI925" s="46"/>
    </row>
    <row r="926" customFormat="false" ht="15.75" hidden="false" customHeight="false" outlineLevel="0" collapsed="false">
      <c r="A926" s="47"/>
      <c r="B926" s="47"/>
      <c r="C926" s="48"/>
      <c r="D926" s="47"/>
      <c r="E926" s="47"/>
      <c r="F926" s="47"/>
      <c r="G926" s="47"/>
      <c r="H926" s="47"/>
      <c r="I926" s="47"/>
      <c r="J926" s="47"/>
      <c r="K926" s="47"/>
      <c r="M926" s="45"/>
      <c r="O926" s="46"/>
      <c r="V926" s="45"/>
      <c r="W926" s="46"/>
      <c r="Z926" s="45"/>
      <c r="AA926" s="46"/>
      <c r="AD926" s="45"/>
      <c r="AE926" s="46"/>
      <c r="AH926" s="45"/>
      <c r="AI926" s="46"/>
    </row>
    <row r="927" customFormat="false" ht="15.75" hidden="false" customHeight="false" outlineLevel="0" collapsed="false">
      <c r="A927" s="43"/>
      <c r="B927" s="43"/>
      <c r="C927" s="44"/>
      <c r="D927" s="43"/>
      <c r="E927" s="43"/>
      <c r="F927" s="43"/>
      <c r="G927" s="43"/>
      <c r="H927" s="43"/>
      <c r="I927" s="43"/>
      <c r="J927" s="43"/>
      <c r="K927" s="43"/>
      <c r="M927" s="45"/>
      <c r="O927" s="46"/>
      <c r="V927" s="45"/>
      <c r="W927" s="46"/>
      <c r="Z927" s="45"/>
      <c r="AA927" s="46"/>
      <c r="AD927" s="45"/>
      <c r="AE927" s="46"/>
      <c r="AH927" s="45"/>
      <c r="AI927" s="46"/>
    </row>
    <row r="928" customFormat="false" ht="15.75" hidden="false" customHeight="false" outlineLevel="0" collapsed="false">
      <c r="A928" s="47"/>
      <c r="B928" s="47"/>
      <c r="C928" s="48"/>
      <c r="D928" s="47"/>
      <c r="E928" s="47"/>
      <c r="F928" s="47"/>
      <c r="G928" s="47"/>
      <c r="H928" s="47"/>
      <c r="I928" s="47"/>
      <c r="J928" s="47"/>
      <c r="K928" s="47"/>
      <c r="M928" s="45"/>
      <c r="O928" s="46"/>
      <c r="V928" s="45"/>
      <c r="W928" s="46"/>
      <c r="Z928" s="45"/>
      <c r="AA928" s="46"/>
      <c r="AD928" s="45"/>
      <c r="AE928" s="46"/>
      <c r="AH928" s="45"/>
      <c r="AI928" s="46"/>
    </row>
    <row r="929" customFormat="false" ht="15.75" hidden="false" customHeight="false" outlineLevel="0" collapsed="false">
      <c r="A929" s="43"/>
      <c r="B929" s="43"/>
      <c r="C929" s="44"/>
      <c r="D929" s="43"/>
      <c r="E929" s="43"/>
      <c r="F929" s="43"/>
      <c r="G929" s="43"/>
      <c r="H929" s="43"/>
      <c r="I929" s="43"/>
      <c r="J929" s="43"/>
      <c r="K929" s="43"/>
      <c r="M929" s="45"/>
      <c r="O929" s="46"/>
      <c r="V929" s="45"/>
      <c r="W929" s="46"/>
      <c r="Z929" s="45"/>
      <c r="AA929" s="46"/>
      <c r="AD929" s="45"/>
      <c r="AE929" s="46"/>
      <c r="AH929" s="45"/>
      <c r="AI929" s="46"/>
    </row>
    <row r="930" customFormat="false" ht="15.75" hidden="false" customHeight="false" outlineLevel="0" collapsed="false">
      <c r="A930" s="47"/>
      <c r="B930" s="47"/>
      <c r="C930" s="48"/>
      <c r="D930" s="47"/>
      <c r="E930" s="47"/>
      <c r="F930" s="47"/>
      <c r="G930" s="47"/>
      <c r="H930" s="47"/>
      <c r="I930" s="47"/>
      <c r="J930" s="47"/>
      <c r="K930" s="47"/>
      <c r="M930" s="45"/>
      <c r="O930" s="46"/>
      <c r="V930" s="45"/>
      <c r="W930" s="46"/>
      <c r="Z930" s="45"/>
      <c r="AA930" s="46"/>
      <c r="AD930" s="45"/>
      <c r="AE930" s="46"/>
      <c r="AH930" s="45"/>
      <c r="AI930" s="46"/>
    </row>
    <row r="931" customFormat="false" ht="15.75" hidden="false" customHeight="false" outlineLevel="0" collapsed="false">
      <c r="A931" s="43"/>
      <c r="B931" s="43"/>
      <c r="C931" s="44"/>
      <c r="D931" s="43"/>
      <c r="E931" s="43"/>
      <c r="F931" s="43"/>
      <c r="G931" s="43"/>
      <c r="H931" s="43"/>
      <c r="I931" s="43"/>
      <c r="J931" s="43"/>
      <c r="K931" s="43"/>
      <c r="M931" s="45"/>
      <c r="O931" s="46"/>
      <c r="V931" s="45"/>
      <c r="W931" s="46"/>
      <c r="Z931" s="45"/>
      <c r="AA931" s="46"/>
      <c r="AD931" s="45"/>
      <c r="AE931" s="46"/>
      <c r="AH931" s="45"/>
      <c r="AI931" s="46"/>
    </row>
    <row r="932" customFormat="false" ht="15.75" hidden="false" customHeight="false" outlineLevel="0" collapsed="false">
      <c r="A932" s="47"/>
      <c r="B932" s="47"/>
      <c r="C932" s="48"/>
      <c r="D932" s="47"/>
      <c r="E932" s="47"/>
      <c r="F932" s="47"/>
      <c r="G932" s="47"/>
      <c r="H932" s="47"/>
      <c r="I932" s="47"/>
      <c r="J932" s="47"/>
      <c r="K932" s="47"/>
      <c r="M932" s="45"/>
      <c r="O932" s="46"/>
      <c r="V932" s="45"/>
      <c r="W932" s="46"/>
      <c r="Z932" s="45"/>
      <c r="AA932" s="46"/>
      <c r="AD932" s="45"/>
      <c r="AE932" s="46"/>
      <c r="AH932" s="45"/>
      <c r="AI932" s="46"/>
    </row>
    <row r="933" customFormat="false" ht="15.75" hidden="false" customHeight="false" outlineLevel="0" collapsed="false">
      <c r="A933" s="43"/>
      <c r="B933" s="43"/>
      <c r="C933" s="44"/>
      <c r="D933" s="43"/>
      <c r="E933" s="43"/>
      <c r="F933" s="43"/>
      <c r="G933" s="43"/>
      <c r="H933" s="43"/>
      <c r="I933" s="43"/>
      <c r="J933" s="43"/>
      <c r="K933" s="43"/>
      <c r="M933" s="45"/>
      <c r="O933" s="46"/>
      <c r="V933" s="45"/>
      <c r="W933" s="46"/>
      <c r="Z933" s="45"/>
      <c r="AA933" s="46"/>
      <c r="AD933" s="45"/>
      <c r="AE933" s="46"/>
      <c r="AH933" s="45"/>
      <c r="AI933" s="46"/>
    </row>
    <row r="934" customFormat="false" ht="15.75" hidden="false" customHeight="false" outlineLevel="0" collapsed="false">
      <c r="A934" s="47"/>
      <c r="B934" s="47"/>
      <c r="C934" s="48"/>
      <c r="D934" s="47"/>
      <c r="E934" s="47"/>
      <c r="F934" s="47"/>
      <c r="G934" s="47"/>
      <c r="H934" s="47"/>
      <c r="I934" s="47"/>
      <c r="J934" s="47"/>
      <c r="K934" s="47"/>
      <c r="M934" s="45"/>
      <c r="O934" s="46"/>
      <c r="V934" s="45"/>
      <c r="W934" s="46"/>
      <c r="Z934" s="45"/>
      <c r="AA934" s="46"/>
      <c r="AD934" s="45"/>
      <c r="AE934" s="46"/>
      <c r="AH934" s="45"/>
      <c r="AI934" s="46"/>
    </row>
    <row r="935" customFormat="false" ht="15.75" hidden="false" customHeight="false" outlineLevel="0" collapsed="false">
      <c r="A935" s="43"/>
      <c r="B935" s="43"/>
      <c r="C935" s="44"/>
      <c r="D935" s="43"/>
      <c r="E935" s="43"/>
      <c r="F935" s="43"/>
      <c r="G935" s="43"/>
      <c r="H935" s="43"/>
      <c r="I935" s="43"/>
      <c r="J935" s="43"/>
      <c r="K935" s="43"/>
      <c r="M935" s="45"/>
      <c r="O935" s="46"/>
      <c r="V935" s="45"/>
      <c r="W935" s="46"/>
      <c r="Z935" s="45"/>
      <c r="AA935" s="46"/>
      <c r="AD935" s="45"/>
      <c r="AE935" s="46"/>
      <c r="AH935" s="45"/>
      <c r="AI935" s="46"/>
    </row>
    <row r="936" customFormat="false" ht="15.75" hidden="false" customHeight="false" outlineLevel="0" collapsed="false">
      <c r="A936" s="47"/>
      <c r="B936" s="47"/>
      <c r="C936" s="48"/>
      <c r="D936" s="47"/>
      <c r="E936" s="47"/>
      <c r="F936" s="47"/>
      <c r="G936" s="47"/>
      <c r="H936" s="47"/>
      <c r="I936" s="47"/>
      <c r="J936" s="47"/>
      <c r="K936" s="47"/>
      <c r="M936" s="45"/>
      <c r="O936" s="46"/>
      <c r="V936" s="45"/>
      <c r="W936" s="46"/>
      <c r="Z936" s="45"/>
      <c r="AA936" s="46"/>
      <c r="AD936" s="45"/>
      <c r="AE936" s="46"/>
      <c r="AH936" s="45"/>
      <c r="AI936" s="46"/>
    </row>
    <row r="937" customFormat="false" ht="15.75" hidden="false" customHeight="false" outlineLevel="0" collapsed="false">
      <c r="A937" s="43"/>
      <c r="B937" s="43"/>
      <c r="C937" s="44"/>
      <c r="D937" s="43"/>
      <c r="E937" s="43"/>
      <c r="F937" s="43"/>
      <c r="G937" s="43"/>
      <c r="H937" s="43"/>
      <c r="I937" s="43"/>
      <c r="J937" s="43"/>
      <c r="K937" s="43"/>
      <c r="M937" s="45"/>
      <c r="O937" s="46"/>
      <c r="V937" s="45"/>
      <c r="W937" s="46"/>
      <c r="Z937" s="45"/>
      <c r="AA937" s="46"/>
      <c r="AD937" s="45"/>
      <c r="AE937" s="46"/>
      <c r="AH937" s="45"/>
      <c r="AI937" s="46"/>
    </row>
    <row r="938" customFormat="false" ht="15.75" hidden="false" customHeight="false" outlineLevel="0" collapsed="false">
      <c r="A938" s="47"/>
      <c r="B938" s="47"/>
      <c r="C938" s="48"/>
      <c r="D938" s="47"/>
      <c r="E938" s="47"/>
      <c r="F938" s="47"/>
      <c r="G938" s="47"/>
      <c r="H938" s="47"/>
      <c r="I938" s="47"/>
      <c r="J938" s="47"/>
      <c r="K938" s="47"/>
      <c r="M938" s="45"/>
      <c r="O938" s="46"/>
      <c r="V938" s="45"/>
      <c r="W938" s="46"/>
      <c r="Z938" s="45"/>
      <c r="AA938" s="46"/>
      <c r="AD938" s="45"/>
      <c r="AE938" s="46"/>
      <c r="AH938" s="45"/>
      <c r="AI938" s="46"/>
    </row>
    <row r="939" customFormat="false" ht="15.75" hidden="false" customHeight="false" outlineLevel="0" collapsed="false">
      <c r="A939" s="43"/>
      <c r="B939" s="43"/>
      <c r="C939" s="44"/>
      <c r="D939" s="43"/>
      <c r="E939" s="43"/>
      <c r="F939" s="43"/>
      <c r="G939" s="43"/>
      <c r="H939" s="43"/>
      <c r="I939" s="43"/>
      <c r="J939" s="43"/>
      <c r="K939" s="43"/>
      <c r="M939" s="45"/>
      <c r="O939" s="46"/>
      <c r="V939" s="45"/>
      <c r="W939" s="46"/>
      <c r="Z939" s="45"/>
      <c r="AA939" s="46"/>
      <c r="AD939" s="45"/>
      <c r="AE939" s="46"/>
      <c r="AH939" s="45"/>
      <c r="AI939" s="46"/>
    </row>
    <row r="940" customFormat="false" ht="15.75" hidden="false" customHeight="false" outlineLevel="0" collapsed="false">
      <c r="A940" s="47"/>
      <c r="B940" s="47"/>
      <c r="C940" s="48"/>
      <c r="D940" s="47"/>
      <c r="E940" s="47"/>
      <c r="F940" s="47"/>
      <c r="G940" s="47"/>
      <c r="H940" s="47"/>
      <c r="I940" s="47"/>
      <c r="J940" s="47"/>
      <c r="K940" s="47"/>
      <c r="M940" s="45"/>
      <c r="O940" s="46"/>
      <c r="V940" s="45"/>
      <c r="W940" s="46"/>
      <c r="Z940" s="45"/>
      <c r="AA940" s="46"/>
      <c r="AD940" s="45"/>
      <c r="AE940" s="46"/>
      <c r="AH940" s="45"/>
      <c r="AI940" s="46"/>
    </row>
    <row r="941" customFormat="false" ht="15.75" hidden="false" customHeight="false" outlineLevel="0" collapsed="false">
      <c r="A941" s="43"/>
      <c r="B941" s="43"/>
      <c r="C941" s="44"/>
      <c r="D941" s="43"/>
      <c r="E941" s="43"/>
      <c r="F941" s="43"/>
      <c r="G941" s="43"/>
      <c r="H941" s="43"/>
      <c r="I941" s="43"/>
      <c r="J941" s="43"/>
      <c r="K941" s="43"/>
      <c r="M941" s="45"/>
      <c r="O941" s="46"/>
      <c r="V941" s="45"/>
      <c r="W941" s="46"/>
      <c r="Z941" s="45"/>
      <c r="AA941" s="46"/>
      <c r="AD941" s="45"/>
      <c r="AE941" s="46"/>
      <c r="AH941" s="45"/>
      <c r="AI941" s="46"/>
    </row>
    <row r="942" customFormat="false" ht="15.75" hidden="false" customHeight="false" outlineLevel="0" collapsed="false">
      <c r="A942" s="47"/>
      <c r="B942" s="47"/>
      <c r="C942" s="48"/>
      <c r="D942" s="47"/>
      <c r="E942" s="47"/>
      <c r="F942" s="47"/>
      <c r="G942" s="47"/>
      <c r="H942" s="47"/>
      <c r="I942" s="47"/>
      <c r="J942" s="47"/>
      <c r="K942" s="47"/>
      <c r="M942" s="45"/>
      <c r="O942" s="46"/>
      <c r="V942" s="45"/>
      <c r="W942" s="46"/>
      <c r="Z942" s="45"/>
      <c r="AA942" s="46"/>
      <c r="AD942" s="45"/>
      <c r="AE942" s="46"/>
      <c r="AH942" s="45"/>
      <c r="AI942" s="46"/>
    </row>
    <row r="943" customFormat="false" ht="15.75" hidden="false" customHeight="false" outlineLevel="0" collapsed="false">
      <c r="A943" s="43"/>
      <c r="B943" s="43"/>
      <c r="C943" s="44"/>
      <c r="D943" s="43"/>
      <c r="E943" s="43"/>
      <c r="F943" s="43"/>
      <c r="G943" s="43"/>
      <c r="H943" s="43"/>
      <c r="I943" s="43"/>
      <c r="J943" s="43"/>
      <c r="K943" s="43"/>
      <c r="M943" s="45"/>
      <c r="O943" s="46"/>
      <c r="V943" s="45"/>
      <c r="W943" s="46"/>
      <c r="Z943" s="45"/>
      <c r="AA943" s="46"/>
      <c r="AD943" s="45"/>
      <c r="AE943" s="46"/>
      <c r="AH943" s="45"/>
      <c r="AI943" s="46"/>
    </row>
    <row r="944" customFormat="false" ht="15.75" hidden="false" customHeight="false" outlineLevel="0" collapsed="false">
      <c r="A944" s="47"/>
      <c r="B944" s="47"/>
      <c r="C944" s="48"/>
      <c r="D944" s="47"/>
      <c r="E944" s="47"/>
      <c r="F944" s="47"/>
      <c r="G944" s="47"/>
      <c r="H944" s="47"/>
      <c r="I944" s="47"/>
      <c r="J944" s="47"/>
      <c r="K944" s="47"/>
      <c r="M944" s="45"/>
      <c r="O944" s="46"/>
      <c r="V944" s="45"/>
      <c r="W944" s="46"/>
      <c r="Z944" s="45"/>
      <c r="AA944" s="46"/>
      <c r="AD944" s="45"/>
      <c r="AE944" s="46"/>
      <c r="AH944" s="45"/>
      <c r="AI944" s="46"/>
    </row>
    <row r="945" customFormat="false" ht="15.75" hidden="false" customHeight="false" outlineLevel="0" collapsed="false">
      <c r="A945" s="43"/>
      <c r="B945" s="43"/>
      <c r="C945" s="44"/>
      <c r="D945" s="43"/>
      <c r="E945" s="43"/>
      <c r="F945" s="43"/>
      <c r="G945" s="43"/>
      <c r="H945" s="43"/>
      <c r="I945" s="43"/>
      <c r="J945" s="43"/>
      <c r="K945" s="43"/>
      <c r="M945" s="45"/>
      <c r="O945" s="46"/>
      <c r="V945" s="45"/>
      <c r="W945" s="46"/>
      <c r="Z945" s="45"/>
      <c r="AA945" s="46"/>
      <c r="AD945" s="45"/>
      <c r="AE945" s="46"/>
      <c r="AH945" s="45"/>
      <c r="AI945" s="46"/>
    </row>
    <row r="946" customFormat="false" ht="15.75" hidden="false" customHeight="false" outlineLevel="0" collapsed="false">
      <c r="A946" s="47"/>
      <c r="B946" s="47"/>
      <c r="C946" s="48"/>
      <c r="D946" s="47"/>
      <c r="E946" s="47"/>
      <c r="F946" s="47"/>
      <c r="G946" s="47"/>
      <c r="H946" s="47"/>
      <c r="I946" s="47"/>
      <c r="J946" s="47"/>
      <c r="K946" s="47"/>
      <c r="M946" s="45"/>
      <c r="O946" s="46"/>
      <c r="V946" s="45"/>
      <c r="W946" s="46"/>
      <c r="Z946" s="45"/>
      <c r="AA946" s="46"/>
      <c r="AD946" s="45"/>
      <c r="AE946" s="46"/>
      <c r="AH946" s="45"/>
      <c r="AI946" s="46"/>
    </row>
    <row r="947" customFormat="false" ht="15.75" hidden="false" customHeight="false" outlineLevel="0" collapsed="false">
      <c r="A947" s="43"/>
      <c r="B947" s="43"/>
      <c r="C947" s="44"/>
      <c r="D947" s="43"/>
      <c r="E947" s="43"/>
      <c r="F947" s="43"/>
      <c r="G947" s="43"/>
      <c r="H947" s="43"/>
      <c r="I947" s="43"/>
      <c r="J947" s="43"/>
      <c r="K947" s="43"/>
      <c r="M947" s="45"/>
      <c r="O947" s="46"/>
      <c r="V947" s="45"/>
      <c r="W947" s="46"/>
      <c r="Z947" s="45"/>
      <c r="AA947" s="46"/>
      <c r="AD947" s="45"/>
      <c r="AE947" s="46"/>
      <c r="AH947" s="45"/>
      <c r="AI947" s="46"/>
    </row>
    <row r="948" customFormat="false" ht="15.75" hidden="false" customHeight="false" outlineLevel="0" collapsed="false">
      <c r="A948" s="47"/>
      <c r="B948" s="47"/>
      <c r="C948" s="48"/>
      <c r="D948" s="47"/>
      <c r="E948" s="47"/>
      <c r="F948" s="47"/>
      <c r="G948" s="47"/>
      <c r="H948" s="47"/>
      <c r="I948" s="47"/>
      <c r="J948" s="47"/>
      <c r="K948" s="47"/>
      <c r="M948" s="45"/>
      <c r="O948" s="46"/>
      <c r="V948" s="45"/>
      <c r="W948" s="46"/>
      <c r="Z948" s="45"/>
      <c r="AA948" s="46"/>
      <c r="AD948" s="45"/>
      <c r="AE948" s="46"/>
      <c r="AH948" s="45"/>
      <c r="AI948" s="46"/>
    </row>
    <row r="949" customFormat="false" ht="15.75" hidden="false" customHeight="false" outlineLevel="0" collapsed="false">
      <c r="A949" s="43"/>
      <c r="B949" s="43"/>
      <c r="C949" s="44"/>
      <c r="D949" s="43"/>
      <c r="E949" s="43"/>
      <c r="F949" s="43"/>
      <c r="G949" s="43"/>
      <c r="H949" s="43"/>
      <c r="I949" s="43"/>
      <c r="J949" s="43"/>
      <c r="K949" s="43"/>
      <c r="M949" s="45"/>
      <c r="O949" s="46"/>
      <c r="V949" s="45"/>
      <c r="W949" s="46"/>
      <c r="Z949" s="45"/>
      <c r="AA949" s="46"/>
      <c r="AD949" s="45"/>
      <c r="AE949" s="46"/>
      <c r="AH949" s="45"/>
      <c r="AI949" s="46"/>
    </row>
    <row r="950" customFormat="false" ht="15.75" hidden="false" customHeight="false" outlineLevel="0" collapsed="false">
      <c r="A950" s="47"/>
      <c r="B950" s="47"/>
      <c r="C950" s="48"/>
      <c r="D950" s="47"/>
      <c r="E950" s="47"/>
      <c r="F950" s="47"/>
      <c r="G950" s="47"/>
      <c r="H950" s="47"/>
      <c r="I950" s="47"/>
      <c r="J950" s="47"/>
      <c r="K950" s="47"/>
      <c r="M950" s="45"/>
      <c r="O950" s="46"/>
      <c r="V950" s="45"/>
      <c r="W950" s="46"/>
      <c r="Z950" s="45"/>
      <c r="AA950" s="46"/>
      <c r="AD950" s="45"/>
      <c r="AE950" s="46"/>
      <c r="AH950" s="45"/>
      <c r="AI950" s="46"/>
    </row>
    <row r="951" customFormat="false" ht="15.75" hidden="false" customHeight="false" outlineLevel="0" collapsed="false">
      <c r="A951" s="43"/>
      <c r="B951" s="43"/>
      <c r="C951" s="44"/>
      <c r="D951" s="43"/>
      <c r="E951" s="43"/>
      <c r="F951" s="43"/>
      <c r="G951" s="43"/>
      <c r="H951" s="43"/>
      <c r="I951" s="43"/>
      <c r="J951" s="43"/>
      <c r="K951" s="43"/>
      <c r="M951" s="45"/>
      <c r="O951" s="46"/>
      <c r="V951" s="45"/>
      <c r="W951" s="46"/>
      <c r="Z951" s="45"/>
      <c r="AA951" s="46"/>
      <c r="AD951" s="45"/>
      <c r="AE951" s="46"/>
      <c r="AH951" s="45"/>
      <c r="AI951" s="46"/>
    </row>
    <row r="952" customFormat="false" ht="15.75" hidden="false" customHeight="false" outlineLevel="0" collapsed="false">
      <c r="A952" s="47"/>
      <c r="B952" s="47"/>
      <c r="C952" s="48"/>
      <c r="D952" s="47"/>
      <c r="E952" s="47"/>
      <c r="F952" s="47"/>
      <c r="G952" s="47"/>
      <c r="H952" s="47"/>
      <c r="I952" s="47"/>
      <c r="J952" s="47"/>
      <c r="K952" s="47"/>
      <c r="M952" s="45"/>
      <c r="O952" s="46"/>
      <c r="V952" s="45"/>
      <c r="W952" s="46"/>
      <c r="Z952" s="45"/>
      <c r="AA952" s="46"/>
      <c r="AD952" s="45"/>
      <c r="AE952" s="46"/>
      <c r="AH952" s="45"/>
      <c r="AI952" s="46"/>
    </row>
    <row r="953" customFormat="false" ht="15.75" hidden="false" customHeight="false" outlineLevel="0" collapsed="false">
      <c r="A953" s="43"/>
      <c r="B953" s="43"/>
      <c r="C953" s="44"/>
      <c r="D953" s="43"/>
      <c r="E953" s="43"/>
      <c r="F953" s="43"/>
      <c r="G953" s="43"/>
      <c r="H953" s="43"/>
      <c r="I953" s="43"/>
      <c r="J953" s="43"/>
      <c r="K953" s="43"/>
      <c r="M953" s="45"/>
      <c r="O953" s="46"/>
      <c r="V953" s="45"/>
      <c r="W953" s="46"/>
      <c r="Z953" s="45"/>
      <c r="AA953" s="46"/>
      <c r="AD953" s="45"/>
      <c r="AE953" s="46"/>
      <c r="AH953" s="45"/>
      <c r="AI953" s="46"/>
    </row>
    <row r="954" customFormat="false" ht="15.75" hidden="false" customHeight="false" outlineLevel="0" collapsed="false">
      <c r="A954" s="47"/>
      <c r="B954" s="47"/>
      <c r="C954" s="48"/>
      <c r="D954" s="47"/>
      <c r="E954" s="47"/>
      <c r="F954" s="47"/>
      <c r="G954" s="47"/>
      <c r="H954" s="47"/>
      <c r="I954" s="47"/>
      <c r="J954" s="47"/>
      <c r="K954" s="47"/>
      <c r="M954" s="45"/>
      <c r="O954" s="46"/>
      <c r="V954" s="45"/>
      <c r="W954" s="46"/>
      <c r="Z954" s="45"/>
      <c r="AA954" s="46"/>
      <c r="AD954" s="45"/>
      <c r="AE954" s="46"/>
      <c r="AH954" s="45"/>
      <c r="AI954" s="46"/>
    </row>
    <row r="955" customFormat="false" ht="15.75" hidden="false" customHeight="false" outlineLevel="0" collapsed="false">
      <c r="A955" s="43"/>
      <c r="B955" s="43"/>
      <c r="C955" s="44"/>
      <c r="D955" s="43"/>
      <c r="E955" s="43"/>
      <c r="F955" s="43"/>
      <c r="G955" s="43"/>
      <c r="H955" s="43"/>
      <c r="I955" s="43"/>
      <c r="J955" s="43"/>
      <c r="K955" s="43"/>
      <c r="M955" s="45"/>
      <c r="O955" s="46"/>
      <c r="V955" s="45"/>
      <c r="W955" s="46"/>
      <c r="Z955" s="45"/>
      <c r="AA955" s="46"/>
      <c r="AD955" s="45"/>
      <c r="AE955" s="46"/>
      <c r="AH955" s="45"/>
      <c r="AI955" s="46"/>
    </row>
    <row r="956" customFormat="false" ht="15.75" hidden="false" customHeight="false" outlineLevel="0" collapsed="false">
      <c r="A956" s="47"/>
      <c r="B956" s="47"/>
      <c r="C956" s="48"/>
      <c r="D956" s="47"/>
      <c r="E956" s="47"/>
      <c r="F956" s="47"/>
      <c r="G956" s="47"/>
      <c r="H956" s="47"/>
      <c r="I956" s="47"/>
      <c r="J956" s="47"/>
      <c r="K956" s="47"/>
      <c r="M956" s="45"/>
      <c r="O956" s="46"/>
      <c r="V956" s="45"/>
      <c r="W956" s="46"/>
      <c r="Z956" s="45"/>
      <c r="AA956" s="46"/>
      <c r="AD956" s="45"/>
      <c r="AE956" s="46"/>
      <c r="AH956" s="45"/>
      <c r="AI956" s="46"/>
    </row>
    <row r="957" customFormat="false" ht="15.75" hidden="false" customHeight="false" outlineLevel="0" collapsed="false">
      <c r="A957" s="43"/>
      <c r="B957" s="43"/>
      <c r="C957" s="44"/>
      <c r="D957" s="43"/>
      <c r="E957" s="43"/>
      <c r="F957" s="43"/>
      <c r="G957" s="43"/>
      <c r="H957" s="43"/>
      <c r="I957" s="43"/>
      <c r="J957" s="43"/>
      <c r="K957" s="43"/>
      <c r="M957" s="45"/>
      <c r="O957" s="46"/>
      <c r="V957" s="45"/>
      <c r="W957" s="46"/>
      <c r="Z957" s="45"/>
      <c r="AA957" s="46"/>
      <c r="AD957" s="45"/>
      <c r="AE957" s="46"/>
      <c r="AH957" s="45"/>
      <c r="AI957" s="46"/>
    </row>
    <row r="958" customFormat="false" ht="15.75" hidden="false" customHeight="false" outlineLevel="0" collapsed="false">
      <c r="A958" s="47"/>
      <c r="B958" s="47"/>
      <c r="C958" s="48"/>
      <c r="D958" s="47"/>
      <c r="E958" s="47"/>
      <c r="F958" s="47"/>
      <c r="G958" s="47"/>
      <c r="H958" s="47"/>
      <c r="I958" s="47"/>
      <c r="J958" s="47"/>
      <c r="K958" s="47"/>
      <c r="M958" s="45"/>
      <c r="O958" s="46"/>
      <c r="V958" s="45"/>
      <c r="W958" s="46"/>
      <c r="Z958" s="45"/>
      <c r="AA958" s="46"/>
      <c r="AD958" s="45"/>
      <c r="AE958" s="46"/>
      <c r="AH958" s="45"/>
      <c r="AI958" s="46"/>
    </row>
    <row r="959" customFormat="false" ht="15.75" hidden="false" customHeight="false" outlineLevel="0" collapsed="false">
      <c r="A959" s="43"/>
      <c r="B959" s="43"/>
      <c r="C959" s="44"/>
      <c r="D959" s="43"/>
      <c r="E959" s="43"/>
      <c r="F959" s="43"/>
      <c r="G959" s="43"/>
      <c r="H959" s="43"/>
      <c r="I959" s="43"/>
      <c r="J959" s="43"/>
      <c r="K959" s="43"/>
      <c r="M959" s="45"/>
      <c r="O959" s="46"/>
      <c r="V959" s="45"/>
      <c r="W959" s="46"/>
      <c r="Z959" s="45"/>
      <c r="AA959" s="46"/>
      <c r="AD959" s="45"/>
      <c r="AE959" s="46"/>
      <c r="AH959" s="45"/>
      <c r="AI959" s="46"/>
    </row>
    <row r="960" customFormat="false" ht="15.75" hidden="false" customHeight="false" outlineLevel="0" collapsed="false">
      <c r="A960" s="47"/>
      <c r="B960" s="47"/>
      <c r="C960" s="48"/>
      <c r="D960" s="47"/>
      <c r="E960" s="47"/>
      <c r="F960" s="47"/>
      <c r="G960" s="47"/>
      <c r="H960" s="47"/>
      <c r="I960" s="47"/>
      <c r="J960" s="47"/>
      <c r="K960" s="47"/>
      <c r="M960" s="45"/>
      <c r="O960" s="46"/>
      <c r="V960" s="45"/>
      <c r="W960" s="46"/>
      <c r="Z960" s="45"/>
      <c r="AA960" s="46"/>
      <c r="AD960" s="45"/>
      <c r="AE960" s="46"/>
      <c r="AH960" s="45"/>
      <c r="AI960" s="46"/>
    </row>
    <row r="961" customFormat="false" ht="15.75" hidden="false" customHeight="false" outlineLevel="0" collapsed="false">
      <c r="A961" s="43"/>
      <c r="B961" s="43"/>
      <c r="C961" s="44"/>
      <c r="D961" s="43"/>
      <c r="E961" s="43"/>
      <c r="F961" s="43"/>
      <c r="G961" s="43"/>
      <c r="H961" s="43"/>
      <c r="I961" s="43"/>
      <c r="J961" s="43"/>
      <c r="K961" s="43"/>
      <c r="M961" s="45"/>
      <c r="O961" s="46"/>
      <c r="V961" s="45"/>
      <c r="W961" s="46"/>
      <c r="Z961" s="45"/>
      <c r="AA961" s="46"/>
      <c r="AD961" s="45"/>
      <c r="AE961" s="46"/>
      <c r="AH961" s="45"/>
      <c r="AI961" s="46"/>
    </row>
    <row r="962" customFormat="false" ht="15.75" hidden="false" customHeight="false" outlineLevel="0" collapsed="false">
      <c r="A962" s="47"/>
      <c r="B962" s="47"/>
      <c r="C962" s="48"/>
      <c r="D962" s="47"/>
      <c r="E962" s="47"/>
      <c r="F962" s="47"/>
      <c r="G962" s="47"/>
      <c r="H962" s="47"/>
      <c r="I962" s="47"/>
      <c r="J962" s="47"/>
      <c r="K962" s="47"/>
      <c r="M962" s="45"/>
      <c r="O962" s="46"/>
      <c r="V962" s="45"/>
      <c r="W962" s="46"/>
      <c r="Z962" s="45"/>
      <c r="AA962" s="46"/>
      <c r="AD962" s="45"/>
      <c r="AE962" s="46"/>
      <c r="AH962" s="45"/>
      <c r="AI962" s="46"/>
    </row>
    <row r="963" customFormat="false" ht="15.75" hidden="false" customHeight="false" outlineLevel="0" collapsed="false">
      <c r="A963" s="43"/>
      <c r="B963" s="43"/>
      <c r="C963" s="44"/>
      <c r="D963" s="43"/>
      <c r="E963" s="43"/>
      <c r="F963" s="43"/>
      <c r="G963" s="43"/>
      <c r="H963" s="43"/>
      <c r="I963" s="43"/>
      <c r="J963" s="43"/>
      <c r="K963" s="43"/>
      <c r="M963" s="45"/>
      <c r="O963" s="46"/>
      <c r="V963" s="45"/>
      <c r="W963" s="46"/>
      <c r="Z963" s="45"/>
      <c r="AA963" s="46"/>
      <c r="AD963" s="45"/>
      <c r="AE963" s="46"/>
      <c r="AH963" s="45"/>
      <c r="AI963" s="46"/>
    </row>
    <row r="964" customFormat="false" ht="15.75" hidden="false" customHeight="false" outlineLevel="0" collapsed="false">
      <c r="A964" s="47"/>
      <c r="B964" s="47"/>
      <c r="C964" s="48"/>
      <c r="D964" s="47"/>
      <c r="E964" s="47"/>
      <c r="F964" s="47"/>
      <c r="G964" s="47"/>
      <c r="H964" s="47"/>
      <c r="I964" s="47"/>
      <c r="J964" s="47"/>
      <c r="K964" s="47"/>
      <c r="M964" s="45"/>
      <c r="O964" s="46"/>
      <c r="V964" s="45"/>
      <c r="W964" s="46"/>
      <c r="Z964" s="45"/>
      <c r="AA964" s="46"/>
      <c r="AD964" s="45"/>
      <c r="AE964" s="46"/>
      <c r="AH964" s="45"/>
      <c r="AI964" s="46"/>
    </row>
    <row r="965" customFormat="false" ht="15.75" hidden="false" customHeight="false" outlineLevel="0" collapsed="false">
      <c r="A965" s="43"/>
      <c r="B965" s="43"/>
      <c r="C965" s="44"/>
      <c r="D965" s="43"/>
      <c r="E965" s="43"/>
      <c r="F965" s="43"/>
      <c r="G965" s="43"/>
      <c r="H965" s="43"/>
      <c r="I965" s="43"/>
      <c r="J965" s="43"/>
      <c r="K965" s="43"/>
      <c r="M965" s="45"/>
      <c r="O965" s="46"/>
      <c r="V965" s="45"/>
      <c r="W965" s="46"/>
      <c r="Z965" s="45"/>
      <c r="AA965" s="46"/>
      <c r="AD965" s="45"/>
      <c r="AE965" s="46"/>
      <c r="AH965" s="45"/>
      <c r="AI965" s="46"/>
    </row>
    <row r="966" customFormat="false" ht="15.75" hidden="false" customHeight="false" outlineLevel="0" collapsed="false">
      <c r="A966" s="47"/>
      <c r="B966" s="47"/>
      <c r="C966" s="48"/>
      <c r="D966" s="47"/>
      <c r="E966" s="47"/>
      <c r="F966" s="47"/>
      <c r="G966" s="47"/>
      <c r="H966" s="47"/>
      <c r="I966" s="47"/>
      <c r="J966" s="47"/>
      <c r="K966" s="47"/>
      <c r="M966" s="45"/>
      <c r="O966" s="46"/>
      <c r="V966" s="45"/>
      <c r="W966" s="46"/>
      <c r="Z966" s="45"/>
      <c r="AA966" s="46"/>
      <c r="AD966" s="45"/>
      <c r="AE966" s="46"/>
      <c r="AH966" s="45"/>
      <c r="AI966" s="46"/>
    </row>
    <row r="967" customFormat="false" ht="15.75" hidden="false" customHeight="false" outlineLevel="0" collapsed="false">
      <c r="A967" s="43"/>
      <c r="B967" s="43"/>
      <c r="C967" s="44"/>
      <c r="D967" s="43"/>
      <c r="E967" s="43"/>
      <c r="F967" s="43"/>
      <c r="G967" s="43"/>
      <c r="H967" s="43"/>
      <c r="I967" s="43"/>
      <c r="J967" s="43"/>
      <c r="K967" s="43"/>
      <c r="M967" s="45"/>
      <c r="O967" s="46"/>
      <c r="V967" s="45"/>
      <c r="W967" s="46"/>
      <c r="Z967" s="45"/>
      <c r="AA967" s="46"/>
      <c r="AD967" s="45"/>
      <c r="AE967" s="46"/>
      <c r="AH967" s="45"/>
      <c r="AI967" s="46"/>
    </row>
    <row r="968" customFormat="false" ht="15.75" hidden="false" customHeight="false" outlineLevel="0" collapsed="false">
      <c r="A968" s="47"/>
      <c r="B968" s="47"/>
      <c r="C968" s="48"/>
      <c r="D968" s="47"/>
      <c r="E968" s="47"/>
      <c r="F968" s="47"/>
      <c r="G968" s="47"/>
      <c r="H968" s="47"/>
      <c r="I968" s="47"/>
      <c r="J968" s="47"/>
      <c r="K968" s="47"/>
      <c r="M968" s="45"/>
      <c r="O968" s="46"/>
      <c r="V968" s="45"/>
      <c r="W968" s="46"/>
      <c r="Z968" s="45"/>
      <c r="AA968" s="46"/>
      <c r="AD968" s="45"/>
      <c r="AE968" s="46"/>
      <c r="AH968" s="45"/>
      <c r="AI968" s="46"/>
    </row>
    <row r="969" customFormat="false" ht="15.75" hidden="false" customHeight="false" outlineLevel="0" collapsed="false">
      <c r="A969" s="43"/>
      <c r="B969" s="43"/>
      <c r="C969" s="44"/>
      <c r="D969" s="43"/>
      <c r="E969" s="43"/>
      <c r="F969" s="43"/>
      <c r="G969" s="43"/>
      <c r="H969" s="43"/>
      <c r="I969" s="43"/>
      <c r="J969" s="43"/>
      <c r="K969" s="43"/>
      <c r="M969" s="45"/>
      <c r="O969" s="46"/>
      <c r="V969" s="45"/>
      <c r="W969" s="46"/>
      <c r="Z969" s="45"/>
      <c r="AA969" s="46"/>
      <c r="AD969" s="45"/>
      <c r="AE969" s="46"/>
      <c r="AH969" s="45"/>
      <c r="AI969" s="46"/>
    </row>
    <row r="970" customFormat="false" ht="15.75" hidden="false" customHeight="false" outlineLevel="0" collapsed="false">
      <c r="A970" s="47"/>
      <c r="B970" s="47"/>
      <c r="C970" s="48"/>
      <c r="D970" s="47"/>
      <c r="E970" s="47"/>
      <c r="F970" s="47"/>
      <c r="G970" s="47"/>
      <c r="H970" s="47"/>
      <c r="I970" s="47"/>
      <c r="J970" s="47"/>
      <c r="K970" s="47"/>
      <c r="M970" s="45"/>
      <c r="O970" s="46"/>
      <c r="V970" s="45"/>
      <c r="W970" s="46"/>
      <c r="Z970" s="45"/>
      <c r="AA970" s="46"/>
      <c r="AD970" s="45"/>
      <c r="AE970" s="46"/>
      <c r="AH970" s="45"/>
      <c r="AI970" s="46"/>
    </row>
    <row r="971" customFormat="false" ht="15.75" hidden="false" customHeight="false" outlineLevel="0" collapsed="false">
      <c r="A971" s="43"/>
      <c r="B971" s="43"/>
      <c r="C971" s="44"/>
      <c r="D971" s="43"/>
      <c r="E971" s="43"/>
      <c r="F971" s="43"/>
      <c r="G971" s="43"/>
      <c r="H971" s="43"/>
      <c r="I971" s="43"/>
      <c r="J971" s="43"/>
      <c r="K971" s="43"/>
      <c r="M971" s="45"/>
      <c r="O971" s="46"/>
      <c r="V971" s="45"/>
      <c r="W971" s="46"/>
      <c r="Z971" s="45"/>
      <c r="AA971" s="46"/>
      <c r="AD971" s="45"/>
      <c r="AE971" s="46"/>
      <c r="AH971" s="45"/>
      <c r="AI971" s="46"/>
    </row>
    <row r="972" customFormat="false" ht="15.75" hidden="false" customHeight="false" outlineLevel="0" collapsed="false">
      <c r="A972" s="47"/>
      <c r="B972" s="47"/>
      <c r="C972" s="48"/>
      <c r="D972" s="47"/>
      <c r="E972" s="47"/>
      <c r="F972" s="47"/>
      <c r="G972" s="47"/>
      <c r="H972" s="47"/>
      <c r="I972" s="47"/>
      <c r="J972" s="47"/>
      <c r="K972" s="47"/>
      <c r="M972" s="45"/>
      <c r="O972" s="46"/>
      <c r="V972" s="45"/>
      <c r="W972" s="46"/>
      <c r="Z972" s="45"/>
      <c r="AA972" s="46"/>
      <c r="AD972" s="45"/>
      <c r="AE972" s="46"/>
      <c r="AH972" s="45"/>
      <c r="AI972" s="46"/>
    </row>
    <row r="973" customFormat="false" ht="15.75" hidden="false" customHeight="false" outlineLevel="0" collapsed="false">
      <c r="A973" s="43"/>
      <c r="B973" s="43"/>
      <c r="C973" s="44"/>
      <c r="D973" s="43"/>
      <c r="E973" s="43"/>
      <c r="F973" s="43"/>
      <c r="G973" s="43"/>
      <c r="H973" s="43"/>
      <c r="I973" s="43"/>
      <c r="J973" s="43"/>
      <c r="K973" s="43"/>
      <c r="M973" s="45"/>
      <c r="O973" s="46"/>
      <c r="V973" s="45"/>
      <c r="W973" s="46"/>
      <c r="Z973" s="45"/>
      <c r="AA973" s="46"/>
      <c r="AD973" s="45"/>
      <c r="AE973" s="46"/>
      <c r="AH973" s="45"/>
      <c r="AI973" s="46"/>
    </row>
    <row r="974" customFormat="false" ht="15.75" hidden="false" customHeight="false" outlineLevel="0" collapsed="false">
      <c r="A974" s="47"/>
      <c r="B974" s="47"/>
      <c r="C974" s="48"/>
      <c r="D974" s="47"/>
      <c r="E974" s="47"/>
      <c r="F974" s="47"/>
      <c r="G974" s="47"/>
      <c r="H974" s="47"/>
      <c r="I974" s="47"/>
      <c r="J974" s="47"/>
      <c r="K974" s="47"/>
      <c r="M974" s="45"/>
      <c r="O974" s="46"/>
      <c r="V974" s="45"/>
      <c r="W974" s="46"/>
      <c r="Z974" s="45"/>
      <c r="AA974" s="46"/>
      <c r="AD974" s="45"/>
      <c r="AE974" s="46"/>
      <c r="AH974" s="45"/>
      <c r="AI974" s="46"/>
    </row>
    <row r="975" customFormat="false" ht="15.75" hidden="false" customHeight="false" outlineLevel="0" collapsed="false">
      <c r="A975" s="43"/>
      <c r="B975" s="43"/>
      <c r="C975" s="44"/>
      <c r="D975" s="43"/>
      <c r="E975" s="43"/>
      <c r="F975" s="43"/>
      <c r="G975" s="43"/>
      <c r="H975" s="43"/>
      <c r="I975" s="43"/>
      <c r="J975" s="43"/>
      <c r="K975" s="43"/>
      <c r="M975" s="45"/>
      <c r="O975" s="46"/>
      <c r="V975" s="45"/>
      <c r="W975" s="46"/>
      <c r="Z975" s="45"/>
      <c r="AA975" s="46"/>
      <c r="AD975" s="45"/>
      <c r="AE975" s="46"/>
      <c r="AH975" s="45"/>
      <c r="AI975" s="46"/>
    </row>
    <row r="976" customFormat="false" ht="15.75" hidden="false" customHeight="false" outlineLevel="0" collapsed="false">
      <c r="A976" s="47"/>
      <c r="B976" s="47"/>
      <c r="C976" s="48"/>
      <c r="D976" s="47"/>
      <c r="E976" s="47"/>
      <c r="F976" s="47"/>
      <c r="G976" s="47"/>
      <c r="H976" s="47"/>
      <c r="I976" s="47"/>
      <c r="J976" s="47"/>
      <c r="K976" s="47"/>
      <c r="M976" s="45"/>
      <c r="O976" s="46"/>
      <c r="V976" s="45"/>
      <c r="W976" s="46"/>
      <c r="Z976" s="45"/>
      <c r="AA976" s="46"/>
      <c r="AD976" s="45"/>
      <c r="AE976" s="46"/>
      <c r="AH976" s="45"/>
      <c r="AI976" s="46"/>
    </row>
    <row r="977" customFormat="false" ht="15.75" hidden="false" customHeight="false" outlineLevel="0" collapsed="false">
      <c r="A977" s="43"/>
      <c r="B977" s="43"/>
      <c r="C977" s="44"/>
      <c r="D977" s="43"/>
      <c r="E977" s="43"/>
      <c r="F977" s="43"/>
      <c r="G977" s="43"/>
      <c r="H977" s="43"/>
      <c r="I977" s="43"/>
      <c r="J977" s="43"/>
      <c r="K977" s="43"/>
      <c r="M977" s="45"/>
      <c r="O977" s="46"/>
      <c r="V977" s="45"/>
      <c r="W977" s="46"/>
      <c r="Z977" s="45"/>
      <c r="AA977" s="46"/>
      <c r="AD977" s="45"/>
      <c r="AE977" s="46"/>
      <c r="AH977" s="45"/>
      <c r="AI977" s="46"/>
    </row>
    <row r="978" customFormat="false" ht="15.75" hidden="false" customHeight="false" outlineLevel="0" collapsed="false">
      <c r="A978" s="47"/>
      <c r="B978" s="47"/>
      <c r="C978" s="48"/>
      <c r="D978" s="47"/>
      <c r="E978" s="47"/>
      <c r="F978" s="47"/>
      <c r="G978" s="47"/>
      <c r="H978" s="47"/>
      <c r="I978" s="47"/>
      <c r="J978" s="47"/>
      <c r="K978" s="47"/>
      <c r="M978" s="45"/>
      <c r="O978" s="46"/>
      <c r="V978" s="45"/>
      <c r="W978" s="46"/>
      <c r="Z978" s="45"/>
      <c r="AA978" s="46"/>
      <c r="AD978" s="45"/>
      <c r="AE978" s="46"/>
      <c r="AH978" s="45"/>
      <c r="AI978" s="46"/>
    </row>
    <row r="979" customFormat="false" ht="15.75" hidden="false" customHeight="false" outlineLevel="0" collapsed="false">
      <c r="A979" s="43"/>
      <c r="B979" s="43"/>
      <c r="C979" s="44"/>
      <c r="D979" s="43"/>
      <c r="E979" s="43"/>
      <c r="F979" s="43"/>
      <c r="G979" s="43"/>
      <c r="H979" s="43"/>
      <c r="I979" s="43"/>
      <c r="J979" s="43"/>
      <c r="K979" s="43"/>
      <c r="M979" s="45"/>
      <c r="O979" s="46"/>
      <c r="V979" s="45"/>
      <c r="W979" s="46"/>
      <c r="Z979" s="45"/>
      <c r="AA979" s="46"/>
      <c r="AD979" s="45"/>
      <c r="AE979" s="46"/>
      <c r="AH979" s="45"/>
      <c r="AI979" s="46"/>
    </row>
    <row r="980" customFormat="false" ht="15.75" hidden="false" customHeight="false" outlineLevel="0" collapsed="false">
      <c r="A980" s="47"/>
      <c r="B980" s="47"/>
      <c r="C980" s="48"/>
      <c r="D980" s="47"/>
      <c r="E980" s="47"/>
      <c r="F980" s="47"/>
      <c r="G980" s="47"/>
      <c r="H980" s="47"/>
      <c r="I980" s="47"/>
      <c r="J980" s="47"/>
      <c r="K980" s="47"/>
      <c r="M980" s="45"/>
      <c r="O980" s="46"/>
      <c r="V980" s="45"/>
      <c r="W980" s="46"/>
      <c r="Z980" s="45"/>
      <c r="AA980" s="46"/>
      <c r="AD980" s="45"/>
      <c r="AE980" s="46"/>
      <c r="AH980" s="45"/>
      <c r="AI980" s="46"/>
    </row>
    <row r="981" customFormat="false" ht="15.75" hidden="false" customHeight="false" outlineLevel="0" collapsed="false">
      <c r="A981" s="43"/>
      <c r="B981" s="43"/>
      <c r="C981" s="44"/>
      <c r="D981" s="43"/>
      <c r="E981" s="43"/>
      <c r="F981" s="43"/>
      <c r="G981" s="43"/>
      <c r="H981" s="43"/>
      <c r="I981" s="43"/>
      <c r="J981" s="43"/>
      <c r="K981" s="43"/>
      <c r="M981" s="45"/>
      <c r="O981" s="46"/>
      <c r="V981" s="45"/>
      <c r="W981" s="46"/>
      <c r="Z981" s="45"/>
      <c r="AA981" s="46"/>
      <c r="AD981" s="45"/>
      <c r="AE981" s="46"/>
      <c r="AH981" s="45"/>
      <c r="AI981" s="46"/>
    </row>
    <row r="982" customFormat="false" ht="15.75" hidden="false" customHeight="false" outlineLevel="0" collapsed="false">
      <c r="A982" s="47"/>
      <c r="B982" s="47"/>
      <c r="C982" s="48"/>
      <c r="D982" s="47"/>
      <c r="E982" s="47"/>
      <c r="F982" s="47"/>
      <c r="G982" s="47"/>
      <c r="H982" s="47"/>
      <c r="I982" s="47"/>
      <c r="J982" s="47"/>
      <c r="K982" s="47"/>
      <c r="M982" s="45"/>
      <c r="O982" s="46"/>
      <c r="V982" s="45"/>
      <c r="W982" s="46"/>
      <c r="Z982" s="45"/>
      <c r="AA982" s="46"/>
      <c r="AD982" s="45"/>
      <c r="AE982" s="46"/>
      <c r="AH982" s="45"/>
      <c r="AI982" s="46"/>
    </row>
    <row r="983" customFormat="false" ht="15.75" hidden="false" customHeight="false" outlineLevel="0" collapsed="false">
      <c r="A983" s="43"/>
      <c r="B983" s="43"/>
      <c r="C983" s="44"/>
      <c r="D983" s="43"/>
      <c r="E983" s="43"/>
      <c r="F983" s="43"/>
      <c r="G983" s="43"/>
      <c r="H983" s="43"/>
      <c r="I983" s="43"/>
      <c r="J983" s="43"/>
      <c r="K983" s="43"/>
      <c r="M983" s="45"/>
      <c r="O983" s="46"/>
      <c r="V983" s="45"/>
      <c r="W983" s="46"/>
      <c r="Z983" s="45"/>
      <c r="AA983" s="46"/>
      <c r="AD983" s="45"/>
      <c r="AE983" s="46"/>
      <c r="AH983" s="45"/>
      <c r="AI983" s="46"/>
    </row>
    <row r="984" customFormat="false" ht="15.75" hidden="false" customHeight="false" outlineLevel="0" collapsed="false">
      <c r="A984" s="47"/>
      <c r="B984" s="47"/>
      <c r="C984" s="48"/>
      <c r="D984" s="47"/>
      <c r="E984" s="47"/>
      <c r="F984" s="47"/>
      <c r="G984" s="47"/>
      <c r="H984" s="47"/>
      <c r="I984" s="47"/>
      <c r="J984" s="47"/>
      <c r="K984" s="47"/>
      <c r="M984" s="45"/>
      <c r="O984" s="46"/>
      <c r="V984" s="45"/>
      <c r="W984" s="46"/>
      <c r="Z984" s="45"/>
      <c r="AA984" s="46"/>
      <c r="AD984" s="45"/>
      <c r="AE984" s="46"/>
      <c r="AH984" s="45"/>
      <c r="AI984" s="46"/>
    </row>
    <row r="985" customFormat="false" ht="15.75" hidden="false" customHeight="false" outlineLevel="0" collapsed="false">
      <c r="A985" s="43"/>
      <c r="B985" s="43"/>
      <c r="C985" s="44"/>
      <c r="D985" s="43"/>
      <c r="E985" s="43"/>
      <c r="F985" s="43"/>
      <c r="G985" s="43"/>
      <c r="H985" s="43"/>
      <c r="I985" s="43"/>
      <c r="J985" s="43"/>
      <c r="K985" s="43"/>
      <c r="M985" s="45"/>
      <c r="O985" s="46"/>
      <c r="V985" s="45"/>
      <c r="W985" s="46"/>
      <c r="Z985" s="45"/>
      <c r="AA985" s="46"/>
      <c r="AD985" s="45"/>
      <c r="AE985" s="46"/>
      <c r="AH985" s="45"/>
      <c r="AI985" s="46"/>
    </row>
    <row r="986" customFormat="false" ht="15.75" hidden="false" customHeight="false" outlineLevel="0" collapsed="false">
      <c r="A986" s="47"/>
      <c r="B986" s="47"/>
      <c r="C986" s="48"/>
      <c r="D986" s="47"/>
      <c r="E986" s="47"/>
      <c r="F986" s="47"/>
      <c r="G986" s="47"/>
      <c r="H986" s="47"/>
      <c r="I986" s="47"/>
      <c r="J986" s="47"/>
      <c r="K986" s="47"/>
      <c r="M986" s="45"/>
      <c r="O986" s="46"/>
      <c r="V986" s="45"/>
      <c r="W986" s="46"/>
      <c r="Z986" s="45"/>
      <c r="AA986" s="46"/>
      <c r="AD986" s="45"/>
      <c r="AE986" s="46"/>
      <c r="AH986" s="45"/>
      <c r="AI986" s="46"/>
    </row>
    <row r="987" customFormat="false" ht="15.75" hidden="false" customHeight="false" outlineLevel="0" collapsed="false">
      <c r="A987" s="43"/>
      <c r="B987" s="43"/>
      <c r="C987" s="44"/>
      <c r="D987" s="43"/>
      <c r="E987" s="43"/>
      <c r="F987" s="43"/>
      <c r="G987" s="43"/>
      <c r="H987" s="43"/>
      <c r="I987" s="43"/>
      <c r="J987" s="43"/>
      <c r="K987" s="43"/>
      <c r="M987" s="45"/>
      <c r="O987" s="46"/>
      <c r="V987" s="45"/>
      <c r="W987" s="46"/>
      <c r="Z987" s="45"/>
      <c r="AA987" s="46"/>
      <c r="AD987" s="45"/>
      <c r="AE987" s="46"/>
      <c r="AH987" s="45"/>
      <c r="AI987" s="46"/>
    </row>
    <row r="988" customFormat="false" ht="15.75" hidden="false" customHeight="false" outlineLevel="0" collapsed="false">
      <c r="A988" s="47"/>
      <c r="B988" s="47"/>
      <c r="C988" s="48"/>
      <c r="D988" s="47"/>
      <c r="E988" s="47"/>
      <c r="F988" s="47"/>
      <c r="G988" s="47"/>
      <c r="H988" s="47"/>
      <c r="I988" s="47"/>
      <c r="J988" s="47"/>
      <c r="K988" s="47"/>
      <c r="M988" s="45"/>
      <c r="O988" s="46"/>
      <c r="V988" s="45"/>
      <c r="W988" s="46"/>
      <c r="Z988" s="45"/>
      <c r="AA988" s="46"/>
      <c r="AD988" s="45"/>
      <c r="AE988" s="46"/>
      <c r="AH988" s="45"/>
      <c r="AI988" s="46"/>
    </row>
    <row r="989" customFormat="false" ht="15.75" hidden="false" customHeight="false" outlineLevel="0" collapsed="false">
      <c r="A989" s="43"/>
      <c r="B989" s="43"/>
      <c r="C989" s="44"/>
      <c r="D989" s="43"/>
      <c r="E989" s="43"/>
      <c r="F989" s="43"/>
      <c r="G989" s="43"/>
      <c r="H989" s="43"/>
      <c r="I989" s="43"/>
      <c r="J989" s="43"/>
      <c r="K989" s="43"/>
      <c r="M989" s="45"/>
      <c r="O989" s="46"/>
      <c r="V989" s="45"/>
      <c r="W989" s="46"/>
      <c r="Z989" s="45"/>
      <c r="AA989" s="46"/>
      <c r="AD989" s="45"/>
      <c r="AE989" s="46"/>
      <c r="AH989" s="45"/>
      <c r="AI989" s="46"/>
    </row>
    <row r="990" customFormat="false" ht="15.75" hidden="false" customHeight="false" outlineLevel="0" collapsed="false">
      <c r="A990" s="47"/>
      <c r="B990" s="47"/>
      <c r="C990" s="48"/>
      <c r="D990" s="47"/>
      <c r="E990" s="47"/>
      <c r="F990" s="47"/>
      <c r="G990" s="47"/>
      <c r="H990" s="47"/>
      <c r="I990" s="47"/>
      <c r="J990" s="47"/>
      <c r="K990" s="47"/>
      <c r="M990" s="45"/>
      <c r="O990" s="46"/>
      <c r="V990" s="45"/>
      <c r="W990" s="46"/>
      <c r="Z990" s="45"/>
      <c r="AA990" s="46"/>
      <c r="AD990" s="45"/>
      <c r="AE990" s="46"/>
      <c r="AH990" s="45"/>
      <c r="AI990" s="46"/>
    </row>
    <row r="991" customFormat="false" ht="15.75" hidden="false" customHeight="false" outlineLevel="0" collapsed="false">
      <c r="A991" s="43"/>
      <c r="B991" s="43"/>
      <c r="C991" s="44"/>
      <c r="D991" s="43"/>
      <c r="E991" s="43"/>
      <c r="F991" s="43"/>
      <c r="G991" s="43"/>
      <c r="H991" s="43"/>
      <c r="I991" s="43"/>
      <c r="J991" s="43"/>
      <c r="K991" s="43"/>
      <c r="M991" s="45"/>
      <c r="O991" s="46"/>
      <c r="V991" s="45"/>
      <c r="W991" s="46"/>
      <c r="Z991" s="45"/>
      <c r="AA991" s="46"/>
      <c r="AD991" s="45"/>
      <c r="AE991" s="46"/>
      <c r="AH991" s="45"/>
      <c r="AI991" s="46"/>
    </row>
    <row r="992" customFormat="false" ht="15.75" hidden="false" customHeight="false" outlineLevel="0" collapsed="false">
      <c r="A992" s="47"/>
      <c r="B992" s="47"/>
      <c r="C992" s="48"/>
      <c r="D992" s="47"/>
      <c r="E992" s="47"/>
      <c r="F992" s="47"/>
      <c r="G992" s="47"/>
      <c r="H992" s="47"/>
      <c r="I992" s="47"/>
      <c r="J992" s="47"/>
      <c r="K992" s="47"/>
      <c r="M992" s="45"/>
      <c r="O992" s="46"/>
      <c r="V992" s="45"/>
      <c r="W992" s="46"/>
      <c r="Z992" s="45"/>
      <c r="AA992" s="46"/>
      <c r="AD992" s="45"/>
      <c r="AE992" s="46"/>
      <c r="AH992" s="45"/>
      <c r="AI992" s="46"/>
    </row>
    <row r="993" customFormat="false" ht="15.75" hidden="false" customHeight="false" outlineLevel="0" collapsed="false">
      <c r="A993" s="43"/>
      <c r="B993" s="43"/>
      <c r="C993" s="44"/>
      <c r="D993" s="43"/>
      <c r="E993" s="43"/>
      <c r="F993" s="43"/>
      <c r="G993" s="43"/>
      <c r="H993" s="43"/>
      <c r="I993" s="43"/>
      <c r="J993" s="43"/>
      <c r="K993" s="43"/>
      <c r="M993" s="45"/>
      <c r="O993" s="46"/>
      <c r="V993" s="45"/>
      <c r="W993" s="46"/>
      <c r="Z993" s="45"/>
      <c r="AA993" s="46"/>
      <c r="AD993" s="45"/>
      <c r="AE993" s="46"/>
      <c r="AH993" s="45"/>
      <c r="AI993" s="46"/>
    </row>
    <row r="994" customFormat="false" ht="15.75" hidden="false" customHeight="false" outlineLevel="0" collapsed="false">
      <c r="A994" s="47"/>
      <c r="B994" s="47"/>
      <c r="C994" s="48"/>
      <c r="D994" s="47"/>
      <c r="E994" s="47"/>
      <c r="F994" s="47"/>
      <c r="G994" s="47"/>
      <c r="H994" s="47"/>
      <c r="I994" s="47"/>
      <c r="J994" s="47"/>
      <c r="K994" s="47"/>
      <c r="M994" s="45"/>
      <c r="O994" s="46"/>
      <c r="V994" s="45"/>
      <c r="W994" s="46"/>
      <c r="Z994" s="45"/>
      <c r="AA994" s="46"/>
      <c r="AD994" s="45"/>
      <c r="AE994" s="46"/>
      <c r="AH994" s="45"/>
      <c r="AI994" s="46"/>
    </row>
    <row r="995" customFormat="false" ht="15.75" hidden="false" customHeight="false" outlineLevel="0" collapsed="false">
      <c r="A995" s="43"/>
      <c r="B995" s="43"/>
      <c r="C995" s="44"/>
      <c r="D995" s="43"/>
      <c r="E995" s="43"/>
      <c r="F995" s="43"/>
      <c r="G995" s="43"/>
      <c r="H995" s="43"/>
      <c r="I995" s="43"/>
      <c r="J995" s="43"/>
      <c r="K995" s="43"/>
      <c r="M995" s="45"/>
      <c r="O995" s="46"/>
      <c r="V995" s="45"/>
      <c r="W995" s="46"/>
      <c r="Z995" s="45"/>
      <c r="AA995" s="46"/>
      <c r="AD995" s="45"/>
      <c r="AE995" s="46"/>
      <c r="AH995" s="45"/>
      <c r="AI995" s="46"/>
    </row>
    <row r="996" customFormat="false" ht="15.75" hidden="false" customHeight="false" outlineLevel="0" collapsed="false">
      <c r="A996" s="47"/>
      <c r="B996" s="47"/>
      <c r="C996" s="48"/>
      <c r="D996" s="47"/>
      <c r="E996" s="47"/>
      <c r="F996" s="47"/>
      <c r="G996" s="47"/>
      <c r="H996" s="47"/>
      <c r="I996" s="47"/>
      <c r="J996" s="47"/>
      <c r="K996" s="47"/>
      <c r="M996" s="45"/>
      <c r="O996" s="46"/>
      <c r="V996" s="45"/>
      <c r="W996" s="46"/>
      <c r="Z996" s="45"/>
      <c r="AA996" s="46"/>
      <c r="AD996" s="45"/>
      <c r="AE996" s="46"/>
      <c r="AH996" s="45"/>
      <c r="AI996" s="46"/>
    </row>
    <row r="997" customFormat="false" ht="15.75" hidden="false" customHeight="false" outlineLevel="0" collapsed="false">
      <c r="A997" s="43"/>
      <c r="B997" s="43"/>
      <c r="C997" s="44"/>
      <c r="D997" s="43"/>
      <c r="E997" s="43"/>
      <c r="F997" s="43"/>
      <c r="G997" s="43"/>
      <c r="H997" s="43"/>
      <c r="I997" s="43"/>
      <c r="J997" s="43"/>
      <c r="K997" s="43"/>
      <c r="M997" s="45"/>
      <c r="O997" s="46"/>
      <c r="V997" s="45"/>
      <c r="W997" s="46"/>
      <c r="Z997" s="45"/>
      <c r="AA997" s="46"/>
      <c r="AD997" s="45"/>
      <c r="AE997" s="46"/>
      <c r="AH997" s="45"/>
      <c r="AI997" s="46"/>
    </row>
    <row r="998" customFormat="false" ht="15.75" hidden="false" customHeight="false" outlineLevel="0" collapsed="false">
      <c r="A998" s="47"/>
      <c r="B998" s="47"/>
      <c r="C998" s="48"/>
      <c r="D998" s="47"/>
      <c r="E998" s="47"/>
      <c r="F998" s="47"/>
      <c r="G998" s="47"/>
      <c r="H998" s="47"/>
      <c r="I998" s="47"/>
      <c r="J998" s="47"/>
      <c r="K998" s="47"/>
      <c r="M998" s="45"/>
      <c r="O998" s="46"/>
      <c r="V998" s="45"/>
      <c r="W998" s="46"/>
      <c r="Z998" s="45"/>
      <c r="AA998" s="46"/>
      <c r="AD998" s="45"/>
      <c r="AE998" s="46"/>
      <c r="AH998" s="45"/>
      <c r="AI998" s="46"/>
    </row>
    <row r="999" customFormat="false" ht="15.75" hidden="false" customHeight="false" outlineLevel="0" collapsed="false">
      <c r="A999" s="43"/>
      <c r="B999" s="43"/>
      <c r="C999" s="44"/>
      <c r="D999" s="43"/>
      <c r="E999" s="43"/>
      <c r="F999" s="43"/>
      <c r="G999" s="43"/>
      <c r="H999" s="43"/>
      <c r="I999" s="43"/>
      <c r="J999" s="43"/>
      <c r="K999" s="43"/>
      <c r="M999" s="45"/>
      <c r="O999" s="46"/>
      <c r="V999" s="45"/>
      <c r="W999" s="46"/>
      <c r="Z999" s="45"/>
      <c r="AA999" s="46"/>
      <c r="AD999" s="45"/>
      <c r="AE999" s="46"/>
      <c r="AH999" s="45"/>
      <c r="AI999" s="46"/>
    </row>
    <row r="1000" customFormat="false" ht="15.75" hidden="false" customHeight="false" outlineLevel="0" collapsed="false">
      <c r="A1000" s="47"/>
      <c r="B1000" s="47"/>
      <c r="C1000" s="48"/>
      <c r="D1000" s="47"/>
      <c r="E1000" s="47"/>
      <c r="F1000" s="47"/>
      <c r="G1000" s="47"/>
      <c r="H1000" s="47"/>
      <c r="I1000" s="47"/>
      <c r="J1000" s="47"/>
      <c r="K1000" s="47"/>
      <c r="M1000" s="45"/>
      <c r="O1000" s="46"/>
      <c r="V1000" s="45"/>
      <c r="W1000" s="46"/>
      <c r="Z1000" s="45"/>
      <c r="AA1000" s="46"/>
      <c r="AD1000" s="45"/>
      <c r="AE1000" s="46"/>
      <c r="AH1000" s="45"/>
      <c r="AI1000" s="4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7"/>
  </cols>
  <sheetData>
    <row r="1" customFormat="false" ht="15.75" hidden="false" customHeight="false" outlineLevel="0" collapsed="false">
      <c r="A1" s="49" t="s">
        <v>196</v>
      </c>
      <c r="B1" s="49" t="s">
        <v>19</v>
      </c>
      <c r="C1" s="49" t="s">
        <v>197</v>
      </c>
    </row>
    <row r="2" customFormat="false" ht="15.75" hidden="false" customHeight="false" outlineLevel="0" collapsed="false">
      <c r="A2" s="49" t="s">
        <v>198</v>
      </c>
      <c r="B2" s="49" t="s">
        <v>199</v>
      </c>
      <c r="C2" s="49" t="n">
        <v>60</v>
      </c>
    </row>
    <row r="3" customFormat="false" ht="15.75" hidden="false" customHeight="false" outlineLevel="0" collapsed="false">
      <c r="A3" s="49" t="s">
        <v>200</v>
      </c>
      <c r="B3" s="49" t="s">
        <v>201</v>
      </c>
      <c r="C3" s="49" t="n">
        <v>30</v>
      </c>
    </row>
    <row r="4" customFormat="false" ht="15.75" hidden="false" customHeight="false" outlineLevel="0" collapsed="false">
      <c r="A4" s="49" t="s">
        <v>202</v>
      </c>
      <c r="B4" s="49" t="s">
        <v>203</v>
      </c>
      <c r="C4" s="49" t="n">
        <v>68</v>
      </c>
    </row>
    <row r="5" customFormat="false" ht="15.75" hidden="false" customHeight="false" outlineLevel="0" collapsed="false">
      <c r="A5" s="49" t="s">
        <v>204</v>
      </c>
      <c r="B5" s="49" t="s">
        <v>205</v>
      </c>
      <c r="C5" s="49" t="n">
        <v>100</v>
      </c>
    </row>
    <row r="6" customFormat="false" ht="15.75" hidden="false" customHeight="false" outlineLevel="0" collapsed="false">
      <c r="A6" s="49" t="s">
        <v>206</v>
      </c>
      <c r="B6" s="49" t="s">
        <v>207</v>
      </c>
      <c r="C6" s="49" t="n">
        <v>108</v>
      </c>
    </row>
    <row r="7" customFormat="false" ht="15.75" hidden="false" customHeight="false" outlineLevel="0" collapsed="false">
      <c r="A7" s="49" t="s">
        <v>208</v>
      </c>
      <c r="B7" s="49" t="s">
        <v>203</v>
      </c>
      <c r="C7" s="49" t="n">
        <v>12</v>
      </c>
    </row>
    <row r="8" customFormat="false" ht="15.75" hidden="false" customHeight="false" outlineLevel="0" collapsed="false">
      <c r="A8" s="49" t="s">
        <v>202</v>
      </c>
      <c r="B8" s="49" t="s">
        <v>203</v>
      </c>
      <c r="C8" s="49" t="n">
        <v>68</v>
      </c>
    </row>
    <row r="9" customFormat="false" ht="15.75" hidden="false" customHeight="false" outlineLevel="0" collapsed="false">
      <c r="A9" s="49" t="s">
        <v>209</v>
      </c>
      <c r="B9" s="49" t="s">
        <v>201</v>
      </c>
      <c r="C9" s="49" t="n">
        <v>79</v>
      </c>
    </row>
    <row r="10" customFormat="false" ht="15.75" hidden="false" customHeight="false" outlineLevel="0" collapsed="false">
      <c r="A10" s="49" t="s">
        <v>210</v>
      </c>
      <c r="B10" s="49" t="s">
        <v>211</v>
      </c>
      <c r="C10" s="49" t="n">
        <v>50</v>
      </c>
    </row>
    <row r="11" customFormat="false" ht="15.75" hidden="false" customHeight="false" outlineLevel="0" collapsed="false">
      <c r="A11" s="49" t="s">
        <v>212</v>
      </c>
      <c r="B11" s="49" t="s">
        <v>213</v>
      </c>
      <c r="C11" s="49" t="n">
        <v>12</v>
      </c>
    </row>
    <row r="12" customFormat="false" ht="15.75" hidden="false" customHeight="false" outlineLevel="0" collapsed="false">
      <c r="A12" s="49" t="s">
        <v>214</v>
      </c>
      <c r="B12" s="49" t="s">
        <v>215</v>
      </c>
      <c r="C12" s="49" t="n">
        <v>46</v>
      </c>
    </row>
    <row r="13" customFormat="false" ht="15.75" hidden="false" customHeight="false" outlineLevel="0" collapsed="false">
      <c r="A13" s="49" t="s">
        <v>216</v>
      </c>
      <c r="B13" s="49" t="s">
        <v>217</v>
      </c>
      <c r="C13" s="49" t="n">
        <v>49</v>
      </c>
    </row>
    <row r="14" customFormat="false" ht="15.75" hidden="false" customHeight="false" outlineLevel="0" collapsed="false">
      <c r="A14" s="49" t="s">
        <v>218</v>
      </c>
      <c r="B14" s="49" t="s">
        <v>219</v>
      </c>
      <c r="C14" s="49" t="n">
        <v>14</v>
      </c>
    </row>
    <row r="15" customFormat="false" ht="15.75" hidden="false" customHeight="false" outlineLevel="0" collapsed="false">
      <c r="A15" s="49" t="s">
        <v>220</v>
      </c>
      <c r="B15" s="49" t="s">
        <v>203</v>
      </c>
      <c r="C15" s="49" t="n">
        <v>6</v>
      </c>
    </row>
    <row r="16" customFormat="false" ht="15.75" hidden="false" customHeight="false" outlineLevel="0" collapsed="false">
      <c r="A16" s="49" t="s">
        <v>221</v>
      </c>
      <c r="B16" s="49" t="s">
        <v>207</v>
      </c>
      <c r="C16" s="49" t="n">
        <v>22</v>
      </c>
    </row>
    <row r="17" customFormat="false" ht="15.75" hidden="false" customHeight="false" outlineLevel="0" collapsed="false">
      <c r="A17" s="49" t="s">
        <v>222</v>
      </c>
      <c r="B17" s="49" t="s">
        <v>199</v>
      </c>
      <c r="C17" s="49" t="n">
        <v>80</v>
      </c>
    </row>
    <row r="18" customFormat="false" ht="15.75" hidden="false" customHeight="false" outlineLevel="0" collapsed="false">
      <c r="A18" s="49" t="s">
        <v>223</v>
      </c>
      <c r="B18" s="49" t="s">
        <v>224</v>
      </c>
      <c r="C18" s="49" t="n">
        <v>59</v>
      </c>
    </row>
    <row r="19" customFormat="false" ht="15.75" hidden="false" customHeight="false" outlineLevel="0" collapsed="false">
      <c r="A19" s="49" t="s">
        <v>225</v>
      </c>
      <c r="B19" s="49" t="s">
        <v>226</v>
      </c>
      <c r="C19" s="49" t="n">
        <v>84</v>
      </c>
    </row>
    <row r="20" customFormat="false" ht="15.75" hidden="false" customHeight="false" outlineLevel="0" collapsed="false">
      <c r="A20" s="49" t="s">
        <v>227</v>
      </c>
      <c r="B20" s="49" t="s">
        <v>228</v>
      </c>
      <c r="C20" s="49" t="n">
        <v>42</v>
      </c>
    </row>
    <row r="21" customFormat="false" ht="15.75" hidden="false" customHeight="false" outlineLevel="0" collapsed="false">
      <c r="A21" s="49" t="s">
        <v>229</v>
      </c>
      <c r="B21" s="49" t="s">
        <v>230</v>
      </c>
      <c r="C21" s="49" t="n">
        <v>49</v>
      </c>
    </row>
    <row r="22" customFormat="false" ht="15.75" hidden="false" customHeight="false" outlineLevel="0" collapsed="false">
      <c r="A22" s="49" t="s">
        <v>231</v>
      </c>
      <c r="B22" s="49" t="s">
        <v>213</v>
      </c>
      <c r="C22" s="49" t="n">
        <v>77</v>
      </c>
    </row>
    <row r="23" customFormat="false" ht="15.75" hidden="false" customHeight="false" outlineLevel="0" collapsed="false">
      <c r="A23" s="49" t="s">
        <v>232</v>
      </c>
      <c r="B23" s="49" t="s">
        <v>233</v>
      </c>
      <c r="C23" s="49" t="n">
        <v>28</v>
      </c>
    </row>
    <row r="24" customFormat="false" ht="15.75" hidden="false" customHeight="false" outlineLevel="0" collapsed="false">
      <c r="A24" s="49" t="s">
        <v>234</v>
      </c>
      <c r="B24" s="49" t="s">
        <v>235</v>
      </c>
      <c r="C24" s="49" t="n">
        <v>71</v>
      </c>
    </row>
    <row r="25" customFormat="false" ht="15.75" hidden="false" customHeight="false" outlineLevel="0" collapsed="false">
      <c r="A25" s="49" t="s">
        <v>236</v>
      </c>
      <c r="B25" s="49" t="s">
        <v>233</v>
      </c>
      <c r="C25" s="49" t="n">
        <v>85</v>
      </c>
    </row>
    <row r="26" customFormat="false" ht="15.75" hidden="false" customHeight="false" outlineLevel="0" collapsed="false">
      <c r="A26" s="49" t="s">
        <v>237</v>
      </c>
      <c r="B26" s="49" t="s">
        <v>238</v>
      </c>
      <c r="C26" s="49" t="n">
        <v>22</v>
      </c>
    </row>
    <row r="27" customFormat="false" ht="15.75" hidden="false" customHeight="false" outlineLevel="0" collapsed="false">
      <c r="A27" s="49" t="s">
        <v>239</v>
      </c>
      <c r="B27" s="49" t="s">
        <v>240</v>
      </c>
      <c r="C27" s="49" t="n">
        <v>12</v>
      </c>
    </row>
    <row r="28" customFormat="false" ht="15.75" hidden="false" customHeight="false" outlineLevel="0" collapsed="false">
      <c r="A28" s="49" t="s">
        <v>241</v>
      </c>
      <c r="B28" s="49" t="s">
        <v>242</v>
      </c>
      <c r="C28" s="49" t="n">
        <v>12</v>
      </c>
    </row>
    <row r="29" customFormat="false" ht="15.75" hidden="false" customHeight="false" outlineLevel="0" collapsed="false">
      <c r="A29" s="49" t="s">
        <v>243</v>
      </c>
      <c r="B29" s="49" t="s">
        <v>244</v>
      </c>
      <c r="C29" s="49" t="n">
        <v>8</v>
      </c>
    </row>
    <row r="30" customFormat="false" ht="15.75" hidden="false" customHeight="false" outlineLevel="0" collapsed="false">
      <c r="A30" s="49" t="s">
        <v>245</v>
      </c>
      <c r="B30" s="49" t="s">
        <v>238</v>
      </c>
      <c r="C30" s="49" t="n">
        <v>27</v>
      </c>
    </row>
    <row r="31" customFormat="false" ht="15.75" hidden="false" customHeight="false" outlineLevel="0" collapsed="false">
      <c r="A31" s="49" t="s">
        <v>246</v>
      </c>
      <c r="B31" s="49" t="s">
        <v>247</v>
      </c>
      <c r="C31" s="49" t="n">
        <v>20</v>
      </c>
    </row>
    <row r="32" customFormat="false" ht="15.75" hidden="false" customHeight="false" outlineLevel="0" collapsed="false">
      <c r="A32" s="49" t="s">
        <v>248</v>
      </c>
      <c r="B32" s="49" t="s">
        <v>249</v>
      </c>
      <c r="C32" s="49" t="n">
        <v>23</v>
      </c>
    </row>
    <row r="33" customFormat="false" ht="15.75" hidden="false" customHeight="false" outlineLevel="0" collapsed="false">
      <c r="A33" s="49" t="s">
        <v>250</v>
      </c>
      <c r="B33" s="49" t="s">
        <v>203</v>
      </c>
      <c r="C33" s="49" t="n">
        <v>5</v>
      </c>
    </row>
    <row r="34" customFormat="false" ht="15.75" hidden="false" customHeight="false" outlineLevel="0" collapsed="false">
      <c r="A34" s="49" t="s">
        <v>251</v>
      </c>
      <c r="B34" s="49" t="s">
        <v>247</v>
      </c>
      <c r="C34" s="49" t="n">
        <v>55</v>
      </c>
    </row>
    <row r="35" customFormat="false" ht="15.75" hidden="false" customHeight="false" outlineLevel="0" collapsed="false">
      <c r="A35" s="49" t="s">
        <v>252</v>
      </c>
      <c r="B35" s="49" t="s">
        <v>213</v>
      </c>
      <c r="C35" s="49" t="n">
        <v>213</v>
      </c>
    </row>
    <row r="36" customFormat="false" ht="15.75" hidden="false" customHeight="false" outlineLevel="0" collapsed="false">
      <c r="A36" s="49" t="s">
        <v>253</v>
      </c>
      <c r="B36" s="49" t="s">
        <v>254</v>
      </c>
      <c r="C36" s="49" t="n">
        <v>117</v>
      </c>
    </row>
    <row r="37" customFormat="false" ht="15.75" hidden="false" customHeight="false" outlineLevel="0" collapsed="false">
      <c r="A37" s="49" t="s">
        <v>255</v>
      </c>
      <c r="B37" s="49" t="s">
        <v>199</v>
      </c>
      <c r="C37" s="49" t="n">
        <v>120</v>
      </c>
    </row>
    <row r="38" customFormat="false" ht="15.75" hidden="false" customHeight="false" outlineLevel="0" collapsed="false">
      <c r="A38" s="49" t="s">
        <v>256</v>
      </c>
      <c r="B38" s="49" t="s">
        <v>207</v>
      </c>
      <c r="C38" s="49" t="n">
        <v>15</v>
      </c>
    </row>
    <row r="39" customFormat="false" ht="15.75" hidden="false" customHeight="false" outlineLevel="0" collapsed="false">
      <c r="A39" s="49" t="s">
        <v>257</v>
      </c>
      <c r="B39" s="49" t="s">
        <v>233</v>
      </c>
      <c r="C39" s="49" t="n">
        <v>68</v>
      </c>
    </row>
    <row r="40" customFormat="false" ht="15.75" hidden="false" customHeight="false" outlineLevel="0" collapsed="false">
      <c r="A40" s="49" t="s">
        <v>258</v>
      </c>
      <c r="B40" s="49" t="s">
        <v>259</v>
      </c>
      <c r="C40" s="49" t="n">
        <v>64</v>
      </c>
    </row>
    <row r="41" customFormat="false" ht="15.75" hidden="false" customHeight="false" outlineLevel="0" collapsed="false">
      <c r="A41" s="49" t="s">
        <v>231</v>
      </c>
      <c r="B41" s="49" t="s">
        <v>213</v>
      </c>
      <c r="C41" s="49" t="n">
        <v>77</v>
      </c>
    </row>
    <row r="42" customFormat="false" ht="15.75" hidden="false" customHeight="false" outlineLevel="0" collapsed="false">
      <c r="A42" s="49" t="s">
        <v>260</v>
      </c>
      <c r="B42" s="49" t="s">
        <v>199</v>
      </c>
      <c r="C42" s="49" t="n">
        <v>120</v>
      </c>
    </row>
    <row r="43" customFormat="false" ht="15.75" hidden="false" customHeight="false" outlineLevel="0" collapsed="false">
      <c r="A43" s="49" t="s">
        <v>261</v>
      </c>
      <c r="B43" s="49" t="s">
        <v>207</v>
      </c>
      <c r="C43" s="49" t="n">
        <v>10</v>
      </c>
    </row>
    <row r="44" customFormat="false" ht="15.75" hidden="false" customHeight="false" outlineLevel="0" collapsed="false">
      <c r="A44" s="49" t="s">
        <v>262</v>
      </c>
      <c r="B44" s="49" t="s">
        <v>207</v>
      </c>
      <c r="C44" s="49" t="n">
        <v>66</v>
      </c>
    </row>
    <row r="45" customFormat="false" ht="15.75" hidden="false" customHeight="false" outlineLevel="0" collapsed="false">
      <c r="A45" s="49" t="s">
        <v>263</v>
      </c>
      <c r="B45" s="49" t="s">
        <v>264</v>
      </c>
      <c r="C45" s="49" t="n">
        <v>7</v>
      </c>
    </row>
    <row r="46" customFormat="false" ht="15.75" hidden="false" customHeight="false" outlineLevel="0" collapsed="false">
      <c r="A46" s="49" t="s">
        <v>265</v>
      </c>
      <c r="B46" s="49" t="s">
        <v>233</v>
      </c>
      <c r="C46" s="49" t="n">
        <v>13</v>
      </c>
    </row>
    <row r="47" customFormat="false" ht="15.75" hidden="false" customHeight="false" outlineLevel="0" collapsed="false">
      <c r="A47" s="49" t="s">
        <v>266</v>
      </c>
      <c r="B47" s="49" t="s">
        <v>267</v>
      </c>
      <c r="C47" s="49" t="n">
        <v>30</v>
      </c>
    </row>
    <row r="48" customFormat="false" ht="15.75" hidden="false" customHeight="false" outlineLevel="0" collapsed="false">
      <c r="A48" s="49" t="s">
        <v>268</v>
      </c>
      <c r="B48" s="49" t="s">
        <v>269</v>
      </c>
      <c r="C48" s="49" t="n">
        <v>8</v>
      </c>
    </row>
    <row r="49" customFormat="false" ht="15.75" hidden="false" customHeight="false" outlineLevel="0" collapsed="false">
      <c r="A49" s="49" t="s">
        <v>270</v>
      </c>
      <c r="B49" s="49" t="s">
        <v>271</v>
      </c>
      <c r="C49" s="49" t="n">
        <v>48</v>
      </c>
    </row>
    <row r="50" customFormat="false" ht="15.75" hidden="false" customHeight="false" outlineLevel="0" collapsed="false">
      <c r="A50" s="49" t="s">
        <v>272</v>
      </c>
      <c r="B50" s="49" t="s">
        <v>249</v>
      </c>
      <c r="C50" s="49" t="n">
        <v>39</v>
      </c>
    </row>
    <row r="51" customFormat="false" ht="15.75" hidden="false" customHeight="false" outlineLevel="0" collapsed="false">
      <c r="A51" s="49" t="s">
        <v>273</v>
      </c>
      <c r="B51" s="49" t="s">
        <v>207</v>
      </c>
      <c r="C51" s="49" t="n">
        <v>69</v>
      </c>
    </row>
    <row r="52" customFormat="false" ht="15.75" hidden="false" customHeight="false" outlineLevel="0" collapsed="false">
      <c r="A52" s="49" t="s">
        <v>274</v>
      </c>
      <c r="B52" s="49" t="s">
        <v>207</v>
      </c>
      <c r="C52" s="49" t="n">
        <v>58</v>
      </c>
    </row>
    <row r="53" customFormat="false" ht="15.75" hidden="false" customHeight="false" outlineLevel="0" collapsed="false">
      <c r="A53" s="49" t="s">
        <v>275</v>
      </c>
      <c r="B53" s="49" t="s">
        <v>207</v>
      </c>
      <c r="C53" s="49" t="n">
        <v>7</v>
      </c>
    </row>
    <row r="54" customFormat="false" ht="15.75" hidden="false" customHeight="false" outlineLevel="0" collapsed="false">
      <c r="A54" s="49" t="s">
        <v>276</v>
      </c>
      <c r="B54" s="49" t="s">
        <v>277</v>
      </c>
      <c r="C54" s="49" t="n">
        <v>60</v>
      </c>
    </row>
    <row r="55" customFormat="false" ht="15.75" hidden="false" customHeight="false" outlineLevel="0" collapsed="false">
      <c r="A55" s="49" t="s">
        <v>278</v>
      </c>
      <c r="B55" s="49" t="s">
        <v>279</v>
      </c>
      <c r="C55" s="49" t="n">
        <v>43</v>
      </c>
    </row>
    <row r="56" customFormat="false" ht="15.75" hidden="false" customHeight="false" outlineLevel="0" collapsed="false">
      <c r="A56" s="49" t="s">
        <v>143</v>
      </c>
      <c r="B56" s="49" t="s">
        <v>249</v>
      </c>
      <c r="C56" s="49" t="n">
        <v>21</v>
      </c>
    </row>
    <row r="57" customFormat="false" ht="15.75" hidden="false" customHeight="false" outlineLevel="0" collapsed="false">
      <c r="A57" s="49" t="s">
        <v>280</v>
      </c>
      <c r="B57" s="49" t="s">
        <v>281</v>
      </c>
      <c r="C57" s="49" t="n">
        <v>23</v>
      </c>
    </row>
    <row r="58" customFormat="false" ht="15.75" hidden="false" customHeight="false" outlineLevel="0" collapsed="false">
      <c r="A58" s="49" t="s">
        <v>282</v>
      </c>
      <c r="B58" s="49" t="s">
        <v>224</v>
      </c>
      <c r="C58" s="49" t="n">
        <v>18</v>
      </c>
    </row>
    <row r="59" customFormat="false" ht="15.75" hidden="false" customHeight="false" outlineLevel="0" collapsed="false">
      <c r="A59" s="49" t="s">
        <v>283</v>
      </c>
      <c r="B59" s="49" t="s">
        <v>207</v>
      </c>
      <c r="C59" s="49" t="n">
        <v>22</v>
      </c>
    </row>
    <row r="60" customFormat="false" ht="15.75" hidden="false" customHeight="false" outlineLevel="0" collapsed="false">
      <c r="A60" s="49" t="s">
        <v>284</v>
      </c>
      <c r="B60" s="49" t="s">
        <v>207</v>
      </c>
      <c r="C60" s="49" t="n">
        <v>24</v>
      </c>
    </row>
    <row r="61" customFormat="false" ht="15.75" hidden="false" customHeight="false" outlineLevel="0" collapsed="false">
      <c r="A61" s="49" t="s">
        <v>285</v>
      </c>
      <c r="B61" s="49" t="s">
        <v>207</v>
      </c>
      <c r="C61" s="49" t="n">
        <v>10</v>
      </c>
    </row>
    <row r="62" customFormat="false" ht="15.75" hidden="false" customHeight="false" outlineLevel="0" collapsed="false">
      <c r="A62" s="49" t="s">
        <v>286</v>
      </c>
      <c r="B62" s="49" t="s">
        <v>269</v>
      </c>
      <c r="C62" s="49" t="n">
        <v>83</v>
      </c>
    </row>
    <row r="63" customFormat="false" ht="15.75" hidden="false" customHeight="false" outlineLevel="0" collapsed="false">
      <c r="A63" s="49" t="s">
        <v>287</v>
      </c>
      <c r="B63" s="49" t="s">
        <v>259</v>
      </c>
      <c r="C63" s="49" t="n">
        <v>18</v>
      </c>
    </row>
    <row r="64" customFormat="false" ht="15.75" hidden="false" customHeight="false" outlineLevel="0" collapsed="false">
      <c r="A64" s="49" t="s">
        <v>288</v>
      </c>
      <c r="B64" s="49" t="s">
        <v>228</v>
      </c>
      <c r="C64" s="49" t="n">
        <v>42</v>
      </c>
    </row>
    <row r="65" customFormat="false" ht="15.75" hidden="false" customHeight="false" outlineLevel="0" collapsed="false">
      <c r="A65" s="49" t="s">
        <v>289</v>
      </c>
      <c r="B65" s="49" t="s">
        <v>215</v>
      </c>
      <c r="C65" s="49" t="n">
        <v>94</v>
      </c>
    </row>
    <row r="66" customFormat="false" ht="15.75" hidden="false" customHeight="false" outlineLevel="0" collapsed="false">
      <c r="A66" s="49" t="s">
        <v>290</v>
      </c>
      <c r="B66" s="49" t="s">
        <v>291</v>
      </c>
      <c r="C66" s="49" t="n">
        <v>5</v>
      </c>
    </row>
    <row r="67" customFormat="false" ht="15.75" hidden="false" customHeight="false" outlineLevel="0" collapsed="false">
      <c r="A67" s="49" t="s">
        <v>292</v>
      </c>
      <c r="B67" s="49" t="s">
        <v>293</v>
      </c>
      <c r="C67" s="49" t="n">
        <v>113</v>
      </c>
    </row>
    <row r="68" customFormat="false" ht="15.75" hidden="false" customHeight="false" outlineLevel="0" collapsed="false">
      <c r="A68" s="49" t="s">
        <v>294</v>
      </c>
      <c r="B68" s="49" t="s">
        <v>228</v>
      </c>
      <c r="C68" s="49" t="n">
        <v>58</v>
      </c>
    </row>
    <row r="69" customFormat="false" ht="15.75" hidden="false" customHeight="false" outlineLevel="0" collapsed="false">
      <c r="A69" s="49" t="s">
        <v>295</v>
      </c>
      <c r="B69" s="49" t="s">
        <v>296</v>
      </c>
      <c r="C69" s="49" t="n">
        <v>53</v>
      </c>
    </row>
    <row r="70" customFormat="false" ht="15.75" hidden="false" customHeight="false" outlineLevel="0" collapsed="false">
      <c r="A70" s="49" t="s">
        <v>297</v>
      </c>
      <c r="B70" s="49" t="s">
        <v>298</v>
      </c>
      <c r="C70" s="49" t="n">
        <v>54</v>
      </c>
    </row>
    <row r="71" customFormat="false" ht="15.75" hidden="false" customHeight="false" outlineLevel="0" collapsed="false">
      <c r="A71" s="49" t="s">
        <v>299</v>
      </c>
      <c r="B71" s="49" t="s">
        <v>259</v>
      </c>
      <c r="C71" s="49" t="n">
        <v>12</v>
      </c>
    </row>
    <row r="72" customFormat="false" ht="15.75" hidden="false" customHeight="false" outlineLevel="0" collapsed="false">
      <c r="A72" s="49" t="s">
        <v>300</v>
      </c>
      <c r="B72" s="49" t="s">
        <v>301</v>
      </c>
      <c r="C72" s="49" t="n">
        <v>10</v>
      </c>
    </row>
    <row r="73" customFormat="false" ht="15.75" hidden="false" customHeight="false" outlineLevel="0" collapsed="false">
      <c r="A73" s="49" t="s">
        <v>302</v>
      </c>
      <c r="B73" s="49" t="s">
        <v>303</v>
      </c>
      <c r="C73" s="49" t="n">
        <v>19</v>
      </c>
    </row>
    <row r="74" customFormat="false" ht="15.75" hidden="false" customHeight="false" outlineLevel="0" collapsed="false">
      <c r="A74" s="49" t="s">
        <v>304</v>
      </c>
      <c r="B74" s="49" t="s">
        <v>305</v>
      </c>
      <c r="C74" s="49" t="n">
        <v>88</v>
      </c>
    </row>
    <row r="75" customFormat="false" ht="15.75" hidden="false" customHeight="false" outlineLevel="0" collapsed="false">
      <c r="A75" s="49" t="s">
        <v>306</v>
      </c>
      <c r="B75" s="49" t="s">
        <v>215</v>
      </c>
      <c r="C75" s="49" t="n">
        <v>43</v>
      </c>
    </row>
    <row r="76" customFormat="false" ht="15.75" hidden="false" customHeight="false" outlineLevel="0" collapsed="false">
      <c r="A76" s="49" t="s">
        <v>307</v>
      </c>
      <c r="B76" s="49" t="s">
        <v>259</v>
      </c>
      <c r="C76" s="49" t="n">
        <v>59</v>
      </c>
    </row>
    <row r="77" customFormat="false" ht="15.75" hidden="false" customHeight="false" outlineLevel="0" collapsed="false">
      <c r="A77" s="49" t="s">
        <v>308</v>
      </c>
      <c r="B77" s="49" t="s">
        <v>259</v>
      </c>
      <c r="C77" s="49" t="n">
        <v>47</v>
      </c>
    </row>
    <row r="78" customFormat="false" ht="15.75" hidden="false" customHeight="false" outlineLevel="0" collapsed="false">
      <c r="A78" s="49" t="s">
        <v>309</v>
      </c>
      <c r="B78" s="49" t="s">
        <v>259</v>
      </c>
      <c r="C78" s="49" t="n">
        <v>67</v>
      </c>
    </row>
    <row r="79" customFormat="false" ht="15.75" hidden="false" customHeight="false" outlineLevel="0" collapsed="false">
      <c r="A79" s="49" t="s">
        <v>310</v>
      </c>
      <c r="B79" s="49" t="s">
        <v>311</v>
      </c>
      <c r="C79" s="49" t="n">
        <v>48</v>
      </c>
    </row>
    <row r="80" customFormat="false" ht="15.75" hidden="false" customHeight="false" outlineLevel="0" collapsed="false">
      <c r="A80" s="49" t="s">
        <v>312</v>
      </c>
      <c r="B80" s="49" t="s">
        <v>313</v>
      </c>
      <c r="C80" s="49" t="n">
        <v>49</v>
      </c>
    </row>
    <row r="81" customFormat="false" ht="15.75" hidden="false" customHeight="false" outlineLevel="0" collapsed="false">
      <c r="A81" s="49" t="s">
        <v>314</v>
      </c>
      <c r="B81" s="49" t="s">
        <v>219</v>
      </c>
      <c r="C81" s="49" t="n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9.38"/>
  </cols>
  <sheetData>
    <row r="1" customFormat="false" ht="15.75" hidden="false" customHeight="false" outlineLevel="0" collapsed="false">
      <c r="A1" s="50" t="s">
        <v>315</v>
      </c>
      <c r="B1" s="50" t="s">
        <v>316</v>
      </c>
    </row>
    <row r="2" customFormat="false" ht="15.75" hidden="false" customHeight="false" outlineLevel="0" collapsed="false">
      <c r="A2" s="51" t="s">
        <v>61</v>
      </c>
      <c r="B2" s="52" t="n">
        <v>235665566</v>
      </c>
    </row>
    <row r="3" customFormat="false" ht="15.75" hidden="false" customHeight="false" outlineLevel="0" collapsed="false">
      <c r="A3" s="51" t="s">
        <v>143</v>
      </c>
      <c r="B3" s="52" t="n">
        <v>532616595</v>
      </c>
    </row>
    <row r="4" customFormat="false" ht="15.75" hidden="false" customHeight="false" outlineLevel="0" collapsed="false">
      <c r="A4" s="51" t="s">
        <v>166</v>
      </c>
      <c r="B4" s="52" t="n">
        <v>176733968</v>
      </c>
    </row>
    <row r="5" customFormat="false" ht="15.75" hidden="false" customHeight="false" outlineLevel="0" collapsed="false">
      <c r="A5" s="51" t="s">
        <v>125</v>
      </c>
      <c r="B5" s="52" t="n">
        <v>4394245879</v>
      </c>
    </row>
    <row r="6" customFormat="false" ht="15.75" hidden="false" customHeight="false" outlineLevel="0" collapsed="false">
      <c r="A6" s="51" t="s">
        <v>73</v>
      </c>
      <c r="B6" s="52" t="n">
        <v>62305891</v>
      </c>
    </row>
    <row r="7" customFormat="false" ht="15.75" hidden="false" customHeight="false" outlineLevel="0" collapsed="false">
      <c r="A7" s="51" t="s">
        <v>174</v>
      </c>
      <c r="B7" s="52" t="n">
        <v>1349217892</v>
      </c>
    </row>
    <row r="8" customFormat="false" ht="15.75" hidden="false" customHeight="false" outlineLevel="0" collapsed="false">
      <c r="A8" s="51" t="s">
        <v>59</v>
      </c>
      <c r="B8" s="52" t="n">
        <v>327593725</v>
      </c>
    </row>
    <row r="9" customFormat="false" ht="15.75" hidden="false" customHeight="false" outlineLevel="0" collapsed="false">
      <c r="A9" s="51" t="s">
        <v>176</v>
      </c>
      <c r="B9" s="52" t="n">
        <v>5602790110</v>
      </c>
    </row>
    <row r="10" customFormat="false" ht="15.75" hidden="false" customHeight="false" outlineLevel="0" collapsed="false">
      <c r="A10" s="51" t="s">
        <v>127</v>
      </c>
      <c r="B10" s="52" t="n">
        <v>671750768</v>
      </c>
    </row>
    <row r="11" customFormat="false" ht="15.75" hidden="false" customHeight="false" outlineLevel="0" collapsed="false">
      <c r="A11" s="51" t="s">
        <v>113</v>
      </c>
      <c r="B11" s="52" t="n">
        <v>1500728902</v>
      </c>
    </row>
    <row r="12" customFormat="false" ht="15.75" hidden="false" customHeight="false" outlineLevel="0" collapsed="false">
      <c r="A12" s="51" t="s">
        <v>75</v>
      </c>
      <c r="B12" s="52" t="n">
        <v>5146576868</v>
      </c>
    </row>
    <row r="13" customFormat="false" ht="15.75" hidden="false" customHeight="false" outlineLevel="0" collapsed="false">
      <c r="A13" s="51" t="s">
        <v>93</v>
      </c>
      <c r="B13" s="52" t="n">
        <v>251003438</v>
      </c>
    </row>
    <row r="14" customFormat="false" ht="15.75" hidden="false" customHeight="false" outlineLevel="0" collapsed="false">
      <c r="A14" s="51" t="s">
        <v>101</v>
      </c>
      <c r="B14" s="52" t="n">
        <v>1420949112</v>
      </c>
    </row>
    <row r="15" customFormat="false" ht="15.75" hidden="false" customHeight="false" outlineLevel="0" collapsed="false">
      <c r="A15" s="51" t="s">
        <v>57</v>
      </c>
      <c r="B15" s="52" t="n">
        <v>265877867</v>
      </c>
    </row>
    <row r="16" customFormat="false" ht="15.75" hidden="false" customHeight="false" outlineLevel="0" collapsed="false">
      <c r="A16" s="51" t="s">
        <v>81</v>
      </c>
      <c r="B16" s="52" t="n">
        <v>1677525446</v>
      </c>
    </row>
    <row r="17" customFormat="false" ht="15.75" hidden="false" customHeight="false" outlineLevel="0" collapsed="false">
      <c r="A17" s="51" t="s">
        <v>317</v>
      </c>
      <c r="B17" s="52" t="n">
        <v>1150645866</v>
      </c>
    </row>
    <row r="18" customFormat="false" ht="15.75" hidden="false" customHeight="false" outlineLevel="0" collapsed="false">
      <c r="A18" s="51" t="s">
        <v>186</v>
      </c>
      <c r="B18" s="52" t="n">
        <v>533990587</v>
      </c>
    </row>
    <row r="19" customFormat="false" ht="15.75" hidden="false" customHeight="false" outlineLevel="0" collapsed="false">
      <c r="A19" s="51" t="s">
        <v>188</v>
      </c>
      <c r="B19" s="52" t="n">
        <v>94843047</v>
      </c>
    </row>
    <row r="20" customFormat="false" ht="15.75" hidden="false" customHeight="false" outlineLevel="0" collapsed="false">
      <c r="A20" s="51" t="s">
        <v>145</v>
      </c>
      <c r="B20" s="52" t="n">
        <v>995335937</v>
      </c>
    </row>
    <row r="21" customFormat="false" ht="15.75" hidden="false" customHeight="false" outlineLevel="0" collapsed="false">
      <c r="A21" s="51" t="s">
        <v>133</v>
      </c>
      <c r="B21" s="52" t="n">
        <v>1437415777</v>
      </c>
    </row>
    <row r="22" customFormat="false" ht="15.75" hidden="false" customHeight="false" outlineLevel="0" collapsed="false">
      <c r="A22" s="51" t="s">
        <v>87</v>
      </c>
      <c r="B22" s="52" t="n">
        <v>1095462329</v>
      </c>
    </row>
    <row r="23" customFormat="false" ht="15.75" hidden="false" customHeight="false" outlineLevel="0" collapsed="false">
      <c r="A23" s="51" t="s">
        <v>147</v>
      </c>
      <c r="B23" s="52" t="n">
        <v>1814920980</v>
      </c>
    </row>
    <row r="24" customFormat="false" ht="15.75" hidden="false" customHeight="false" outlineLevel="0" collapsed="false">
      <c r="A24" s="51" t="s">
        <v>119</v>
      </c>
      <c r="B24" s="52" t="n">
        <v>1679335290</v>
      </c>
    </row>
    <row r="25" customFormat="false" ht="15.75" hidden="false" customHeight="false" outlineLevel="0" collapsed="false">
      <c r="A25" s="51" t="s">
        <v>107</v>
      </c>
      <c r="B25" s="52" t="n">
        <v>1168097881</v>
      </c>
    </row>
    <row r="26" customFormat="false" ht="15.75" hidden="false" customHeight="false" outlineLevel="0" collapsed="false">
      <c r="A26" s="51" t="s">
        <v>43</v>
      </c>
      <c r="B26" s="52" t="n">
        <v>187732538</v>
      </c>
    </row>
    <row r="27" customFormat="false" ht="15.75" hidden="false" customHeight="false" outlineLevel="0" collapsed="false">
      <c r="A27" s="51" t="s">
        <v>37</v>
      </c>
      <c r="B27" s="52" t="n">
        <v>1110559345</v>
      </c>
    </row>
    <row r="28" customFormat="false" ht="15.75" hidden="false" customHeight="false" outlineLevel="0" collapsed="false">
      <c r="A28" s="51" t="s">
        <v>192</v>
      </c>
      <c r="B28" s="52" t="n">
        <v>525582771</v>
      </c>
    </row>
    <row r="29" customFormat="false" ht="15.75" hidden="false" customHeight="false" outlineLevel="0" collapsed="false">
      <c r="A29" s="51" t="s">
        <v>168</v>
      </c>
      <c r="B29" s="52" t="n">
        <v>265784616</v>
      </c>
    </row>
    <row r="30" customFormat="false" ht="15.75" hidden="false" customHeight="false" outlineLevel="0" collapsed="false">
      <c r="A30" s="51" t="s">
        <v>89</v>
      </c>
      <c r="B30" s="52" t="n">
        <v>302768240</v>
      </c>
    </row>
    <row r="31" customFormat="false" ht="15.75" hidden="false" customHeight="false" outlineLevel="0" collapsed="false">
      <c r="A31" s="51" t="s">
        <v>157</v>
      </c>
      <c r="B31" s="52" t="n">
        <v>1980568384</v>
      </c>
    </row>
    <row r="32" customFormat="false" ht="15.75" hidden="false" customHeight="false" outlineLevel="0" collapsed="false">
      <c r="A32" s="51" t="s">
        <v>135</v>
      </c>
      <c r="B32" s="52" t="n">
        <v>268544014</v>
      </c>
    </row>
    <row r="33" customFormat="false" ht="15.75" hidden="false" customHeight="false" outlineLevel="0" collapsed="false">
      <c r="A33" s="51" t="s">
        <v>170</v>
      </c>
      <c r="B33" s="52" t="n">
        <v>734632705</v>
      </c>
    </row>
    <row r="34" customFormat="false" ht="15.75" hidden="false" customHeight="false" outlineLevel="0" collapsed="false">
      <c r="A34" s="51" t="s">
        <v>318</v>
      </c>
      <c r="B34" s="52" t="n">
        <v>290386402</v>
      </c>
    </row>
    <row r="35" customFormat="false" ht="15.75" hidden="false" customHeight="false" outlineLevel="0" collapsed="false">
      <c r="A35" s="51" t="s">
        <v>137</v>
      </c>
      <c r="B35" s="52" t="n">
        <v>1579130168</v>
      </c>
    </row>
    <row r="36" customFormat="false" ht="15.75" hidden="false" customHeight="false" outlineLevel="0" collapsed="false">
      <c r="A36" s="51" t="s">
        <v>151</v>
      </c>
      <c r="B36" s="52" t="n">
        <v>255236961</v>
      </c>
    </row>
    <row r="37" customFormat="false" ht="15.75" hidden="false" customHeight="false" outlineLevel="0" collapsed="false">
      <c r="A37" s="51" t="s">
        <v>63</v>
      </c>
      <c r="B37" s="52" t="n">
        <v>1095587251</v>
      </c>
    </row>
    <row r="38" customFormat="false" ht="15.75" hidden="false" customHeight="false" outlineLevel="0" collapsed="false">
      <c r="A38" s="51" t="s">
        <v>161</v>
      </c>
      <c r="B38" s="52" t="n">
        <v>91514307</v>
      </c>
    </row>
    <row r="39" customFormat="false" ht="15.75" hidden="false" customHeight="false" outlineLevel="0" collapsed="false">
      <c r="A39" s="51" t="s">
        <v>163</v>
      </c>
      <c r="B39" s="52" t="n">
        <v>240822651</v>
      </c>
    </row>
    <row r="40" customFormat="false" ht="15.75" hidden="false" customHeight="false" outlineLevel="0" collapsed="false">
      <c r="A40" s="51" t="s">
        <v>115</v>
      </c>
      <c r="B40" s="52" t="n">
        <v>1118525506</v>
      </c>
    </row>
    <row r="41" customFormat="false" ht="15.75" hidden="false" customHeight="false" outlineLevel="0" collapsed="false">
      <c r="A41" s="51" t="s">
        <v>105</v>
      </c>
      <c r="B41" s="52" t="n">
        <v>660411219</v>
      </c>
    </row>
    <row r="42" customFormat="false" ht="15.75" hidden="false" customHeight="false" outlineLevel="0" collapsed="false">
      <c r="A42" s="51" t="s">
        <v>194</v>
      </c>
      <c r="B42" s="52" t="n">
        <v>198184909</v>
      </c>
    </row>
    <row r="43" customFormat="false" ht="15.75" hidden="false" customHeight="false" outlineLevel="0" collapsed="false">
      <c r="A43" s="51" t="s">
        <v>172</v>
      </c>
      <c r="B43" s="52" t="n">
        <v>846244302</v>
      </c>
    </row>
    <row r="44" customFormat="false" ht="15.75" hidden="false" customHeight="false" outlineLevel="0" collapsed="false">
      <c r="A44" s="51" t="s">
        <v>164</v>
      </c>
      <c r="B44" s="52" t="n">
        <v>496029967</v>
      </c>
    </row>
    <row r="45" customFormat="false" ht="15.75" hidden="false" customHeight="false" outlineLevel="0" collapsed="false">
      <c r="A45" s="51" t="s">
        <v>182</v>
      </c>
      <c r="B45" s="52" t="n">
        <v>4394332306</v>
      </c>
    </row>
    <row r="46" customFormat="false" ht="15.75" hidden="false" customHeight="false" outlineLevel="0" collapsed="false">
      <c r="A46" s="51" t="s">
        <v>178</v>
      </c>
      <c r="B46" s="52" t="n">
        <v>409490388</v>
      </c>
    </row>
    <row r="47" customFormat="false" ht="15.75" hidden="false" customHeight="false" outlineLevel="0" collapsed="false">
      <c r="A47" s="51" t="s">
        <v>319</v>
      </c>
      <c r="B47" s="52" t="n">
        <v>217622138</v>
      </c>
    </row>
    <row r="48" customFormat="false" ht="15.75" hidden="false" customHeight="false" outlineLevel="0" collapsed="false">
      <c r="A48" s="51" t="s">
        <v>155</v>
      </c>
      <c r="B48" s="52" t="n">
        <v>81838843</v>
      </c>
    </row>
    <row r="49" customFormat="false" ht="15.75" hidden="false" customHeight="false" outlineLevel="0" collapsed="false">
      <c r="A49" s="51" t="s">
        <v>99</v>
      </c>
      <c r="B49" s="52" t="n">
        <v>5372783971</v>
      </c>
    </row>
    <row r="50" customFormat="false" ht="15.75" hidden="false" customHeight="false" outlineLevel="0" collapsed="false">
      <c r="A50" s="51" t="s">
        <v>53</v>
      </c>
      <c r="B50" s="52" t="n">
        <v>4801593832</v>
      </c>
    </row>
    <row r="51" customFormat="false" ht="15.75" hidden="false" customHeight="false" outlineLevel="0" collapsed="false">
      <c r="A51" s="51" t="s">
        <v>109</v>
      </c>
      <c r="B51" s="52" t="n">
        <v>1134986472</v>
      </c>
    </row>
    <row r="52" customFormat="false" ht="15.75" hidden="false" customHeight="false" outlineLevel="0" collapsed="false">
      <c r="A52" s="51" t="s">
        <v>320</v>
      </c>
      <c r="B52" s="52" t="n">
        <v>706747385</v>
      </c>
    </row>
    <row r="53" customFormat="false" ht="15.75" hidden="false" customHeight="false" outlineLevel="0" collapsed="false">
      <c r="A53" s="51" t="s">
        <v>190</v>
      </c>
      <c r="B53" s="52" t="n">
        <v>853202347</v>
      </c>
    </row>
    <row r="54" customFormat="false" ht="15.75" hidden="false" customHeight="false" outlineLevel="0" collapsed="false">
      <c r="A54" s="51" t="s">
        <v>184</v>
      </c>
      <c r="B54" s="52" t="n">
        <v>951329770</v>
      </c>
    </row>
    <row r="55" customFormat="false" ht="15.75" hidden="false" customHeight="false" outlineLevel="0" collapsed="false">
      <c r="A55" s="51" t="s">
        <v>95</v>
      </c>
      <c r="B55" s="52" t="n">
        <v>393173139</v>
      </c>
    </row>
    <row r="56" customFormat="false" ht="15.75" hidden="false" customHeight="false" outlineLevel="0" collapsed="false">
      <c r="A56" s="51" t="s">
        <v>111</v>
      </c>
      <c r="B56" s="52" t="n">
        <v>2867627068</v>
      </c>
    </row>
    <row r="57" customFormat="false" ht="15.75" hidden="false" customHeight="false" outlineLevel="0" collapsed="false">
      <c r="A57" s="51" t="s">
        <v>123</v>
      </c>
      <c r="B57" s="52" t="n">
        <v>331799687</v>
      </c>
    </row>
    <row r="58" customFormat="false" ht="15.75" hidden="false" customHeight="false" outlineLevel="0" collapsed="false">
      <c r="A58" s="51" t="s">
        <v>77</v>
      </c>
      <c r="B58" s="52" t="n">
        <v>261036182</v>
      </c>
    </row>
    <row r="59" customFormat="false" ht="15.75" hidden="false" customHeight="false" outlineLevel="0" collapsed="false">
      <c r="A59" s="51" t="s">
        <v>71</v>
      </c>
      <c r="B59" s="52" t="n">
        <v>376187582</v>
      </c>
    </row>
    <row r="60" customFormat="false" ht="15.75" hidden="false" customHeight="false" outlineLevel="0" collapsed="false">
      <c r="A60" s="51" t="s">
        <v>51</v>
      </c>
      <c r="B60" s="52" t="n">
        <v>268505432</v>
      </c>
    </row>
    <row r="61" customFormat="false" ht="15.75" hidden="false" customHeight="false" outlineLevel="0" collapsed="false">
      <c r="A61" s="51" t="s">
        <v>79</v>
      </c>
      <c r="B61" s="52" t="n">
        <v>159430826</v>
      </c>
    </row>
    <row r="62" customFormat="false" ht="15.75" hidden="false" customHeight="false" outlineLevel="0" collapsed="false">
      <c r="A62" s="51" t="s">
        <v>39</v>
      </c>
      <c r="B62" s="52" t="n">
        <v>2379877655</v>
      </c>
    </row>
    <row r="63" customFormat="false" ht="15.75" hidden="false" customHeight="false" outlineLevel="0" collapsed="false">
      <c r="A63" s="51" t="s">
        <v>47</v>
      </c>
      <c r="B63" s="52" t="n">
        <v>4566445852</v>
      </c>
    </row>
    <row r="64" customFormat="false" ht="15.75" hidden="false" customHeight="false" outlineLevel="0" collapsed="false">
      <c r="A64" s="51" t="s">
        <v>97</v>
      </c>
      <c r="B64" s="52" t="n">
        <v>275005663</v>
      </c>
    </row>
    <row r="65" customFormat="false" ht="15.75" hidden="false" customHeight="false" outlineLevel="0" collapsed="false">
      <c r="A65" s="51" t="s">
        <v>45</v>
      </c>
      <c r="B65" s="52" t="n">
        <v>800010734</v>
      </c>
    </row>
    <row r="66" customFormat="false" ht="15.75" hidden="false" customHeight="false" outlineLevel="0" collapsed="false">
      <c r="A66" s="51" t="s">
        <v>159</v>
      </c>
      <c r="B66" s="52" t="n">
        <v>309729428</v>
      </c>
    </row>
    <row r="67" customFormat="false" ht="15.75" hidden="false" customHeight="false" outlineLevel="0" collapsed="false">
      <c r="A67" s="51" t="s">
        <v>103</v>
      </c>
      <c r="B67" s="52" t="n">
        <v>1275798515</v>
      </c>
    </row>
    <row r="68" customFormat="false" ht="15.75" hidden="false" customHeight="false" outlineLevel="0" collapsed="false">
      <c r="A68" s="51" t="s">
        <v>117</v>
      </c>
      <c r="B68" s="52" t="n">
        <v>1193047233</v>
      </c>
    </row>
    <row r="69" customFormat="false" ht="15.75" hidden="false" customHeight="false" outlineLevel="0" collapsed="false">
      <c r="A69" s="51" t="s">
        <v>55</v>
      </c>
      <c r="B69" s="52" t="n">
        <v>1168230366</v>
      </c>
    </row>
    <row r="70" customFormat="false" ht="15.75" hidden="false" customHeight="false" outlineLevel="0" collapsed="false">
      <c r="A70" s="51" t="s">
        <v>85</v>
      </c>
      <c r="B70" s="52" t="n">
        <v>1218352541</v>
      </c>
    </row>
    <row r="71" customFormat="false" ht="15.75" hidden="false" customHeight="false" outlineLevel="0" collapsed="false">
      <c r="A71" s="51" t="s">
        <v>129</v>
      </c>
      <c r="B71" s="52" t="n">
        <v>340001799</v>
      </c>
    </row>
    <row r="72" customFormat="false" ht="15.75" hidden="false" customHeight="false" outlineLevel="0" collapsed="false">
      <c r="A72" s="51" t="s">
        <v>321</v>
      </c>
      <c r="B72" s="52" t="n">
        <v>342918449</v>
      </c>
    </row>
    <row r="73" customFormat="false" ht="15.75" hidden="false" customHeight="false" outlineLevel="0" collapsed="false">
      <c r="A73" s="51" t="s">
        <v>180</v>
      </c>
      <c r="B73" s="52" t="n">
        <v>142377330</v>
      </c>
    </row>
    <row r="74" customFormat="false" ht="15.75" hidden="false" customHeight="false" outlineLevel="0" collapsed="false">
      <c r="A74" s="51" t="s">
        <v>65</v>
      </c>
      <c r="B74" s="52" t="n">
        <v>600865451</v>
      </c>
    </row>
    <row r="75" customFormat="false" ht="15.75" hidden="false" customHeight="false" outlineLevel="0" collapsed="false">
      <c r="A75" s="51" t="s">
        <v>141</v>
      </c>
      <c r="B75" s="52" t="n">
        <v>195751130</v>
      </c>
    </row>
    <row r="76" customFormat="false" ht="15.75" hidden="false" customHeight="false" outlineLevel="0" collapsed="false">
      <c r="A76" s="51" t="s">
        <v>41</v>
      </c>
      <c r="B76" s="52" t="n">
        <v>683452836</v>
      </c>
    </row>
    <row r="77" customFormat="false" ht="15.75" hidden="false" customHeight="false" outlineLevel="0" collapsed="false">
      <c r="A77" s="51" t="s">
        <v>322</v>
      </c>
      <c r="B77" s="52" t="n">
        <v>218568234</v>
      </c>
    </row>
    <row r="78" customFormat="false" ht="15.75" hidden="false" customHeight="false" outlineLevel="0" collapsed="false">
      <c r="A78" s="51" t="s">
        <v>83</v>
      </c>
      <c r="B78" s="52" t="n">
        <v>423091712</v>
      </c>
    </row>
    <row r="79" customFormat="false" ht="15.75" hidden="false" customHeight="false" outlineLevel="0" collapsed="false">
      <c r="A79" s="51" t="s">
        <v>91</v>
      </c>
      <c r="B79" s="52" t="n">
        <v>807896814</v>
      </c>
    </row>
    <row r="80" customFormat="false" ht="15.75" hidden="false" customHeight="false" outlineLevel="0" collapsed="false">
      <c r="A80" s="51" t="s">
        <v>131</v>
      </c>
      <c r="B80" s="52" t="n">
        <v>514122351</v>
      </c>
    </row>
    <row r="81" customFormat="false" ht="15.75" hidden="false" customHeight="false" outlineLevel="0" collapsed="false">
      <c r="A81" s="51" t="s">
        <v>149</v>
      </c>
      <c r="B81" s="52" t="n">
        <v>395801044</v>
      </c>
    </row>
    <row r="82" customFormat="false" ht="15.75" hidden="false" customHeight="false" outlineLevel="0" collapsed="false">
      <c r="A82" s="51" t="s">
        <v>69</v>
      </c>
      <c r="B82" s="52" t="n">
        <v>1086411192</v>
      </c>
    </row>
    <row r="83" customFormat="false" ht="15.75" hidden="false" customHeight="false" outlineLevel="0" collapsed="false">
      <c r="A83" s="51" t="s">
        <v>35</v>
      </c>
      <c r="B83" s="52" t="n">
        <v>515117391</v>
      </c>
    </row>
    <row r="84" customFormat="false" ht="15.75" hidden="false" customHeight="false" outlineLevel="0" collapsed="false">
      <c r="A84" s="51" t="s">
        <v>49</v>
      </c>
      <c r="B84" s="52" t="n">
        <v>4196924316</v>
      </c>
    </row>
    <row r="85" customFormat="false" ht="15.75" hidden="false" customHeight="false" outlineLevel="0" collapsed="false">
      <c r="A85" s="51" t="s">
        <v>121</v>
      </c>
      <c r="B85" s="52" t="n">
        <v>421383330</v>
      </c>
    </row>
    <row r="86" customFormat="false" ht="15.75" hidden="false" customHeight="false" outlineLevel="0" collapsed="false">
      <c r="A86" s="51" t="s">
        <v>153</v>
      </c>
      <c r="B86" s="52" t="n">
        <v>1114412532</v>
      </c>
    </row>
    <row r="87" customFormat="false" ht="15.75" hidden="false" customHeight="false" outlineLevel="0" collapsed="false">
      <c r="A87" s="51" t="s">
        <v>139</v>
      </c>
      <c r="B87" s="52" t="n">
        <v>1481593024</v>
      </c>
    </row>
    <row r="88" customFormat="false" ht="15.75" hidden="false" customHeight="false" outlineLevel="0" collapsed="false">
      <c r="A88" s="51" t="s">
        <v>67</v>
      </c>
      <c r="B88" s="52" t="n">
        <v>289347914</v>
      </c>
    </row>
    <row r="89" customFormat="false" ht="15.75" hidden="false" customHeight="false" outlineLevel="0" collapsed="false">
      <c r="A89" s="51" t="s">
        <v>323</v>
      </c>
      <c r="B89" s="52" t="n">
        <v>96372098181</v>
      </c>
    </row>
    <row r="90" customFormat="false" ht="15.75" hidden="false" customHeight="false" outlineLevel="0" collapsed="false">
      <c r="A90" s="51" t="s">
        <v>324</v>
      </c>
      <c r="B90" s="53" t="n">
        <v>17047850.7866643</v>
      </c>
    </row>
    <row r="91" customFormat="false" ht="15.75" hidden="false" customHeight="false" outlineLevel="0" collapsed="false">
      <c r="A91" s="54"/>
      <c r="B91" s="54"/>
    </row>
    <row r="92" customFormat="false" ht="15.75" hidden="false" customHeight="false" outlineLevel="0" collapsed="false">
      <c r="A92" s="54"/>
      <c r="B92" s="54"/>
    </row>
    <row r="93" customFormat="false" ht="15.75" hidden="false" customHeight="false" outlineLevel="0" collapsed="false">
      <c r="A93" s="54"/>
      <c r="B93" s="54"/>
    </row>
    <row r="94" customFormat="false" ht="15.75" hidden="false" customHeight="false" outlineLevel="0" collapsed="false">
      <c r="A94" s="54"/>
      <c r="B94" s="54"/>
    </row>
    <row r="95" customFormat="false" ht="15.75" hidden="false" customHeight="false" outlineLevel="0" collapsed="false">
      <c r="A95" s="54"/>
      <c r="B95" s="54"/>
    </row>
    <row r="96" customFormat="false" ht="15.75" hidden="false" customHeight="false" outlineLevel="0" collapsed="false">
      <c r="A96" s="54"/>
      <c r="B96" s="54"/>
    </row>
    <row r="97" customFormat="false" ht="15.75" hidden="false" customHeight="false" outlineLevel="0" collapsed="false">
      <c r="A97" s="54"/>
      <c r="B97" s="54"/>
    </row>
    <row r="98" customFormat="false" ht="15.75" hidden="false" customHeight="false" outlineLevel="0" collapsed="false">
      <c r="A98" s="54"/>
      <c r="B98" s="54"/>
    </row>
    <row r="99" customFormat="false" ht="15.75" hidden="false" customHeight="false" outlineLevel="0" collapsed="false">
      <c r="A99" s="54"/>
      <c r="B99" s="54"/>
    </row>
    <row r="100" customFormat="false" ht="15.75" hidden="false" customHeight="false" outlineLevel="0" collapsed="false">
      <c r="A100" s="54"/>
      <c r="B100" s="54"/>
    </row>
    <row r="101" customFormat="false" ht="15.75" hidden="false" customHeight="false" outlineLevel="0" collapsed="false">
      <c r="A101" s="54"/>
      <c r="B101" s="54"/>
    </row>
    <row r="102" customFormat="false" ht="15.75" hidden="false" customHeight="false" outlineLevel="0" collapsed="false">
      <c r="A102" s="54"/>
      <c r="B102" s="54"/>
    </row>
    <row r="103" customFormat="false" ht="15.75" hidden="false" customHeight="false" outlineLevel="0" collapsed="false">
      <c r="A103" s="54"/>
      <c r="B103" s="54"/>
    </row>
    <row r="104" customFormat="false" ht="15.75" hidden="false" customHeight="false" outlineLevel="0" collapsed="false">
      <c r="A104" s="54"/>
      <c r="B104" s="54"/>
    </row>
    <row r="105" customFormat="false" ht="15.75" hidden="false" customHeight="false" outlineLevel="0" collapsed="false">
      <c r="A105" s="54"/>
      <c r="B105" s="54"/>
    </row>
    <row r="106" customFormat="false" ht="15.75" hidden="false" customHeight="false" outlineLevel="0" collapsed="false">
      <c r="A106" s="54"/>
      <c r="B106" s="54"/>
    </row>
    <row r="107" customFormat="false" ht="15.75" hidden="false" customHeight="false" outlineLevel="0" collapsed="false">
      <c r="A107" s="54"/>
      <c r="B107" s="54"/>
    </row>
    <row r="108" customFormat="false" ht="15.75" hidden="false" customHeight="false" outlineLevel="0" collapsed="false">
      <c r="A108" s="54"/>
      <c r="B108" s="54"/>
    </row>
    <row r="109" customFormat="false" ht="15.75" hidden="false" customHeight="false" outlineLevel="0" collapsed="false">
      <c r="A109" s="54"/>
      <c r="B109" s="54"/>
    </row>
    <row r="110" customFormat="false" ht="15.75" hidden="false" customHeight="false" outlineLevel="0" collapsed="false">
      <c r="A110" s="54"/>
      <c r="B110" s="54"/>
    </row>
    <row r="111" customFormat="false" ht="15.75" hidden="false" customHeight="false" outlineLevel="0" collapsed="false">
      <c r="A111" s="54"/>
      <c r="B111" s="54"/>
    </row>
    <row r="112" customFormat="false" ht="15.75" hidden="false" customHeight="false" outlineLevel="0" collapsed="false">
      <c r="A112" s="54"/>
      <c r="B112" s="54"/>
    </row>
    <row r="113" customFormat="false" ht="15.75" hidden="false" customHeight="false" outlineLevel="0" collapsed="false">
      <c r="A113" s="54"/>
      <c r="B113" s="54"/>
    </row>
    <row r="114" customFormat="false" ht="15.75" hidden="false" customHeight="false" outlineLevel="0" collapsed="false">
      <c r="A114" s="54"/>
      <c r="B114" s="54"/>
    </row>
    <row r="115" customFormat="false" ht="15.75" hidden="false" customHeight="false" outlineLevel="0" collapsed="false">
      <c r="A115" s="54"/>
      <c r="B115" s="54"/>
    </row>
    <row r="116" customFormat="false" ht="15.75" hidden="false" customHeight="false" outlineLevel="0" collapsed="false">
      <c r="A116" s="54"/>
      <c r="B116" s="54"/>
    </row>
    <row r="117" customFormat="false" ht="15.75" hidden="false" customHeight="false" outlineLevel="0" collapsed="false">
      <c r="A117" s="54"/>
      <c r="B117" s="54"/>
    </row>
    <row r="118" customFormat="false" ht="15.75" hidden="false" customHeight="false" outlineLevel="0" collapsed="false">
      <c r="A118" s="54"/>
      <c r="B118" s="54"/>
    </row>
    <row r="119" customFormat="false" ht="15.75" hidden="false" customHeight="false" outlineLevel="0" collapsed="false">
      <c r="A119" s="54"/>
      <c r="B119" s="54"/>
    </row>
    <row r="120" customFormat="false" ht="15.75" hidden="false" customHeight="false" outlineLevel="0" collapsed="false">
      <c r="A120" s="54"/>
      <c r="B120" s="54"/>
    </row>
    <row r="121" customFormat="false" ht="15.75" hidden="false" customHeight="false" outlineLevel="0" collapsed="false">
      <c r="A121" s="54"/>
      <c r="B121" s="54"/>
    </row>
    <row r="122" customFormat="false" ht="15.75" hidden="false" customHeight="false" outlineLevel="0" collapsed="false">
      <c r="A122" s="54"/>
      <c r="B122" s="54"/>
    </row>
    <row r="123" customFormat="false" ht="15.75" hidden="false" customHeight="false" outlineLevel="0" collapsed="false">
      <c r="A123" s="54"/>
      <c r="B123" s="54"/>
    </row>
    <row r="124" customFormat="false" ht="15.75" hidden="false" customHeight="false" outlineLevel="0" collapsed="false">
      <c r="A124" s="54"/>
      <c r="B124" s="54"/>
    </row>
    <row r="125" customFormat="false" ht="15.75" hidden="false" customHeight="false" outlineLevel="0" collapsed="false">
      <c r="A125" s="54"/>
      <c r="B125" s="54"/>
    </row>
    <row r="126" customFormat="false" ht="15.75" hidden="false" customHeight="false" outlineLevel="0" collapsed="false">
      <c r="A126" s="54"/>
      <c r="B126" s="54"/>
    </row>
    <row r="127" customFormat="false" ht="15.75" hidden="false" customHeight="false" outlineLevel="0" collapsed="false">
      <c r="A127" s="54"/>
      <c r="B127" s="54"/>
    </row>
    <row r="128" customFormat="false" ht="15.75" hidden="false" customHeight="false" outlineLevel="0" collapsed="false">
      <c r="A128" s="54"/>
      <c r="B128" s="54"/>
    </row>
    <row r="129" customFormat="false" ht="15.75" hidden="false" customHeight="false" outlineLevel="0" collapsed="false">
      <c r="A129" s="54"/>
      <c r="B129" s="54"/>
    </row>
    <row r="130" customFormat="false" ht="15.75" hidden="false" customHeight="false" outlineLevel="0" collapsed="false">
      <c r="A130" s="54"/>
      <c r="B130" s="54"/>
    </row>
    <row r="131" customFormat="false" ht="15.75" hidden="false" customHeight="false" outlineLevel="0" collapsed="false">
      <c r="A131" s="54"/>
      <c r="B131" s="54"/>
    </row>
    <row r="132" customFormat="false" ht="15.75" hidden="false" customHeight="false" outlineLevel="0" collapsed="false">
      <c r="A132" s="54"/>
      <c r="B132" s="54"/>
    </row>
    <row r="133" customFormat="false" ht="15.75" hidden="false" customHeight="false" outlineLevel="0" collapsed="false">
      <c r="A133" s="54"/>
      <c r="B133" s="54"/>
    </row>
    <row r="134" customFormat="false" ht="15.75" hidden="false" customHeight="false" outlineLevel="0" collapsed="false">
      <c r="A134" s="54"/>
      <c r="B134" s="54"/>
    </row>
    <row r="135" customFormat="false" ht="15.75" hidden="false" customHeight="false" outlineLevel="0" collapsed="false">
      <c r="A135" s="54"/>
      <c r="B135" s="54"/>
    </row>
    <row r="136" customFormat="false" ht="15.75" hidden="false" customHeight="false" outlineLevel="0" collapsed="false">
      <c r="A136" s="54"/>
      <c r="B136" s="54"/>
    </row>
    <row r="137" customFormat="false" ht="15.75" hidden="false" customHeight="false" outlineLevel="0" collapsed="false">
      <c r="A137" s="54"/>
      <c r="B137" s="54"/>
    </row>
    <row r="138" customFormat="false" ht="15.75" hidden="false" customHeight="false" outlineLevel="0" collapsed="false">
      <c r="A138" s="54"/>
      <c r="B138" s="54"/>
    </row>
    <row r="139" customFormat="false" ht="15.75" hidden="false" customHeight="false" outlineLevel="0" collapsed="false">
      <c r="A139" s="54"/>
      <c r="B139" s="54"/>
    </row>
    <row r="140" customFormat="false" ht="15.75" hidden="false" customHeight="false" outlineLevel="0" collapsed="false">
      <c r="A140" s="54"/>
      <c r="B140" s="54"/>
    </row>
    <row r="141" customFormat="false" ht="15.75" hidden="false" customHeight="false" outlineLevel="0" collapsed="false">
      <c r="A141" s="54"/>
      <c r="B141" s="54"/>
    </row>
    <row r="142" customFormat="false" ht="15.75" hidden="false" customHeight="false" outlineLevel="0" collapsed="false">
      <c r="A142" s="54"/>
      <c r="B142" s="54"/>
    </row>
    <row r="143" customFormat="false" ht="15.75" hidden="false" customHeight="false" outlineLevel="0" collapsed="false">
      <c r="A143" s="54"/>
      <c r="B143" s="54"/>
    </row>
    <row r="144" customFormat="false" ht="15.75" hidden="false" customHeight="false" outlineLevel="0" collapsed="false">
      <c r="A144" s="54"/>
      <c r="B144" s="54"/>
    </row>
    <row r="145" customFormat="false" ht="15.75" hidden="false" customHeight="false" outlineLevel="0" collapsed="false">
      <c r="A145" s="54"/>
      <c r="B145" s="54"/>
    </row>
    <row r="146" customFormat="false" ht="15.75" hidden="false" customHeight="false" outlineLevel="0" collapsed="false">
      <c r="A146" s="54"/>
      <c r="B146" s="54"/>
    </row>
    <row r="147" customFormat="false" ht="15.75" hidden="false" customHeight="false" outlineLevel="0" collapsed="false">
      <c r="A147" s="54"/>
      <c r="B147" s="54"/>
    </row>
    <row r="148" customFormat="false" ht="15.75" hidden="false" customHeight="false" outlineLevel="0" collapsed="false">
      <c r="A148" s="54"/>
      <c r="B148" s="54"/>
    </row>
    <row r="149" customFormat="false" ht="15.75" hidden="false" customHeight="false" outlineLevel="0" collapsed="false">
      <c r="A149" s="54"/>
      <c r="B149" s="54"/>
    </row>
    <row r="150" customFormat="false" ht="15.75" hidden="false" customHeight="false" outlineLevel="0" collapsed="false">
      <c r="A150" s="54"/>
      <c r="B150" s="54"/>
    </row>
    <row r="151" customFormat="false" ht="15.75" hidden="false" customHeight="false" outlineLevel="0" collapsed="false">
      <c r="A151" s="54"/>
      <c r="B151" s="54"/>
    </row>
    <row r="152" customFormat="false" ht="15.75" hidden="false" customHeight="false" outlineLevel="0" collapsed="false">
      <c r="A152" s="54"/>
      <c r="B152" s="54"/>
    </row>
    <row r="153" customFormat="false" ht="15.75" hidden="false" customHeight="false" outlineLevel="0" collapsed="false">
      <c r="A153" s="54"/>
      <c r="B153" s="54"/>
    </row>
    <row r="154" customFormat="false" ht="15.75" hidden="false" customHeight="false" outlineLevel="0" collapsed="false">
      <c r="A154" s="54"/>
      <c r="B154" s="54"/>
    </row>
    <row r="155" customFormat="false" ht="15.75" hidden="false" customHeight="false" outlineLevel="0" collapsed="false">
      <c r="A155" s="54"/>
      <c r="B155" s="54"/>
    </row>
    <row r="156" customFormat="false" ht="15.75" hidden="false" customHeight="false" outlineLevel="0" collapsed="false">
      <c r="A156" s="54"/>
      <c r="B156" s="54"/>
    </row>
    <row r="157" customFormat="false" ht="15.75" hidden="false" customHeight="false" outlineLevel="0" collapsed="false">
      <c r="A157" s="54"/>
      <c r="B157" s="54"/>
    </row>
    <row r="158" customFormat="false" ht="15.75" hidden="false" customHeight="false" outlineLevel="0" collapsed="false">
      <c r="A158" s="54"/>
      <c r="B158" s="54"/>
    </row>
    <row r="159" customFormat="false" ht="15.75" hidden="false" customHeight="false" outlineLevel="0" collapsed="false">
      <c r="A159" s="54"/>
      <c r="B159" s="54"/>
    </row>
    <row r="160" customFormat="false" ht="15.75" hidden="false" customHeight="false" outlineLevel="0" collapsed="false">
      <c r="A160" s="54"/>
      <c r="B160" s="54"/>
    </row>
    <row r="161" customFormat="false" ht="15.75" hidden="false" customHeight="false" outlineLevel="0" collapsed="false">
      <c r="A161" s="54"/>
      <c r="B161" s="54"/>
    </row>
    <row r="162" customFormat="false" ht="15.75" hidden="false" customHeight="false" outlineLevel="0" collapsed="false">
      <c r="A162" s="54"/>
      <c r="B162" s="54"/>
    </row>
    <row r="163" customFormat="false" ht="15.75" hidden="false" customHeight="false" outlineLevel="0" collapsed="false">
      <c r="A163" s="54"/>
      <c r="B163" s="54"/>
    </row>
    <row r="164" customFormat="false" ht="15.75" hidden="false" customHeight="false" outlineLevel="0" collapsed="false">
      <c r="A164" s="54"/>
      <c r="B164" s="54"/>
    </row>
    <row r="165" customFormat="false" ht="15.75" hidden="false" customHeight="false" outlineLevel="0" collapsed="false">
      <c r="A165" s="54"/>
      <c r="B165" s="54"/>
    </row>
    <row r="166" customFormat="false" ht="15.75" hidden="false" customHeight="false" outlineLevel="0" collapsed="false">
      <c r="A166" s="54"/>
      <c r="B166" s="54"/>
    </row>
    <row r="167" customFormat="false" ht="15.75" hidden="false" customHeight="false" outlineLevel="0" collapsed="false">
      <c r="A167" s="54"/>
      <c r="B167" s="54"/>
    </row>
    <row r="168" customFormat="false" ht="15.75" hidden="false" customHeight="false" outlineLevel="0" collapsed="false">
      <c r="A168" s="54"/>
      <c r="B168" s="54"/>
    </row>
    <row r="169" customFormat="false" ht="15.75" hidden="false" customHeight="false" outlineLevel="0" collapsed="false">
      <c r="A169" s="54"/>
      <c r="B169" s="54"/>
    </row>
    <row r="170" customFormat="false" ht="15.75" hidden="false" customHeight="false" outlineLevel="0" collapsed="false">
      <c r="A170" s="54"/>
      <c r="B170" s="54"/>
    </row>
    <row r="171" customFormat="false" ht="15.75" hidden="false" customHeight="false" outlineLevel="0" collapsed="false">
      <c r="A171" s="54"/>
      <c r="B171" s="54"/>
    </row>
    <row r="172" customFormat="false" ht="15.75" hidden="false" customHeight="false" outlineLevel="0" collapsed="false">
      <c r="A172" s="54"/>
      <c r="B172" s="54"/>
    </row>
    <row r="173" customFormat="false" ht="15.75" hidden="false" customHeight="false" outlineLevel="0" collapsed="false">
      <c r="A173" s="54"/>
      <c r="B173" s="54"/>
    </row>
    <row r="174" customFormat="false" ht="15.75" hidden="false" customHeight="false" outlineLevel="0" collapsed="false">
      <c r="A174" s="54"/>
      <c r="B174" s="54"/>
    </row>
    <row r="175" customFormat="false" ht="15.75" hidden="false" customHeight="false" outlineLevel="0" collapsed="false">
      <c r="A175" s="54"/>
      <c r="B175" s="54"/>
    </row>
    <row r="176" customFormat="false" ht="15.75" hidden="false" customHeight="false" outlineLevel="0" collapsed="false">
      <c r="A176" s="54"/>
      <c r="B176" s="54"/>
    </row>
    <row r="177" customFormat="false" ht="15.75" hidden="false" customHeight="false" outlineLevel="0" collapsed="false">
      <c r="A177" s="54"/>
      <c r="B177" s="54"/>
    </row>
    <row r="178" customFormat="false" ht="15.75" hidden="false" customHeight="false" outlineLevel="0" collapsed="false">
      <c r="A178" s="54"/>
      <c r="B178" s="54"/>
    </row>
    <row r="179" customFormat="false" ht="15.75" hidden="false" customHeight="false" outlineLevel="0" collapsed="false">
      <c r="A179" s="54"/>
      <c r="B179" s="54"/>
    </row>
    <row r="180" customFormat="false" ht="15.75" hidden="false" customHeight="false" outlineLevel="0" collapsed="false">
      <c r="A180" s="54"/>
      <c r="B180" s="54"/>
    </row>
    <row r="181" customFormat="false" ht="15.75" hidden="false" customHeight="false" outlineLevel="0" collapsed="false">
      <c r="A181" s="54"/>
      <c r="B181" s="54"/>
    </row>
    <row r="182" customFormat="false" ht="15.75" hidden="false" customHeight="false" outlineLevel="0" collapsed="false">
      <c r="A182" s="54"/>
      <c r="B182" s="54"/>
    </row>
    <row r="183" customFormat="false" ht="15.75" hidden="false" customHeight="false" outlineLevel="0" collapsed="false">
      <c r="A183" s="54"/>
      <c r="B183" s="54"/>
    </row>
    <row r="184" customFormat="false" ht="15.75" hidden="false" customHeight="false" outlineLevel="0" collapsed="false">
      <c r="A184" s="54"/>
      <c r="B184" s="54"/>
    </row>
    <row r="185" customFormat="false" ht="15.75" hidden="false" customHeight="false" outlineLevel="0" collapsed="false">
      <c r="A185" s="54"/>
      <c r="B185" s="54"/>
    </row>
    <row r="186" customFormat="false" ht="15.75" hidden="false" customHeight="false" outlineLevel="0" collapsed="false">
      <c r="A186" s="54"/>
      <c r="B186" s="54"/>
    </row>
    <row r="187" customFormat="false" ht="15.75" hidden="false" customHeight="false" outlineLevel="0" collapsed="false">
      <c r="A187" s="54"/>
      <c r="B187" s="54"/>
    </row>
    <row r="188" customFormat="false" ht="15.75" hidden="false" customHeight="false" outlineLevel="0" collapsed="false">
      <c r="A188" s="54"/>
      <c r="B188" s="54"/>
    </row>
    <row r="189" customFormat="false" ht="15.75" hidden="false" customHeight="false" outlineLevel="0" collapsed="false">
      <c r="A189" s="54"/>
      <c r="B189" s="54"/>
    </row>
    <row r="190" customFormat="false" ht="15.75" hidden="false" customHeight="false" outlineLevel="0" collapsed="false">
      <c r="A190" s="54"/>
      <c r="B190" s="54"/>
    </row>
    <row r="191" customFormat="false" ht="15.75" hidden="false" customHeight="false" outlineLevel="0" collapsed="false">
      <c r="A191" s="54"/>
      <c r="B191" s="54"/>
    </row>
    <row r="192" customFormat="false" ht="15.75" hidden="false" customHeight="false" outlineLevel="0" collapsed="false">
      <c r="A192" s="54"/>
      <c r="B192" s="54"/>
    </row>
    <row r="193" customFormat="false" ht="15.75" hidden="false" customHeight="false" outlineLevel="0" collapsed="false">
      <c r="A193" s="54"/>
      <c r="B193" s="54"/>
    </row>
    <row r="194" customFormat="false" ht="15.75" hidden="false" customHeight="false" outlineLevel="0" collapsed="false">
      <c r="A194" s="54"/>
      <c r="B194" s="54"/>
    </row>
    <row r="195" customFormat="false" ht="15.75" hidden="false" customHeight="false" outlineLevel="0" collapsed="false">
      <c r="A195" s="54"/>
      <c r="B195" s="54"/>
    </row>
    <row r="196" customFormat="false" ht="15.75" hidden="false" customHeight="false" outlineLevel="0" collapsed="false">
      <c r="A196" s="54"/>
      <c r="B196" s="54"/>
    </row>
    <row r="197" customFormat="false" ht="15.75" hidden="false" customHeight="false" outlineLevel="0" collapsed="false">
      <c r="A197" s="54"/>
      <c r="B197" s="54"/>
    </row>
    <row r="198" customFormat="false" ht="15.75" hidden="false" customHeight="false" outlineLevel="0" collapsed="false">
      <c r="A198" s="54"/>
      <c r="B198" s="54"/>
    </row>
    <row r="199" customFormat="false" ht="15.75" hidden="false" customHeight="false" outlineLevel="0" collapsed="false">
      <c r="A199" s="54"/>
      <c r="B199" s="54"/>
    </row>
    <row r="200" customFormat="false" ht="15.75" hidden="false" customHeight="false" outlineLevel="0" collapsed="false">
      <c r="A200" s="54"/>
      <c r="B200" s="54"/>
    </row>
    <row r="201" customFormat="false" ht="15.75" hidden="false" customHeight="false" outlineLevel="0" collapsed="false">
      <c r="A201" s="54"/>
      <c r="B201" s="54"/>
    </row>
    <row r="202" customFormat="false" ht="15.75" hidden="false" customHeight="false" outlineLevel="0" collapsed="false">
      <c r="A202" s="54"/>
      <c r="B202" s="54"/>
    </row>
    <row r="203" customFormat="false" ht="15.75" hidden="false" customHeight="false" outlineLevel="0" collapsed="false">
      <c r="A203" s="54"/>
      <c r="B203" s="54"/>
    </row>
    <row r="204" customFormat="false" ht="15.75" hidden="false" customHeight="false" outlineLevel="0" collapsed="false">
      <c r="A204" s="54"/>
      <c r="B204" s="54"/>
    </row>
    <row r="205" customFormat="false" ht="15.75" hidden="false" customHeight="false" outlineLevel="0" collapsed="false">
      <c r="A205" s="54"/>
      <c r="B205" s="54"/>
    </row>
    <row r="206" customFormat="false" ht="15.75" hidden="false" customHeight="false" outlineLevel="0" collapsed="false">
      <c r="A206" s="54"/>
      <c r="B206" s="54"/>
    </row>
    <row r="207" customFormat="false" ht="15.75" hidden="false" customHeight="false" outlineLevel="0" collapsed="false">
      <c r="A207" s="54"/>
      <c r="B207" s="54"/>
    </row>
    <row r="208" customFormat="false" ht="15.75" hidden="false" customHeight="false" outlineLevel="0" collapsed="false">
      <c r="A208" s="54"/>
      <c r="B208" s="54"/>
    </row>
    <row r="209" customFormat="false" ht="15.75" hidden="false" customHeight="false" outlineLevel="0" collapsed="false">
      <c r="A209" s="54"/>
      <c r="B209" s="54"/>
    </row>
    <row r="210" customFormat="false" ht="15.75" hidden="false" customHeight="false" outlineLevel="0" collapsed="false">
      <c r="A210" s="54"/>
      <c r="B210" s="54"/>
    </row>
    <row r="211" customFormat="false" ht="15.75" hidden="false" customHeight="false" outlineLevel="0" collapsed="false">
      <c r="A211" s="54"/>
      <c r="B211" s="54"/>
    </row>
    <row r="212" customFormat="false" ht="15.75" hidden="false" customHeight="false" outlineLevel="0" collapsed="false">
      <c r="A212" s="54"/>
      <c r="B212" s="54"/>
    </row>
    <row r="213" customFormat="false" ht="15.75" hidden="false" customHeight="false" outlineLevel="0" collapsed="false">
      <c r="A213" s="54"/>
      <c r="B213" s="54"/>
    </row>
    <row r="214" customFormat="false" ht="15.75" hidden="false" customHeight="false" outlineLevel="0" collapsed="false">
      <c r="A214" s="54"/>
      <c r="B214" s="54"/>
    </row>
    <row r="215" customFormat="false" ht="15.75" hidden="false" customHeight="false" outlineLevel="0" collapsed="false">
      <c r="A215" s="54"/>
      <c r="B215" s="54"/>
    </row>
    <row r="216" customFormat="false" ht="15.75" hidden="false" customHeight="false" outlineLevel="0" collapsed="false">
      <c r="A216" s="54"/>
      <c r="B216" s="54"/>
    </row>
    <row r="217" customFormat="false" ht="15.75" hidden="false" customHeight="false" outlineLevel="0" collapsed="false">
      <c r="A217" s="54"/>
      <c r="B217" s="54"/>
    </row>
    <row r="218" customFormat="false" ht="15.75" hidden="false" customHeight="false" outlineLevel="0" collapsed="false">
      <c r="A218" s="54"/>
      <c r="B218" s="54"/>
    </row>
    <row r="219" customFormat="false" ht="15.75" hidden="false" customHeight="false" outlineLevel="0" collapsed="false">
      <c r="A219" s="54"/>
      <c r="B219" s="54"/>
    </row>
    <row r="220" customFormat="false" ht="15.75" hidden="false" customHeight="false" outlineLevel="0" collapsed="false">
      <c r="A220" s="54"/>
      <c r="B220" s="54"/>
    </row>
    <row r="221" customFormat="false" ht="15.75" hidden="false" customHeight="false" outlineLevel="0" collapsed="false">
      <c r="A221" s="54"/>
      <c r="B221" s="54"/>
    </row>
    <row r="222" customFormat="false" ht="15.75" hidden="false" customHeight="false" outlineLevel="0" collapsed="false">
      <c r="A222" s="54"/>
      <c r="B222" s="54"/>
    </row>
    <row r="223" customFormat="false" ht="15.75" hidden="false" customHeight="false" outlineLevel="0" collapsed="false">
      <c r="A223" s="54"/>
      <c r="B223" s="54"/>
    </row>
    <row r="224" customFormat="false" ht="15.75" hidden="false" customHeight="false" outlineLevel="0" collapsed="false">
      <c r="A224" s="54"/>
      <c r="B224" s="54"/>
    </row>
    <row r="225" customFormat="false" ht="15.75" hidden="false" customHeight="false" outlineLevel="0" collapsed="false">
      <c r="A225" s="54"/>
      <c r="B225" s="54"/>
    </row>
    <row r="226" customFormat="false" ht="15.75" hidden="false" customHeight="false" outlineLevel="0" collapsed="false">
      <c r="A226" s="54"/>
      <c r="B226" s="54"/>
    </row>
    <row r="227" customFormat="false" ht="15.75" hidden="false" customHeight="false" outlineLevel="0" collapsed="false">
      <c r="A227" s="54"/>
      <c r="B227" s="54"/>
    </row>
    <row r="228" customFormat="false" ht="15.75" hidden="false" customHeight="false" outlineLevel="0" collapsed="false">
      <c r="A228" s="54"/>
      <c r="B228" s="54"/>
    </row>
    <row r="229" customFormat="false" ht="15.75" hidden="false" customHeight="false" outlineLevel="0" collapsed="false">
      <c r="A229" s="54"/>
      <c r="B229" s="54"/>
    </row>
    <row r="230" customFormat="false" ht="15.75" hidden="false" customHeight="false" outlineLevel="0" collapsed="false">
      <c r="A230" s="54"/>
      <c r="B230" s="54"/>
    </row>
    <row r="231" customFormat="false" ht="15.75" hidden="false" customHeight="false" outlineLevel="0" collapsed="false">
      <c r="A231" s="54"/>
      <c r="B231" s="54"/>
    </row>
    <row r="232" customFormat="false" ht="15.75" hidden="false" customHeight="false" outlineLevel="0" collapsed="false">
      <c r="A232" s="54"/>
      <c r="B232" s="54"/>
    </row>
    <row r="233" customFormat="false" ht="15.75" hidden="false" customHeight="false" outlineLevel="0" collapsed="false">
      <c r="A233" s="54"/>
      <c r="B233" s="54"/>
    </row>
    <row r="234" customFormat="false" ht="15.75" hidden="false" customHeight="false" outlineLevel="0" collapsed="false">
      <c r="A234" s="54"/>
      <c r="B234" s="54"/>
    </row>
    <row r="235" customFormat="false" ht="15.75" hidden="false" customHeight="false" outlineLevel="0" collapsed="false">
      <c r="A235" s="54"/>
      <c r="B235" s="54"/>
    </row>
    <row r="236" customFormat="false" ht="15.75" hidden="false" customHeight="false" outlineLevel="0" collapsed="false">
      <c r="A236" s="54"/>
      <c r="B236" s="54"/>
    </row>
    <row r="237" customFormat="false" ht="15.75" hidden="false" customHeight="false" outlineLevel="0" collapsed="false">
      <c r="A237" s="54"/>
      <c r="B237" s="54"/>
    </row>
    <row r="238" customFormat="false" ht="15.75" hidden="false" customHeight="false" outlineLevel="0" collapsed="false">
      <c r="A238" s="54"/>
      <c r="B238" s="54"/>
    </row>
    <row r="239" customFormat="false" ht="15.75" hidden="false" customHeight="false" outlineLevel="0" collapsed="false">
      <c r="A239" s="54"/>
      <c r="B239" s="54"/>
    </row>
    <row r="240" customFormat="false" ht="15.75" hidden="false" customHeight="false" outlineLevel="0" collapsed="false">
      <c r="A240" s="54"/>
      <c r="B240" s="54"/>
    </row>
    <row r="241" customFormat="false" ht="15.75" hidden="false" customHeight="false" outlineLevel="0" collapsed="false">
      <c r="A241" s="54"/>
      <c r="B241" s="54"/>
    </row>
    <row r="242" customFormat="false" ht="15.75" hidden="false" customHeight="false" outlineLevel="0" collapsed="false">
      <c r="A242" s="54"/>
      <c r="B242" s="54"/>
    </row>
    <row r="243" customFormat="false" ht="15.75" hidden="false" customHeight="false" outlineLevel="0" collapsed="false">
      <c r="A243" s="54"/>
      <c r="B243" s="54"/>
    </row>
    <row r="244" customFormat="false" ht="15.75" hidden="false" customHeight="false" outlineLevel="0" collapsed="false">
      <c r="A244" s="54"/>
      <c r="B244" s="54"/>
    </row>
    <row r="245" customFormat="false" ht="15.75" hidden="false" customHeight="false" outlineLevel="0" collapsed="false">
      <c r="A245" s="54"/>
      <c r="B245" s="54"/>
    </row>
    <row r="246" customFormat="false" ht="15.75" hidden="false" customHeight="false" outlineLevel="0" collapsed="false">
      <c r="A246" s="54"/>
      <c r="B246" s="54"/>
    </row>
    <row r="247" customFormat="false" ht="15.75" hidden="false" customHeight="false" outlineLevel="0" collapsed="false">
      <c r="A247" s="54"/>
      <c r="B247" s="54"/>
    </row>
    <row r="248" customFormat="false" ht="15.75" hidden="false" customHeight="false" outlineLevel="0" collapsed="false">
      <c r="A248" s="54"/>
      <c r="B248" s="54"/>
    </row>
    <row r="249" customFormat="false" ht="15.75" hidden="false" customHeight="false" outlineLevel="0" collapsed="false">
      <c r="A249" s="54"/>
      <c r="B249" s="54"/>
    </row>
    <row r="250" customFormat="false" ht="15.75" hidden="false" customHeight="false" outlineLevel="0" collapsed="false">
      <c r="A250" s="54"/>
      <c r="B250" s="54"/>
    </row>
    <row r="251" customFormat="false" ht="15.75" hidden="false" customHeight="false" outlineLevel="0" collapsed="false">
      <c r="A251" s="54"/>
      <c r="B251" s="54"/>
    </row>
    <row r="252" customFormat="false" ht="15.75" hidden="false" customHeight="false" outlineLevel="0" collapsed="false">
      <c r="A252" s="54"/>
      <c r="B252" s="54"/>
    </row>
    <row r="253" customFormat="false" ht="15.75" hidden="false" customHeight="false" outlineLevel="0" collapsed="false">
      <c r="A253" s="54"/>
      <c r="B253" s="54"/>
    </row>
    <row r="254" customFormat="false" ht="15.75" hidden="false" customHeight="false" outlineLevel="0" collapsed="false">
      <c r="A254" s="54"/>
      <c r="B254" s="54"/>
    </row>
    <row r="255" customFormat="false" ht="15.75" hidden="false" customHeight="false" outlineLevel="0" collapsed="false">
      <c r="A255" s="54"/>
      <c r="B255" s="54"/>
    </row>
    <row r="256" customFormat="false" ht="15.75" hidden="false" customHeight="false" outlineLevel="0" collapsed="false">
      <c r="A256" s="54"/>
      <c r="B256" s="54"/>
    </row>
    <row r="257" customFormat="false" ht="15.75" hidden="false" customHeight="false" outlineLevel="0" collapsed="false">
      <c r="A257" s="54"/>
      <c r="B257" s="54"/>
    </row>
    <row r="258" customFormat="false" ht="15.75" hidden="false" customHeight="false" outlineLevel="0" collapsed="false">
      <c r="A258" s="54"/>
      <c r="B258" s="54"/>
    </row>
    <row r="259" customFormat="false" ht="15.75" hidden="false" customHeight="false" outlineLevel="0" collapsed="false">
      <c r="A259" s="54"/>
      <c r="B259" s="54"/>
    </row>
    <row r="260" customFormat="false" ht="15.75" hidden="false" customHeight="false" outlineLevel="0" collapsed="false">
      <c r="A260" s="54"/>
      <c r="B260" s="54"/>
    </row>
    <row r="261" customFormat="false" ht="15.75" hidden="false" customHeight="false" outlineLevel="0" collapsed="false">
      <c r="A261" s="54"/>
      <c r="B261" s="54"/>
    </row>
    <row r="262" customFormat="false" ht="15.75" hidden="false" customHeight="false" outlineLevel="0" collapsed="false">
      <c r="A262" s="54"/>
      <c r="B262" s="54"/>
    </row>
    <row r="263" customFormat="false" ht="15.75" hidden="false" customHeight="false" outlineLevel="0" collapsed="false">
      <c r="A263" s="54"/>
      <c r="B263" s="54"/>
    </row>
    <row r="264" customFormat="false" ht="15.75" hidden="false" customHeight="false" outlineLevel="0" collapsed="false">
      <c r="A264" s="54"/>
      <c r="B264" s="54"/>
    </row>
    <row r="265" customFormat="false" ht="15.75" hidden="false" customHeight="false" outlineLevel="0" collapsed="false">
      <c r="A265" s="54"/>
      <c r="B265" s="54"/>
    </row>
    <row r="266" customFormat="false" ht="15.75" hidden="false" customHeight="false" outlineLevel="0" collapsed="false">
      <c r="A266" s="54"/>
      <c r="B266" s="54"/>
    </row>
    <row r="267" customFormat="false" ht="15.75" hidden="false" customHeight="false" outlineLevel="0" collapsed="false">
      <c r="A267" s="54"/>
      <c r="B267" s="54"/>
    </row>
    <row r="268" customFormat="false" ht="15.75" hidden="false" customHeight="false" outlineLevel="0" collapsed="false">
      <c r="A268" s="54"/>
      <c r="B268" s="54"/>
    </row>
    <row r="269" customFormat="false" ht="15.75" hidden="false" customHeight="false" outlineLevel="0" collapsed="false">
      <c r="A269" s="54"/>
      <c r="B269" s="54"/>
    </row>
    <row r="270" customFormat="false" ht="15.75" hidden="false" customHeight="false" outlineLevel="0" collapsed="false">
      <c r="A270" s="54"/>
      <c r="B270" s="54"/>
    </row>
    <row r="271" customFormat="false" ht="15.75" hidden="false" customHeight="false" outlineLevel="0" collapsed="false">
      <c r="A271" s="54"/>
      <c r="B271" s="54"/>
    </row>
    <row r="272" customFormat="false" ht="15.75" hidden="false" customHeight="false" outlineLevel="0" collapsed="false">
      <c r="A272" s="54"/>
      <c r="B272" s="54"/>
    </row>
    <row r="273" customFormat="false" ht="15.75" hidden="false" customHeight="false" outlineLevel="0" collapsed="false">
      <c r="A273" s="54"/>
      <c r="B273" s="54"/>
    </row>
    <row r="274" customFormat="false" ht="15.75" hidden="false" customHeight="false" outlineLevel="0" collapsed="false">
      <c r="A274" s="54"/>
      <c r="B274" s="54"/>
    </row>
    <row r="275" customFormat="false" ht="15.75" hidden="false" customHeight="false" outlineLevel="0" collapsed="false">
      <c r="A275" s="54"/>
      <c r="B275" s="54"/>
    </row>
    <row r="276" customFormat="false" ht="15.75" hidden="false" customHeight="false" outlineLevel="0" collapsed="false">
      <c r="A276" s="54"/>
      <c r="B276" s="54"/>
    </row>
    <row r="277" customFormat="false" ht="15.75" hidden="false" customHeight="false" outlineLevel="0" collapsed="false">
      <c r="A277" s="54"/>
      <c r="B277" s="54"/>
    </row>
    <row r="278" customFormat="false" ht="15.75" hidden="false" customHeight="false" outlineLevel="0" collapsed="false">
      <c r="A278" s="54"/>
      <c r="B278" s="54"/>
    </row>
    <row r="279" customFormat="false" ht="15.75" hidden="false" customHeight="false" outlineLevel="0" collapsed="false">
      <c r="A279" s="54"/>
      <c r="B279" s="54"/>
    </row>
    <row r="280" customFormat="false" ht="15.75" hidden="false" customHeight="false" outlineLevel="0" collapsed="false">
      <c r="A280" s="54"/>
      <c r="B280" s="54"/>
    </row>
    <row r="281" customFormat="false" ht="15.75" hidden="false" customHeight="false" outlineLevel="0" collapsed="false">
      <c r="A281" s="54"/>
      <c r="B281" s="54"/>
    </row>
    <row r="282" customFormat="false" ht="15.75" hidden="false" customHeight="false" outlineLevel="0" collapsed="false">
      <c r="A282" s="54"/>
      <c r="B282" s="54"/>
    </row>
    <row r="283" customFormat="false" ht="15.75" hidden="false" customHeight="false" outlineLevel="0" collapsed="false">
      <c r="A283" s="54"/>
      <c r="B283" s="54"/>
    </row>
    <row r="284" customFormat="false" ht="15.75" hidden="false" customHeight="false" outlineLevel="0" collapsed="false">
      <c r="A284" s="54"/>
      <c r="B284" s="54"/>
    </row>
    <row r="285" customFormat="false" ht="15.75" hidden="false" customHeight="false" outlineLevel="0" collapsed="false">
      <c r="A285" s="54"/>
      <c r="B285" s="54"/>
    </row>
    <row r="286" customFormat="false" ht="15.75" hidden="false" customHeight="false" outlineLevel="0" collapsed="false">
      <c r="A286" s="54"/>
      <c r="B286" s="54"/>
    </row>
    <row r="287" customFormat="false" ht="15.75" hidden="false" customHeight="false" outlineLevel="0" collapsed="false">
      <c r="A287" s="54"/>
      <c r="B287" s="54"/>
    </row>
    <row r="288" customFormat="false" ht="15.75" hidden="false" customHeight="false" outlineLevel="0" collapsed="false">
      <c r="A288" s="54"/>
      <c r="B288" s="54"/>
    </row>
    <row r="289" customFormat="false" ht="15.75" hidden="false" customHeight="false" outlineLevel="0" collapsed="false">
      <c r="A289" s="54"/>
      <c r="B289" s="54"/>
    </row>
    <row r="290" customFormat="false" ht="15.75" hidden="false" customHeight="false" outlineLevel="0" collapsed="false">
      <c r="A290" s="54"/>
      <c r="B290" s="54"/>
    </row>
    <row r="291" customFormat="false" ht="15.75" hidden="false" customHeight="false" outlineLevel="0" collapsed="false">
      <c r="A291" s="54"/>
      <c r="B291" s="54"/>
    </row>
    <row r="292" customFormat="false" ht="15.75" hidden="false" customHeight="false" outlineLevel="0" collapsed="false">
      <c r="A292" s="54"/>
      <c r="B292" s="54"/>
    </row>
    <row r="293" customFormat="false" ht="15.75" hidden="false" customHeight="false" outlineLevel="0" collapsed="false">
      <c r="A293" s="54"/>
      <c r="B293" s="54"/>
    </row>
    <row r="294" customFormat="false" ht="15.75" hidden="false" customHeight="false" outlineLevel="0" collapsed="false">
      <c r="A294" s="54"/>
      <c r="B294" s="54"/>
    </row>
    <row r="295" customFormat="false" ht="15.75" hidden="false" customHeight="false" outlineLevel="0" collapsed="false">
      <c r="A295" s="54"/>
      <c r="B295" s="54"/>
    </row>
    <row r="296" customFormat="false" ht="15.75" hidden="false" customHeight="false" outlineLevel="0" collapsed="false">
      <c r="A296" s="54"/>
      <c r="B296" s="54"/>
    </row>
    <row r="297" customFormat="false" ht="15.75" hidden="false" customHeight="false" outlineLevel="0" collapsed="false">
      <c r="A297" s="54"/>
      <c r="B297" s="54"/>
    </row>
    <row r="298" customFormat="false" ht="15.75" hidden="false" customHeight="false" outlineLevel="0" collapsed="false">
      <c r="A298" s="54"/>
      <c r="B298" s="54"/>
    </row>
    <row r="299" customFormat="false" ht="15.75" hidden="false" customHeight="false" outlineLevel="0" collapsed="false">
      <c r="A299" s="54"/>
      <c r="B299" s="54"/>
    </row>
    <row r="300" customFormat="false" ht="15.75" hidden="false" customHeight="false" outlineLevel="0" collapsed="false">
      <c r="A300" s="54"/>
      <c r="B300" s="54"/>
    </row>
    <row r="301" customFormat="false" ht="15.75" hidden="false" customHeight="false" outlineLevel="0" collapsed="false">
      <c r="A301" s="54"/>
      <c r="B301" s="54"/>
    </row>
    <row r="302" customFormat="false" ht="15.75" hidden="false" customHeight="false" outlineLevel="0" collapsed="false">
      <c r="A302" s="54"/>
      <c r="B302" s="54"/>
    </row>
    <row r="303" customFormat="false" ht="15.75" hidden="false" customHeight="false" outlineLevel="0" collapsed="false">
      <c r="A303" s="54"/>
      <c r="B303" s="54"/>
    </row>
    <row r="304" customFormat="false" ht="15.75" hidden="false" customHeight="false" outlineLevel="0" collapsed="false">
      <c r="A304" s="54"/>
      <c r="B304" s="54"/>
    </row>
    <row r="305" customFormat="false" ht="15.75" hidden="false" customHeight="false" outlineLevel="0" collapsed="false">
      <c r="A305" s="54"/>
      <c r="B305" s="54"/>
    </row>
    <row r="306" customFormat="false" ht="15.75" hidden="false" customHeight="false" outlineLevel="0" collapsed="false">
      <c r="A306" s="54"/>
      <c r="B306" s="54"/>
    </row>
    <row r="307" customFormat="false" ht="15.75" hidden="false" customHeight="false" outlineLevel="0" collapsed="false">
      <c r="A307" s="54"/>
      <c r="B307" s="54"/>
    </row>
    <row r="308" customFormat="false" ht="15.75" hidden="false" customHeight="false" outlineLevel="0" collapsed="false">
      <c r="A308" s="54"/>
      <c r="B308" s="54"/>
    </row>
    <row r="309" customFormat="false" ht="15.75" hidden="false" customHeight="false" outlineLevel="0" collapsed="false">
      <c r="A309" s="54"/>
      <c r="B309" s="54"/>
    </row>
    <row r="310" customFormat="false" ht="15.75" hidden="false" customHeight="false" outlineLevel="0" collapsed="false">
      <c r="A310" s="54"/>
      <c r="B310" s="54"/>
    </row>
    <row r="311" customFormat="false" ht="15.75" hidden="false" customHeight="false" outlineLevel="0" collapsed="false">
      <c r="A311" s="54"/>
      <c r="B311" s="54"/>
    </row>
    <row r="312" customFormat="false" ht="15.75" hidden="false" customHeight="false" outlineLevel="0" collapsed="false">
      <c r="A312" s="54"/>
      <c r="B312" s="54"/>
    </row>
    <row r="313" customFormat="false" ht="15.75" hidden="false" customHeight="false" outlineLevel="0" collapsed="false">
      <c r="A313" s="54"/>
      <c r="B313" s="54"/>
    </row>
    <row r="314" customFormat="false" ht="15.75" hidden="false" customHeight="false" outlineLevel="0" collapsed="false">
      <c r="A314" s="54"/>
      <c r="B314" s="54"/>
    </row>
    <row r="315" customFormat="false" ht="15.75" hidden="false" customHeight="false" outlineLevel="0" collapsed="false">
      <c r="A315" s="54"/>
      <c r="B315" s="54"/>
    </row>
    <row r="316" customFormat="false" ht="15.75" hidden="false" customHeight="false" outlineLevel="0" collapsed="false">
      <c r="A316" s="54"/>
      <c r="B316" s="54"/>
    </row>
    <row r="317" customFormat="false" ht="15.75" hidden="false" customHeight="false" outlineLevel="0" collapsed="false">
      <c r="A317" s="54"/>
      <c r="B317" s="54"/>
    </row>
    <row r="318" customFormat="false" ht="15.75" hidden="false" customHeight="false" outlineLevel="0" collapsed="false">
      <c r="A318" s="54"/>
      <c r="B318" s="54"/>
    </row>
    <row r="319" customFormat="false" ht="15.75" hidden="false" customHeight="false" outlineLevel="0" collapsed="false">
      <c r="A319" s="54"/>
      <c r="B319" s="54"/>
    </row>
    <row r="320" customFormat="false" ht="15.75" hidden="false" customHeight="false" outlineLevel="0" collapsed="false">
      <c r="A320" s="54"/>
      <c r="B320" s="54"/>
    </row>
    <row r="321" customFormat="false" ht="15.75" hidden="false" customHeight="false" outlineLevel="0" collapsed="false">
      <c r="A321" s="54"/>
      <c r="B321" s="54"/>
    </row>
    <row r="322" customFormat="false" ht="15.75" hidden="false" customHeight="false" outlineLevel="0" collapsed="false">
      <c r="A322" s="54"/>
      <c r="B322" s="54"/>
    </row>
    <row r="323" customFormat="false" ht="15.75" hidden="false" customHeight="false" outlineLevel="0" collapsed="false">
      <c r="A323" s="54"/>
      <c r="B323" s="54"/>
    </row>
    <row r="324" customFormat="false" ht="15.75" hidden="false" customHeight="false" outlineLevel="0" collapsed="false">
      <c r="A324" s="54"/>
      <c r="B324" s="54"/>
    </row>
    <row r="325" customFormat="false" ht="15.75" hidden="false" customHeight="false" outlineLevel="0" collapsed="false">
      <c r="A325" s="54"/>
      <c r="B325" s="54"/>
    </row>
    <row r="326" customFormat="false" ht="15.75" hidden="false" customHeight="false" outlineLevel="0" collapsed="false">
      <c r="A326" s="54"/>
      <c r="B326" s="54"/>
    </row>
    <row r="327" customFormat="false" ht="15.75" hidden="false" customHeight="false" outlineLevel="0" collapsed="false">
      <c r="A327" s="54"/>
      <c r="B327" s="54"/>
    </row>
    <row r="328" customFormat="false" ht="15.75" hidden="false" customHeight="false" outlineLevel="0" collapsed="false">
      <c r="A328" s="54"/>
      <c r="B328" s="54"/>
    </row>
    <row r="329" customFormat="false" ht="15.75" hidden="false" customHeight="false" outlineLevel="0" collapsed="false">
      <c r="A329" s="54"/>
      <c r="B329" s="54"/>
    </row>
    <row r="330" customFormat="false" ht="15.75" hidden="false" customHeight="false" outlineLevel="0" collapsed="false">
      <c r="A330" s="54"/>
      <c r="B330" s="54"/>
    </row>
    <row r="331" customFormat="false" ht="15.75" hidden="false" customHeight="false" outlineLevel="0" collapsed="false">
      <c r="A331" s="54"/>
      <c r="B331" s="54"/>
    </row>
    <row r="332" customFormat="false" ht="15.75" hidden="false" customHeight="false" outlineLevel="0" collapsed="false">
      <c r="A332" s="54"/>
      <c r="B332" s="54"/>
    </row>
    <row r="333" customFormat="false" ht="15.75" hidden="false" customHeight="false" outlineLevel="0" collapsed="false">
      <c r="A333" s="54"/>
      <c r="B333" s="54"/>
    </row>
    <row r="334" customFormat="false" ht="15.75" hidden="false" customHeight="false" outlineLevel="0" collapsed="false">
      <c r="A334" s="54"/>
      <c r="B334" s="54"/>
    </row>
    <row r="335" customFormat="false" ht="15.75" hidden="false" customHeight="false" outlineLevel="0" collapsed="false">
      <c r="A335" s="54"/>
      <c r="B335" s="54"/>
    </row>
    <row r="336" customFormat="false" ht="15.75" hidden="false" customHeight="false" outlineLevel="0" collapsed="false">
      <c r="A336" s="54"/>
      <c r="B336" s="54"/>
    </row>
    <row r="337" customFormat="false" ht="15.75" hidden="false" customHeight="false" outlineLevel="0" collapsed="false">
      <c r="A337" s="54"/>
      <c r="B337" s="54"/>
    </row>
    <row r="338" customFormat="false" ht="15.75" hidden="false" customHeight="false" outlineLevel="0" collapsed="false">
      <c r="A338" s="54"/>
      <c r="B338" s="54"/>
    </row>
    <row r="339" customFormat="false" ht="15.75" hidden="false" customHeight="false" outlineLevel="0" collapsed="false">
      <c r="A339" s="54"/>
      <c r="B339" s="54"/>
    </row>
    <row r="340" customFormat="false" ht="15.75" hidden="false" customHeight="false" outlineLevel="0" collapsed="false">
      <c r="A340" s="54"/>
      <c r="B340" s="54"/>
    </row>
    <row r="341" customFormat="false" ht="15.75" hidden="false" customHeight="false" outlineLevel="0" collapsed="false">
      <c r="A341" s="54"/>
      <c r="B341" s="54"/>
    </row>
    <row r="342" customFormat="false" ht="15.75" hidden="false" customHeight="false" outlineLevel="0" collapsed="false">
      <c r="A342" s="54"/>
      <c r="B342" s="54"/>
    </row>
    <row r="343" customFormat="false" ht="15.75" hidden="false" customHeight="false" outlineLevel="0" collapsed="false">
      <c r="A343" s="54"/>
      <c r="B343" s="54"/>
    </row>
    <row r="344" customFormat="false" ht="15.75" hidden="false" customHeight="false" outlineLevel="0" collapsed="false">
      <c r="A344" s="54"/>
      <c r="B344" s="54"/>
    </row>
    <row r="345" customFormat="false" ht="15.75" hidden="false" customHeight="false" outlineLevel="0" collapsed="false">
      <c r="A345" s="54"/>
      <c r="B345" s="54"/>
    </row>
    <row r="346" customFormat="false" ht="15.75" hidden="false" customHeight="false" outlineLevel="0" collapsed="false">
      <c r="A346" s="54"/>
      <c r="B346" s="54"/>
    </row>
    <row r="347" customFormat="false" ht="15.75" hidden="false" customHeight="false" outlineLevel="0" collapsed="false">
      <c r="A347" s="54"/>
      <c r="B347" s="54"/>
    </row>
    <row r="348" customFormat="false" ht="15.75" hidden="false" customHeight="false" outlineLevel="0" collapsed="false">
      <c r="A348" s="54"/>
      <c r="B348" s="54"/>
    </row>
    <row r="349" customFormat="false" ht="15.75" hidden="false" customHeight="false" outlineLevel="0" collapsed="false">
      <c r="A349" s="54"/>
      <c r="B349" s="54"/>
    </row>
    <row r="350" customFormat="false" ht="15.75" hidden="false" customHeight="false" outlineLevel="0" collapsed="false">
      <c r="A350" s="54"/>
      <c r="B350" s="54"/>
    </row>
    <row r="351" customFormat="false" ht="15.75" hidden="false" customHeight="false" outlineLevel="0" collapsed="false">
      <c r="A351" s="54"/>
      <c r="B351" s="54"/>
    </row>
    <row r="352" customFormat="false" ht="15.75" hidden="false" customHeight="false" outlineLevel="0" collapsed="false">
      <c r="A352" s="54"/>
      <c r="B352" s="54"/>
    </row>
    <row r="353" customFormat="false" ht="15.75" hidden="false" customHeight="false" outlineLevel="0" collapsed="false">
      <c r="A353" s="54"/>
      <c r="B353" s="54"/>
    </row>
    <row r="354" customFormat="false" ht="15.75" hidden="false" customHeight="false" outlineLevel="0" collapsed="false">
      <c r="A354" s="54"/>
      <c r="B354" s="54"/>
    </row>
    <row r="355" customFormat="false" ht="15.75" hidden="false" customHeight="false" outlineLevel="0" collapsed="false">
      <c r="A355" s="54"/>
      <c r="B355" s="54"/>
    </row>
    <row r="356" customFormat="false" ht="15.75" hidden="false" customHeight="false" outlineLevel="0" collapsed="false">
      <c r="A356" s="54"/>
      <c r="B356" s="54"/>
    </row>
    <row r="357" customFormat="false" ht="15.75" hidden="false" customHeight="false" outlineLevel="0" collapsed="false">
      <c r="A357" s="54"/>
      <c r="B357" s="54"/>
    </row>
    <row r="358" customFormat="false" ht="15.75" hidden="false" customHeight="false" outlineLevel="0" collapsed="false">
      <c r="A358" s="54"/>
      <c r="B358" s="54"/>
    </row>
    <row r="359" customFormat="false" ht="15.75" hidden="false" customHeight="false" outlineLevel="0" collapsed="false">
      <c r="A359" s="54"/>
      <c r="B359" s="54"/>
    </row>
    <row r="360" customFormat="false" ht="15.75" hidden="false" customHeight="false" outlineLevel="0" collapsed="false">
      <c r="A360" s="54"/>
      <c r="B360" s="54"/>
    </row>
    <row r="361" customFormat="false" ht="15.75" hidden="false" customHeight="false" outlineLevel="0" collapsed="false">
      <c r="A361" s="54"/>
      <c r="B361" s="54"/>
    </row>
    <row r="362" customFormat="false" ht="15.75" hidden="false" customHeight="false" outlineLevel="0" collapsed="false">
      <c r="A362" s="54"/>
      <c r="B362" s="54"/>
    </row>
    <row r="363" customFormat="false" ht="15.75" hidden="false" customHeight="false" outlineLevel="0" collapsed="false">
      <c r="A363" s="54"/>
      <c r="B363" s="54"/>
    </row>
    <row r="364" customFormat="false" ht="15.75" hidden="false" customHeight="false" outlineLevel="0" collapsed="false">
      <c r="A364" s="54"/>
      <c r="B364" s="54"/>
    </row>
    <row r="365" customFormat="false" ht="15.75" hidden="false" customHeight="false" outlineLevel="0" collapsed="false">
      <c r="A365" s="54"/>
      <c r="B365" s="54"/>
    </row>
    <row r="366" customFormat="false" ht="15.75" hidden="false" customHeight="false" outlineLevel="0" collapsed="false">
      <c r="A366" s="54"/>
      <c r="B366" s="54"/>
    </row>
    <row r="367" customFormat="false" ht="15.75" hidden="false" customHeight="false" outlineLevel="0" collapsed="false">
      <c r="A367" s="54"/>
      <c r="B367" s="54"/>
    </row>
    <row r="368" customFormat="false" ht="15.75" hidden="false" customHeight="false" outlineLevel="0" collapsed="false">
      <c r="A368" s="54"/>
      <c r="B368" s="54"/>
    </row>
    <row r="369" customFormat="false" ht="15.75" hidden="false" customHeight="false" outlineLevel="0" collapsed="false">
      <c r="A369" s="54"/>
      <c r="B369" s="54"/>
    </row>
    <row r="370" customFormat="false" ht="15.75" hidden="false" customHeight="false" outlineLevel="0" collapsed="false">
      <c r="A370" s="54"/>
      <c r="B370" s="54"/>
    </row>
    <row r="371" customFormat="false" ht="15.75" hidden="false" customHeight="false" outlineLevel="0" collapsed="false">
      <c r="A371" s="54"/>
      <c r="B371" s="54"/>
    </row>
    <row r="372" customFormat="false" ht="15.75" hidden="false" customHeight="false" outlineLevel="0" collapsed="false">
      <c r="A372" s="54"/>
      <c r="B372" s="54"/>
    </row>
    <row r="373" customFormat="false" ht="15.75" hidden="false" customHeight="false" outlineLevel="0" collapsed="false">
      <c r="A373" s="54"/>
      <c r="B373" s="54"/>
    </row>
    <row r="374" customFormat="false" ht="15.75" hidden="false" customHeight="false" outlineLevel="0" collapsed="false">
      <c r="A374" s="54"/>
      <c r="B374" s="54"/>
    </row>
    <row r="375" customFormat="false" ht="15.75" hidden="false" customHeight="false" outlineLevel="0" collapsed="false">
      <c r="A375" s="54"/>
      <c r="B375" s="54"/>
    </row>
    <row r="376" customFormat="false" ht="15.75" hidden="false" customHeight="false" outlineLevel="0" collapsed="false">
      <c r="A376" s="54"/>
      <c r="B376" s="54"/>
    </row>
    <row r="377" customFormat="false" ht="15.75" hidden="false" customHeight="false" outlineLevel="0" collapsed="false">
      <c r="A377" s="54"/>
      <c r="B377" s="54"/>
    </row>
    <row r="378" customFormat="false" ht="15.75" hidden="false" customHeight="false" outlineLevel="0" collapsed="false">
      <c r="A378" s="54"/>
      <c r="B378" s="54"/>
    </row>
    <row r="379" customFormat="false" ht="15.75" hidden="false" customHeight="false" outlineLevel="0" collapsed="false">
      <c r="A379" s="54"/>
      <c r="B379" s="54"/>
    </row>
    <row r="380" customFormat="false" ht="15.75" hidden="false" customHeight="false" outlineLevel="0" collapsed="false">
      <c r="A380" s="54"/>
      <c r="B380" s="54"/>
    </row>
    <row r="381" customFormat="false" ht="15.75" hidden="false" customHeight="false" outlineLevel="0" collapsed="false">
      <c r="A381" s="54"/>
      <c r="B381" s="54"/>
    </row>
    <row r="382" customFormat="false" ht="15.75" hidden="false" customHeight="false" outlineLevel="0" collapsed="false">
      <c r="A382" s="54"/>
      <c r="B382" s="54"/>
    </row>
    <row r="383" customFormat="false" ht="15.75" hidden="false" customHeight="false" outlineLevel="0" collapsed="false">
      <c r="A383" s="54"/>
      <c r="B383" s="54"/>
    </row>
    <row r="384" customFormat="false" ht="15.75" hidden="false" customHeight="false" outlineLevel="0" collapsed="false">
      <c r="A384" s="54"/>
      <c r="B384" s="54"/>
    </row>
    <row r="385" customFormat="false" ht="15.75" hidden="false" customHeight="false" outlineLevel="0" collapsed="false">
      <c r="A385" s="54"/>
      <c r="B385" s="54"/>
    </row>
    <row r="386" customFormat="false" ht="15.75" hidden="false" customHeight="false" outlineLevel="0" collapsed="false">
      <c r="A386" s="54"/>
      <c r="B386" s="54"/>
    </row>
    <row r="387" customFormat="false" ht="15.75" hidden="false" customHeight="false" outlineLevel="0" collapsed="false">
      <c r="A387" s="54"/>
      <c r="B387" s="54"/>
    </row>
    <row r="388" customFormat="false" ht="15.75" hidden="false" customHeight="false" outlineLevel="0" collapsed="false">
      <c r="A388" s="54"/>
      <c r="B388" s="54"/>
    </row>
    <row r="389" customFormat="false" ht="15.75" hidden="false" customHeight="false" outlineLevel="0" collapsed="false">
      <c r="A389" s="54"/>
      <c r="B389" s="54"/>
    </row>
    <row r="390" customFormat="false" ht="15.75" hidden="false" customHeight="false" outlineLevel="0" collapsed="false">
      <c r="A390" s="54"/>
      <c r="B390" s="54"/>
    </row>
    <row r="391" customFormat="false" ht="15.75" hidden="false" customHeight="false" outlineLevel="0" collapsed="false">
      <c r="A391" s="54"/>
      <c r="B391" s="54"/>
    </row>
    <row r="392" customFormat="false" ht="15.75" hidden="false" customHeight="false" outlineLevel="0" collapsed="false">
      <c r="A392" s="54"/>
      <c r="B392" s="54"/>
    </row>
    <row r="393" customFormat="false" ht="15.75" hidden="false" customHeight="false" outlineLevel="0" collapsed="false">
      <c r="A393" s="54"/>
      <c r="B393" s="54"/>
    </row>
    <row r="394" customFormat="false" ht="15.75" hidden="false" customHeight="false" outlineLevel="0" collapsed="false">
      <c r="A394" s="54"/>
      <c r="B394" s="54"/>
    </row>
    <row r="395" customFormat="false" ht="15.75" hidden="false" customHeight="false" outlineLevel="0" collapsed="false">
      <c r="A395" s="54"/>
      <c r="B395" s="54"/>
    </row>
    <row r="396" customFormat="false" ht="15.75" hidden="false" customHeight="false" outlineLevel="0" collapsed="false">
      <c r="A396" s="54"/>
      <c r="B396" s="54"/>
    </row>
    <row r="397" customFormat="false" ht="15.75" hidden="false" customHeight="false" outlineLevel="0" collapsed="false">
      <c r="A397" s="54"/>
      <c r="B397" s="54"/>
    </row>
    <row r="398" customFormat="false" ht="15.75" hidden="false" customHeight="false" outlineLevel="0" collapsed="false">
      <c r="A398" s="54"/>
      <c r="B398" s="54"/>
    </row>
    <row r="399" customFormat="false" ht="15.75" hidden="false" customHeight="false" outlineLevel="0" collapsed="false">
      <c r="A399" s="54"/>
      <c r="B399" s="54"/>
    </row>
    <row r="400" customFormat="false" ht="15.75" hidden="false" customHeight="false" outlineLevel="0" collapsed="false">
      <c r="A400" s="54"/>
      <c r="B400" s="54"/>
    </row>
    <row r="401" customFormat="false" ht="15.75" hidden="false" customHeight="false" outlineLevel="0" collapsed="false">
      <c r="A401" s="54"/>
      <c r="B401" s="54"/>
    </row>
    <row r="402" customFormat="false" ht="15.75" hidden="false" customHeight="false" outlineLevel="0" collapsed="false">
      <c r="A402" s="54"/>
      <c r="B402" s="54"/>
    </row>
    <row r="403" customFormat="false" ht="15.75" hidden="false" customHeight="false" outlineLevel="0" collapsed="false">
      <c r="A403" s="54"/>
      <c r="B403" s="54"/>
    </row>
    <row r="404" customFormat="false" ht="15.75" hidden="false" customHeight="false" outlineLevel="0" collapsed="false">
      <c r="A404" s="54"/>
      <c r="B404" s="54"/>
    </row>
    <row r="405" customFormat="false" ht="15.75" hidden="false" customHeight="false" outlineLevel="0" collapsed="false">
      <c r="A405" s="54"/>
      <c r="B405" s="54"/>
    </row>
    <row r="406" customFormat="false" ht="15.75" hidden="false" customHeight="false" outlineLevel="0" collapsed="false">
      <c r="A406" s="54"/>
      <c r="B406" s="54"/>
    </row>
    <row r="407" customFormat="false" ht="15.75" hidden="false" customHeight="false" outlineLevel="0" collapsed="false">
      <c r="A407" s="54"/>
      <c r="B407" s="54"/>
    </row>
    <row r="408" customFormat="false" ht="15.75" hidden="false" customHeight="false" outlineLevel="0" collapsed="false">
      <c r="A408" s="54"/>
      <c r="B408" s="54"/>
    </row>
    <row r="409" customFormat="false" ht="15.75" hidden="false" customHeight="false" outlineLevel="0" collapsed="false">
      <c r="A409" s="54"/>
      <c r="B409" s="54"/>
    </row>
    <row r="410" customFormat="false" ht="15.75" hidden="false" customHeight="false" outlineLevel="0" collapsed="false">
      <c r="A410" s="54"/>
      <c r="B410" s="54"/>
    </row>
    <row r="411" customFormat="false" ht="15.75" hidden="false" customHeight="false" outlineLevel="0" collapsed="false">
      <c r="A411" s="54"/>
      <c r="B411" s="54"/>
    </row>
    <row r="412" customFormat="false" ht="15.75" hidden="false" customHeight="false" outlineLevel="0" collapsed="false">
      <c r="A412" s="54"/>
      <c r="B412" s="54"/>
    </row>
    <row r="413" customFormat="false" ht="15.75" hidden="false" customHeight="false" outlineLevel="0" collapsed="false">
      <c r="A413" s="54"/>
      <c r="B413" s="54"/>
    </row>
    <row r="414" customFormat="false" ht="15.75" hidden="false" customHeight="false" outlineLevel="0" collapsed="false">
      <c r="A414" s="54"/>
      <c r="B414" s="54"/>
    </row>
    <row r="415" customFormat="false" ht="15.75" hidden="false" customHeight="false" outlineLevel="0" collapsed="false">
      <c r="A415" s="54"/>
      <c r="B415" s="54"/>
    </row>
    <row r="416" customFormat="false" ht="15.75" hidden="false" customHeight="false" outlineLevel="0" collapsed="false">
      <c r="A416" s="54"/>
      <c r="B416" s="54"/>
    </row>
    <row r="417" customFormat="false" ht="15.75" hidden="false" customHeight="false" outlineLevel="0" collapsed="false">
      <c r="A417" s="54"/>
      <c r="B417" s="54"/>
    </row>
    <row r="418" customFormat="false" ht="15.75" hidden="false" customHeight="false" outlineLevel="0" collapsed="false">
      <c r="A418" s="54"/>
      <c r="B418" s="54"/>
    </row>
    <row r="419" customFormat="false" ht="15.75" hidden="false" customHeight="false" outlineLevel="0" collapsed="false">
      <c r="A419" s="54"/>
      <c r="B419" s="54"/>
    </row>
    <row r="420" customFormat="false" ht="15.75" hidden="false" customHeight="false" outlineLevel="0" collapsed="false">
      <c r="A420" s="54"/>
      <c r="B420" s="54"/>
    </row>
    <row r="421" customFormat="false" ht="15.75" hidden="false" customHeight="false" outlineLevel="0" collapsed="false">
      <c r="A421" s="54"/>
      <c r="B421" s="54"/>
    </row>
    <row r="422" customFormat="false" ht="15.75" hidden="false" customHeight="false" outlineLevel="0" collapsed="false">
      <c r="A422" s="54"/>
      <c r="B422" s="54"/>
    </row>
    <row r="423" customFormat="false" ht="15.75" hidden="false" customHeight="false" outlineLevel="0" collapsed="false">
      <c r="A423" s="54"/>
      <c r="B423" s="54"/>
    </row>
    <row r="424" customFormat="false" ht="15.75" hidden="false" customHeight="false" outlineLevel="0" collapsed="false">
      <c r="A424" s="54"/>
      <c r="B424" s="54"/>
    </row>
    <row r="425" customFormat="false" ht="15.75" hidden="false" customHeight="false" outlineLevel="0" collapsed="false">
      <c r="A425" s="54"/>
      <c r="B425" s="54"/>
    </row>
    <row r="426" customFormat="false" ht="15.75" hidden="false" customHeight="false" outlineLevel="0" collapsed="false">
      <c r="A426" s="54"/>
      <c r="B426" s="54"/>
    </row>
    <row r="427" customFormat="false" ht="15.75" hidden="false" customHeight="false" outlineLevel="0" collapsed="false">
      <c r="A427" s="54"/>
      <c r="B427" s="54"/>
    </row>
    <row r="428" customFormat="false" ht="15.75" hidden="false" customHeight="false" outlineLevel="0" collapsed="false">
      <c r="A428" s="54"/>
      <c r="B428" s="54"/>
    </row>
    <row r="429" customFormat="false" ht="15.75" hidden="false" customHeight="false" outlineLevel="0" collapsed="false">
      <c r="A429" s="54"/>
      <c r="B429" s="54"/>
    </row>
    <row r="430" customFormat="false" ht="15.75" hidden="false" customHeight="false" outlineLevel="0" collapsed="false">
      <c r="A430" s="54"/>
      <c r="B430" s="54"/>
    </row>
    <row r="431" customFormat="false" ht="15.75" hidden="false" customHeight="false" outlineLevel="0" collapsed="false">
      <c r="A431" s="54"/>
      <c r="B431" s="54"/>
    </row>
    <row r="432" customFormat="false" ht="15.75" hidden="false" customHeight="false" outlineLevel="0" collapsed="false">
      <c r="A432" s="54"/>
      <c r="B432" s="54"/>
    </row>
    <row r="433" customFormat="false" ht="15.75" hidden="false" customHeight="false" outlineLevel="0" collapsed="false">
      <c r="A433" s="54"/>
      <c r="B433" s="54"/>
    </row>
    <row r="434" customFormat="false" ht="15.75" hidden="false" customHeight="false" outlineLevel="0" collapsed="false">
      <c r="A434" s="54"/>
      <c r="B434" s="54"/>
    </row>
    <row r="435" customFormat="false" ht="15.75" hidden="false" customHeight="false" outlineLevel="0" collapsed="false">
      <c r="A435" s="54"/>
      <c r="B435" s="54"/>
    </row>
    <row r="436" customFormat="false" ht="15.75" hidden="false" customHeight="false" outlineLevel="0" collapsed="false">
      <c r="A436" s="54"/>
      <c r="B436" s="54"/>
    </row>
    <row r="437" customFormat="false" ht="15.75" hidden="false" customHeight="false" outlineLevel="0" collapsed="false">
      <c r="A437" s="54"/>
      <c r="B437" s="54"/>
    </row>
    <row r="438" customFormat="false" ht="15.75" hidden="false" customHeight="false" outlineLevel="0" collapsed="false">
      <c r="A438" s="54"/>
      <c r="B438" s="54"/>
    </row>
    <row r="439" customFormat="false" ht="15.75" hidden="false" customHeight="false" outlineLevel="0" collapsed="false">
      <c r="A439" s="54"/>
      <c r="B439" s="54"/>
    </row>
    <row r="440" customFormat="false" ht="15.75" hidden="false" customHeight="false" outlineLevel="0" collapsed="false">
      <c r="A440" s="54"/>
      <c r="B440" s="54"/>
    </row>
    <row r="441" customFormat="false" ht="15.75" hidden="false" customHeight="false" outlineLevel="0" collapsed="false">
      <c r="A441" s="54"/>
      <c r="B441" s="54"/>
    </row>
    <row r="442" customFormat="false" ht="15.75" hidden="false" customHeight="false" outlineLevel="0" collapsed="false">
      <c r="A442" s="54"/>
      <c r="B442" s="54"/>
    </row>
    <row r="443" customFormat="false" ht="15.75" hidden="false" customHeight="false" outlineLevel="0" collapsed="false">
      <c r="A443" s="54"/>
      <c r="B443" s="54"/>
    </row>
    <row r="444" customFormat="false" ht="15.75" hidden="false" customHeight="false" outlineLevel="0" collapsed="false">
      <c r="A444" s="54"/>
      <c r="B444" s="54"/>
    </row>
    <row r="445" customFormat="false" ht="15.75" hidden="false" customHeight="false" outlineLevel="0" collapsed="false">
      <c r="A445" s="54"/>
      <c r="B445" s="54"/>
    </row>
    <row r="446" customFormat="false" ht="15.75" hidden="false" customHeight="false" outlineLevel="0" collapsed="false">
      <c r="A446" s="54"/>
      <c r="B446" s="54"/>
    </row>
    <row r="447" customFormat="false" ht="15.75" hidden="false" customHeight="false" outlineLevel="0" collapsed="false">
      <c r="A447" s="54"/>
      <c r="B447" s="54"/>
    </row>
    <row r="448" customFormat="false" ht="15.75" hidden="false" customHeight="false" outlineLevel="0" collapsed="false">
      <c r="A448" s="54"/>
      <c r="B448" s="54"/>
    </row>
    <row r="449" customFormat="false" ht="15.75" hidden="false" customHeight="false" outlineLevel="0" collapsed="false">
      <c r="A449" s="54"/>
      <c r="B449" s="54"/>
    </row>
    <row r="450" customFormat="false" ht="15.75" hidden="false" customHeight="false" outlineLevel="0" collapsed="false">
      <c r="A450" s="54"/>
      <c r="B450" s="54"/>
    </row>
    <row r="451" customFormat="false" ht="15.75" hidden="false" customHeight="false" outlineLevel="0" collapsed="false">
      <c r="A451" s="54"/>
      <c r="B451" s="54"/>
    </row>
    <row r="452" customFormat="false" ht="15.75" hidden="false" customHeight="false" outlineLevel="0" collapsed="false">
      <c r="A452" s="54"/>
      <c r="B452" s="54"/>
    </row>
    <row r="453" customFormat="false" ht="15.75" hidden="false" customHeight="false" outlineLevel="0" collapsed="false">
      <c r="A453" s="54"/>
      <c r="B453" s="54"/>
    </row>
    <row r="454" customFormat="false" ht="15.75" hidden="false" customHeight="false" outlineLevel="0" collapsed="false">
      <c r="A454" s="54"/>
      <c r="B454" s="54"/>
    </row>
    <row r="455" customFormat="false" ht="15.75" hidden="false" customHeight="false" outlineLevel="0" collapsed="false">
      <c r="A455" s="54"/>
      <c r="B455" s="54"/>
    </row>
    <row r="456" customFormat="false" ht="15.75" hidden="false" customHeight="false" outlineLevel="0" collapsed="false">
      <c r="A456" s="54"/>
      <c r="B456" s="54"/>
    </row>
    <row r="457" customFormat="false" ht="15.75" hidden="false" customHeight="false" outlineLevel="0" collapsed="false">
      <c r="A457" s="54"/>
      <c r="B457" s="54"/>
    </row>
    <row r="458" customFormat="false" ht="15.75" hidden="false" customHeight="false" outlineLevel="0" collapsed="false">
      <c r="A458" s="54"/>
      <c r="B458" s="54"/>
    </row>
    <row r="459" customFormat="false" ht="15.75" hidden="false" customHeight="false" outlineLevel="0" collapsed="false">
      <c r="A459" s="54"/>
      <c r="B459" s="54"/>
    </row>
    <row r="460" customFormat="false" ht="15.75" hidden="false" customHeight="false" outlineLevel="0" collapsed="false">
      <c r="A460" s="54"/>
      <c r="B460" s="54"/>
    </row>
    <row r="461" customFormat="false" ht="15.75" hidden="false" customHeight="false" outlineLevel="0" collapsed="false">
      <c r="A461" s="54"/>
      <c r="B461" s="54"/>
    </row>
    <row r="462" customFormat="false" ht="15.75" hidden="false" customHeight="false" outlineLevel="0" collapsed="false">
      <c r="A462" s="54"/>
      <c r="B462" s="54"/>
    </row>
    <row r="463" customFormat="false" ht="15.75" hidden="false" customHeight="false" outlineLevel="0" collapsed="false">
      <c r="A463" s="54"/>
      <c r="B463" s="54"/>
    </row>
    <row r="464" customFormat="false" ht="15.75" hidden="false" customHeight="false" outlineLevel="0" collapsed="false">
      <c r="A464" s="54"/>
      <c r="B464" s="54"/>
    </row>
    <row r="465" customFormat="false" ht="15.75" hidden="false" customHeight="false" outlineLevel="0" collapsed="false">
      <c r="A465" s="54"/>
      <c r="B465" s="54"/>
    </row>
    <row r="466" customFormat="false" ht="15.75" hidden="false" customHeight="false" outlineLevel="0" collapsed="false">
      <c r="A466" s="54"/>
      <c r="B466" s="54"/>
    </row>
    <row r="467" customFormat="false" ht="15.75" hidden="false" customHeight="false" outlineLevel="0" collapsed="false">
      <c r="A467" s="54"/>
      <c r="B467" s="54"/>
    </row>
    <row r="468" customFormat="false" ht="15.75" hidden="false" customHeight="false" outlineLevel="0" collapsed="false">
      <c r="A468" s="54"/>
      <c r="B468" s="54"/>
    </row>
    <row r="469" customFormat="false" ht="15.75" hidden="false" customHeight="false" outlineLevel="0" collapsed="false">
      <c r="A469" s="54"/>
      <c r="B469" s="54"/>
    </row>
    <row r="470" customFormat="false" ht="15.75" hidden="false" customHeight="false" outlineLevel="0" collapsed="false">
      <c r="A470" s="54"/>
      <c r="B470" s="54"/>
    </row>
    <row r="471" customFormat="false" ht="15.75" hidden="false" customHeight="false" outlineLevel="0" collapsed="false">
      <c r="A471" s="54"/>
      <c r="B471" s="54"/>
    </row>
    <row r="472" customFormat="false" ht="15.75" hidden="false" customHeight="false" outlineLevel="0" collapsed="false">
      <c r="A472" s="54"/>
      <c r="B472" s="54"/>
    </row>
    <row r="473" customFormat="false" ht="15.75" hidden="false" customHeight="false" outlineLevel="0" collapsed="false">
      <c r="A473" s="54"/>
      <c r="B473" s="54"/>
    </row>
    <row r="474" customFormat="false" ht="15.75" hidden="false" customHeight="false" outlineLevel="0" collapsed="false">
      <c r="A474" s="54"/>
      <c r="B474" s="54"/>
    </row>
    <row r="475" customFormat="false" ht="15.75" hidden="false" customHeight="false" outlineLevel="0" collapsed="false">
      <c r="A475" s="54"/>
      <c r="B475" s="54"/>
    </row>
    <row r="476" customFormat="false" ht="15.75" hidden="false" customHeight="false" outlineLevel="0" collapsed="false">
      <c r="A476" s="54"/>
      <c r="B476" s="54"/>
    </row>
    <row r="477" customFormat="false" ht="15.75" hidden="false" customHeight="false" outlineLevel="0" collapsed="false">
      <c r="A477" s="54"/>
      <c r="B477" s="54"/>
    </row>
    <row r="478" customFormat="false" ht="15.75" hidden="false" customHeight="false" outlineLevel="0" collapsed="false">
      <c r="A478" s="54"/>
      <c r="B478" s="54"/>
    </row>
    <row r="479" customFormat="false" ht="15.75" hidden="false" customHeight="false" outlineLevel="0" collapsed="false">
      <c r="A479" s="54"/>
      <c r="B479" s="54"/>
    </row>
    <row r="480" customFormat="false" ht="15.75" hidden="false" customHeight="false" outlineLevel="0" collapsed="false">
      <c r="A480" s="54"/>
      <c r="B480" s="54"/>
    </row>
    <row r="481" customFormat="false" ht="15.75" hidden="false" customHeight="false" outlineLevel="0" collapsed="false">
      <c r="A481" s="54"/>
      <c r="B481" s="54"/>
    </row>
    <row r="482" customFormat="false" ht="15.75" hidden="false" customHeight="false" outlineLevel="0" collapsed="false">
      <c r="A482" s="54"/>
      <c r="B482" s="54"/>
    </row>
    <row r="483" customFormat="false" ht="15.75" hidden="false" customHeight="false" outlineLevel="0" collapsed="false">
      <c r="A483" s="54"/>
      <c r="B483" s="54"/>
    </row>
    <row r="484" customFormat="false" ht="15.75" hidden="false" customHeight="false" outlineLevel="0" collapsed="false">
      <c r="A484" s="54"/>
      <c r="B484" s="54"/>
    </row>
    <row r="485" customFormat="false" ht="15.75" hidden="false" customHeight="false" outlineLevel="0" collapsed="false">
      <c r="A485" s="54"/>
      <c r="B485" s="54"/>
    </row>
    <row r="486" customFormat="false" ht="15.75" hidden="false" customHeight="false" outlineLevel="0" collapsed="false">
      <c r="A486" s="54"/>
      <c r="B486" s="54"/>
    </row>
    <row r="487" customFormat="false" ht="15.75" hidden="false" customHeight="false" outlineLevel="0" collapsed="false">
      <c r="A487" s="54"/>
      <c r="B487" s="54"/>
    </row>
    <row r="488" customFormat="false" ht="15.75" hidden="false" customHeight="false" outlineLevel="0" collapsed="false">
      <c r="A488" s="54"/>
      <c r="B488" s="54"/>
    </row>
    <row r="489" customFormat="false" ht="15.75" hidden="false" customHeight="false" outlineLevel="0" collapsed="false">
      <c r="A489" s="54"/>
      <c r="B489" s="54"/>
    </row>
    <row r="490" customFormat="false" ht="15.75" hidden="false" customHeight="false" outlineLevel="0" collapsed="false">
      <c r="A490" s="54"/>
      <c r="B490" s="54"/>
    </row>
    <row r="491" customFormat="false" ht="15.75" hidden="false" customHeight="false" outlineLevel="0" collapsed="false">
      <c r="A491" s="54"/>
      <c r="B491" s="54"/>
    </row>
    <row r="492" customFormat="false" ht="15.75" hidden="false" customHeight="false" outlineLevel="0" collapsed="false">
      <c r="A492" s="54"/>
      <c r="B492" s="54"/>
    </row>
    <row r="493" customFormat="false" ht="15.75" hidden="false" customHeight="false" outlineLevel="0" collapsed="false">
      <c r="A493" s="54"/>
      <c r="B493" s="54"/>
    </row>
    <row r="494" customFormat="false" ht="15.75" hidden="false" customHeight="false" outlineLevel="0" collapsed="false">
      <c r="A494" s="54"/>
      <c r="B494" s="54"/>
    </row>
    <row r="495" customFormat="false" ht="15.75" hidden="false" customHeight="false" outlineLevel="0" collapsed="false">
      <c r="A495" s="54"/>
      <c r="B495" s="54"/>
    </row>
    <row r="496" customFormat="false" ht="15.75" hidden="false" customHeight="false" outlineLevel="0" collapsed="false">
      <c r="A496" s="54"/>
      <c r="B496" s="54"/>
    </row>
    <row r="497" customFormat="false" ht="15.75" hidden="false" customHeight="false" outlineLevel="0" collapsed="false">
      <c r="A497" s="54"/>
      <c r="B497" s="54"/>
    </row>
    <row r="498" customFormat="false" ht="15.75" hidden="false" customHeight="false" outlineLevel="0" collapsed="false">
      <c r="A498" s="54"/>
      <c r="B498" s="54"/>
    </row>
    <row r="499" customFormat="false" ht="15.75" hidden="false" customHeight="false" outlineLevel="0" collapsed="false">
      <c r="A499" s="54"/>
      <c r="B499" s="54"/>
    </row>
    <row r="500" customFormat="false" ht="15.75" hidden="false" customHeight="false" outlineLevel="0" collapsed="false">
      <c r="A500" s="54"/>
      <c r="B500" s="54"/>
    </row>
    <row r="501" customFormat="false" ht="15.75" hidden="false" customHeight="false" outlineLevel="0" collapsed="false">
      <c r="A501" s="54"/>
      <c r="B501" s="54"/>
    </row>
    <row r="502" customFormat="false" ht="15.75" hidden="false" customHeight="false" outlineLevel="0" collapsed="false">
      <c r="A502" s="54"/>
      <c r="B502" s="54"/>
    </row>
    <row r="503" customFormat="false" ht="15.75" hidden="false" customHeight="false" outlineLevel="0" collapsed="false">
      <c r="A503" s="54"/>
      <c r="B503" s="54"/>
    </row>
    <row r="504" customFormat="false" ht="15.75" hidden="false" customHeight="false" outlineLevel="0" collapsed="false">
      <c r="A504" s="54"/>
      <c r="B504" s="54"/>
    </row>
    <row r="505" customFormat="false" ht="15.75" hidden="false" customHeight="false" outlineLevel="0" collapsed="false">
      <c r="A505" s="54"/>
      <c r="B505" s="54"/>
    </row>
    <row r="506" customFormat="false" ht="15.75" hidden="false" customHeight="false" outlineLevel="0" collapsed="false">
      <c r="A506" s="54"/>
      <c r="B506" s="54"/>
    </row>
    <row r="507" customFormat="false" ht="15.75" hidden="false" customHeight="false" outlineLevel="0" collapsed="false">
      <c r="A507" s="54"/>
      <c r="B507" s="54"/>
    </row>
    <row r="508" customFormat="false" ht="15.75" hidden="false" customHeight="false" outlineLevel="0" collapsed="false">
      <c r="A508" s="54"/>
      <c r="B508" s="54"/>
    </row>
    <row r="509" customFormat="false" ht="15.75" hidden="false" customHeight="false" outlineLevel="0" collapsed="false">
      <c r="A509" s="54"/>
      <c r="B509" s="54"/>
    </row>
    <row r="510" customFormat="false" ht="15.75" hidden="false" customHeight="false" outlineLevel="0" collapsed="false">
      <c r="A510" s="54"/>
      <c r="B510" s="54"/>
    </row>
    <row r="511" customFormat="false" ht="15.75" hidden="false" customHeight="false" outlineLevel="0" collapsed="false">
      <c r="A511" s="54"/>
      <c r="B511" s="54"/>
    </row>
    <row r="512" customFormat="false" ht="15.75" hidden="false" customHeight="false" outlineLevel="0" collapsed="false">
      <c r="A512" s="54"/>
      <c r="B512" s="54"/>
    </row>
    <row r="513" customFormat="false" ht="15.75" hidden="false" customHeight="false" outlineLevel="0" collapsed="false">
      <c r="A513" s="54"/>
      <c r="B513" s="54"/>
    </row>
    <row r="514" customFormat="false" ht="15.75" hidden="false" customHeight="false" outlineLevel="0" collapsed="false">
      <c r="A514" s="54"/>
      <c r="B514" s="54"/>
    </row>
    <row r="515" customFormat="false" ht="15.75" hidden="false" customHeight="false" outlineLevel="0" collapsed="false">
      <c r="A515" s="54"/>
      <c r="B515" s="54"/>
    </row>
    <row r="516" customFormat="false" ht="15.75" hidden="false" customHeight="false" outlineLevel="0" collapsed="false">
      <c r="A516" s="54"/>
      <c r="B516" s="54"/>
    </row>
    <row r="517" customFormat="false" ht="15.75" hidden="false" customHeight="false" outlineLevel="0" collapsed="false">
      <c r="A517" s="54"/>
      <c r="B517" s="54"/>
    </row>
    <row r="518" customFormat="false" ht="15.75" hidden="false" customHeight="false" outlineLevel="0" collapsed="false">
      <c r="A518" s="54"/>
      <c r="B518" s="54"/>
    </row>
    <row r="519" customFormat="false" ht="15.75" hidden="false" customHeight="false" outlineLevel="0" collapsed="false">
      <c r="A519" s="54"/>
      <c r="B519" s="54"/>
    </row>
    <row r="520" customFormat="false" ht="15.75" hidden="false" customHeight="false" outlineLevel="0" collapsed="false">
      <c r="A520" s="54"/>
      <c r="B520" s="54"/>
    </row>
    <row r="521" customFormat="false" ht="15.75" hidden="false" customHeight="false" outlineLevel="0" collapsed="false">
      <c r="A521" s="54"/>
      <c r="B521" s="54"/>
    </row>
    <row r="522" customFormat="false" ht="15.75" hidden="false" customHeight="false" outlineLevel="0" collapsed="false">
      <c r="A522" s="54"/>
      <c r="B522" s="54"/>
    </row>
    <row r="523" customFormat="false" ht="15.75" hidden="false" customHeight="false" outlineLevel="0" collapsed="false">
      <c r="A523" s="54"/>
      <c r="B523" s="54"/>
    </row>
    <row r="524" customFormat="false" ht="15.75" hidden="false" customHeight="false" outlineLevel="0" collapsed="false">
      <c r="A524" s="54"/>
      <c r="B524" s="54"/>
    </row>
    <row r="525" customFormat="false" ht="15.75" hidden="false" customHeight="false" outlineLevel="0" collapsed="false">
      <c r="A525" s="54"/>
      <c r="B525" s="54"/>
    </row>
    <row r="526" customFormat="false" ht="15.75" hidden="false" customHeight="false" outlineLevel="0" collapsed="false">
      <c r="A526" s="54"/>
      <c r="B526" s="54"/>
    </row>
    <row r="527" customFormat="false" ht="15.75" hidden="false" customHeight="false" outlineLevel="0" collapsed="false">
      <c r="A527" s="54"/>
      <c r="B527" s="54"/>
    </row>
    <row r="528" customFormat="false" ht="15.75" hidden="false" customHeight="false" outlineLevel="0" collapsed="false">
      <c r="A528" s="54"/>
      <c r="B528" s="54"/>
    </row>
    <row r="529" customFormat="false" ht="15.75" hidden="false" customHeight="false" outlineLevel="0" collapsed="false">
      <c r="A529" s="54"/>
      <c r="B529" s="54"/>
    </row>
    <row r="530" customFormat="false" ht="15.75" hidden="false" customHeight="false" outlineLevel="0" collapsed="false">
      <c r="A530" s="54"/>
      <c r="B530" s="54"/>
    </row>
    <row r="531" customFormat="false" ht="15.75" hidden="false" customHeight="false" outlineLevel="0" collapsed="false">
      <c r="A531" s="54"/>
      <c r="B531" s="54"/>
    </row>
    <row r="532" customFormat="false" ht="15.75" hidden="false" customHeight="false" outlineLevel="0" collapsed="false">
      <c r="A532" s="54"/>
      <c r="B532" s="54"/>
    </row>
    <row r="533" customFormat="false" ht="15.75" hidden="false" customHeight="false" outlineLevel="0" collapsed="false">
      <c r="A533" s="54"/>
      <c r="B533" s="54"/>
    </row>
    <row r="534" customFormat="false" ht="15.75" hidden="false" customHeight="false" outlineLevel="0" collapsed="false">
      <c r="A534" s="54"/>
      <c r="B534" s="54"/>
    </row>
    <row r="535" customFormat="false" ht="15.75" hidden="false" customHeight="false" outlineLevel="0" collapsed="false">
      <c r="A535" s="54"/>
      <c r="B535" s="54"/>
    </row>
    <row r="536" customFormat="false" ht="15.75" hidden="false" customHeight="false" outlineLevel="0" collapsed="false">
      <c r="A536" s="54"/>
      <c r="B536" s="54"/>
    </row>
    <row r="537" customFormat="false" ht="15.75" hidden="false" customHeight="false" outlineLevel="0" collapsed="false">
      <c r="A537" s="54"/>
      <c r="B537" s="54"/>
    </row>
    <row r="538" customFormat="false" ht="15.75" hidden="false" customHeight="false" outlineLevel="0" collapsed="false">
      <c r="A538" s="54"/>
      <c r="B538" s="54"/>
    </row>
    <row r="539" customFormat="false" ht="15.75" hidden="false" customHeight="false" outlineLevel="0" collapsed="false">
      <c r="A539" s="54"/>
      <c r="B539" s="54"/>
    </row>
    <row r="540" customFormat="false" ht="15.75" hidden="false" customHeight="false" outlineLevel="0" collapsed="false">
      <c r="A540" s="54"/>
      <c r="B540" s="54"/>
    </row>
    <row r="541" customFormat="false" ht="15.75" hidden="false" customHeight="false" outlineLevel="0" collapsed="false">
      <c r="A541" s="54"/>
      <c r="B541" s="54"/>
    </row>
    <row r="542" customFormat="false" ht="15.75" hidden="false" customHeight="false" outlineLevel="0" collapsed="false">
      <c r="A542" s="54"/>
      <c r="B542" s="54"/>
    </row>
    <row r="543" customFormat="false" ht="15.75" hidden="false" customHeight="false" outlineLevel="0" collapsed="false">
      <c r="A543" s="54"/>
      <c r="B543" s="54"/>
    </row>
    <row r="544" customFormat="false" ht="15.75" hidden="false" customHeight="false" outlineLevel="0" collapsed="false">
      <c r="A544" s="54"/>
      <c r="B544" s="54"/>
    </row>
    <row r="545" customFormat="false" ht="15.75" hidden="false" customHeight="false" outlineLevel="0" collapsed="false">
      <c r="A545" s="54"/>
      <c r="B545" s="54"/>
    </row>
    <row r="546" customFormat="false" ht="15.75" hidden="false" customHeight="false" outlineLevel="0" collapsed="false">
      <c r="A546" s="54"/>
      <c r="B546" s="54"/>
    </row>
    <row r="547" customFormat="false" ht="15.75" hidden="false" customHeight="false" outlineLevel="0" collapsed="false">
      <c r="A547" s="54"/>
      <c r="B547" s="54"/>
    </row>
    <row r="548" customFormat="false" ht="15.75" hidden="false" customHeight="false" outlineLevel="0" collapsed="false">
      <c r="A548" s="54"/>
      <c r="B548" s="54"/>
    </row>
    <row r="549" customFormat="false" ht="15.75" hidden="false" customHeight="false" outlineLevel="0" collapsed="false">
      <c r="A549" s="54"/>
      <c r="B549" s="54"/>
    </row>
    <row r="550" customFormat="false" ht="15.75" hidden="false" customHeight="false" outlineLevel="0" collapsed="false">
      <c r="A550" s="54"/>
      <c r="B550" s="54"/>
    </row>
    <row r="551" customFormat="false" ht="15.75" hidden="false" customHeight="false" outlineLevel="0" collapsed="false">
      <c r="A551" s="54"/>
      <c r="B551" s="54"/>
    </row>
    <row r="552" customFormat="false" ht="15.75" hidden="false" customHeight="false" outlineLevel="0" collapsed="false">
      <c r="A552" s="54"/>
      <c r="B552" s="54"/>
    </row>
    <row r="553" customFormat="false" ht="15.75" hidden="false" customHeight="false" outlineLevel="0" collapsed="false">
      <c r="A553" s="54"/>
      <c r="B553" s="54"/>
    </row>
    <row r="554" customFormat="false" ht="15.75" hidden="false" customHeight="false" outlineLevel="0" collapsed="false">
      <c r="A554" s="54"/>
      <c r="B554" s="54"/>
    </row>
    <row r="555" customFormat="false" ht="15.75" hidden="false" customHeight="false" outlineLevel="0" collapsed="false">
      <c r="A555" s="54"/>
      <c r="B555" s="54"/>
    </row>
    <row r="556" customFormat="false" ht="15.75" hidden="false" customHeight="false" outlineLevel="0" collapsed="false">
      <c r="A556" s="54"/>
      <c r="B556" s="54"/>
    </row>
    <row r="557" customFormat="false" ht="15.75" hidden="false" customHeight="false" outlineLevel="0" collapsed="false">
      <c r="A557" s="54"/>
      <c r="B557" s="54"/>
    </row>
    <row r="558" customFormat="false" ht="15.75" hidden="false" customHeight="false" outlineLevel="0" collapsed="false">
      <c r="A558" s="54"/>
      <c r="B558" s="54"/>
    </row>
    <row r="559" customFormat="false" ht="15.75" hidden="false" customHeight="false" outlineLevel="0" collapsed="false">
      <c r="A559" s="54"/>
      <c r="B559" s="54"/>
    </row>
    <row r="560" customFormat="false" ht="15.75" hidden="false" customHeight="false" outlineLevel="0" collapsed="false">
      <c r="A560" s="54"/>
      <c r="B560" s="54"/>
    </row>
    <row r="561" customFormat="false" ht="15.75" hidden="false" customHeight="false" outlineLevel="0" collapsed="false">
      <c r="A561" s="54"/>
      <c r="B561" s="54"/>
    </row>
    <row r="562" customFormat="false" ht="15.75" hidden="false" customHeight="false" outlineLevel="0" collapsed="false">
      <c r="A562" s="54"/>
      <c r="B562" s="54"/>
    </row>
    <row r="563" customFormat="false" ht="15.75" hidden="false" customHeight="false" outlineLevel="0" collapsed="false">
      <c r="A563" s="54"/>
      <c r="B563" s="54"/>
    </row>
    <row r="564" customFormat="false" ht="15.75" hidden="false" customHeight="false" outlineLevel="0" collapsed="false">
      <c r="A564" s="54"/>
      <c r="B564" s="54"/>
    </row>
    <row r="565" customFormat="false" ht="15.75" hidden="false" customHeight="false" outlineLevel="0" collapsed="false">
      <c r="A565" s="54"/>
      <c r="B565" s="54"/>
    </row>
    <row r="566" customFormat="false" ht="15.75" hidden="false" customHeight="false" outlineLevel="0" collapsed="false">
      <c r="A566" s="54"/>
      <c r="B566" s="54"/>
    </row>
    <row r="567" customFormat="false" ht="15.75" hidden="false" customHeight="false" outlineLevel="0" collapsed="false">
      <c r="A567" s="54"/>
      <c r="B567" s="54"/>
    </row>
    <row r="568" customFormat="false" ht="15.75" hidden="false" customHeight="false" outlineLevel="0" collapsed="false">
      <c r="A568" s="54"/>
      <c r="B568" s="54"/>
    </row>
    <row r="569" customFormat="false" ht="15.75" hidden="false" customHeight="false" outlineLevel="0" collapsed="false">
      <c r="A569" s="54"/>
      <c r="B569" s="54"/>
    </row>
    <row r="570" customFormat="false" ht="15.75" hidden="false" customHeight="false" outlineLevel="0" collapsed="false">
      <c r="A570" s="54"/>
      <c r="B570" s="54"/>
    </row>
    <row r="571" customFormat="false" ht="15.75" hidden="false" customHeight="false" outlineLevel="0" collapsed="false">
      <c r="A571" s="54"/>
      <c r="B571" s="54"/>
    </row>
    <row r="572" customFormat="false" ht="15.75" hidden="false" customHeight="false" outlineLevel="0" collapsed="false">
      <c r="A572" s="54"/>
      <c r="B572" s="54"/>
    </row>
    <row r="573" customFormat="false" ht="15.75" hidden="false" customHeight="false" outlineLevel="0" collapsed="false">
      <c r="A573" s="54"/>
      <c r="B573" s="54"/>
    </row>
    <row r="574" customFormat="false" ht="15.75" hidden="false" customHeight="false" outlineLevel="0" collapsed="false">
      <c r="A574" s="54"/>
      <c r="B574" s="54"/>
    </row>
    <row r="575" customFormat="false" ht="15.75" hidden="false" customHeight="false" outlineLevel="0" collapsed="false">
      <c r="A575" s="54"/>
      <c r="B575" s="54"/>
    </row>
    <row r="576" customFormat="false" ht="15.75" hidden="false" customHeight="false" outlineLevel="0" collapsed="false">
      <c r="A576" s="54"/>
      <c r="B576" s="54"/>
    </row>
    <row r="577" customFormat="false" ht="15.75" hidden="false" customHeight="false" outlineLevel="0" collapsed="false">
      <c r="A577" s="54"/>
      <c r="B577" s="54"/>
    </row>
    <row r="578" customFormat="false" ht="15.75" hidden="false" customHeight="false" outlineLevel="0" collapsed="false">
      <c r="A578" s="54"/>
      <c r="B578" s="54"/>
    </row>
    <row r="579" customFormat="false" ht="15.75" hidden="false" customHeight="false" outlineLevel="0" collapsed="false">
      <c r="A579" s="54"/>
      <c r="B579" s="54"/>
    </row>
    <row r="580" customFormat="false" ht="15.75" hidden="false" customHeight="false" outlineLevel="0" collapsed="false">
      <c r="A580" s="54"/>
      <c r="B580" s="54"/>
    </row>
    <row r="581" customFormat="false" ht="15.75" hidden="false" customHeight="false" outlineLevel="0" collapsed="false">
      <c r="A581" s="54"/>
      <c r="B581" s="54"/>
    </row>
    <row r="582" customFormat="false" ht="15.75" hidden="false" customHeight="false" outlineLevel="0" collapsed="false">
      <c r="A582" s="54"/>
      <c r="B582" s="54"/>
    </row>
    <row r="583" customFormat="false" ht="15.75" hidden="false" customHeight="false" outlineLevel="0" collapsed="false">
      <c r="A583" s="54"/>
      <c r="B583" s="54"/>
    </row>
    <row r="584" customFormat="false" ht="15.75" hidden="false" customHeight="false" outlineLevel="0" collapsed="false">
      <c r="A584" s="54"/>
      <c r="B584" s="54"/>
    </row>
    <row r="585" customFormat="false" ht="15.75" hidden="false" customHeight="false" outlineLevel="0" collapsed="false">
      <c r="A585" s="54"/>
      <c r="B585" s="54"/>
    </row>
    <row r="586" customFormat="false" ht="15.75" hidden="false" customHeight="false" outlineLevel="0" collapsed="false">
      <c r="A586" s="54"/>
      <c r="B586" s="54"/>
    </row>
    <row r="587" customFormat="false" ht="15.75" hidden="false" customHeight="false" outlineLevel="0" collapsed="false">
      <c r="A587" s="54"/>
      <c r="B587" s="54"/>
    </row>
    <row r="588" customFormat="false" ht="15.75" hidden="false" customHeight="false" outlineLevel="0" collapsed="false">
      <c r="A588" s="54"/>
      <c r="B588" s="54"/>
    </row>
    <row r="589" customFormat="false" ht="15.75" hidden="false" customHeight="false" outlineLevel="0" collapsed="false">
      <c r="A589" s="54"/>
      <c r="B589" s="54"/>
    </row>
    <row r="590" customFormat="false" ht="15.75" hidden="false" customHeight="false" outlineLevel="0" collapsed="false">
      <c r="A590" s="54"/>
      <c r="B590" s="54"/>
    </row>
    <row r="591" customFormat="false" ht="15.75" hidden="false" customHeight="false" outlineLevel="0" collapsed="false">
      <c r="A591" s="54"/>
      <c r="B591" s="54"/>
    </row>
    <row r="592" customFormat="false" ht="15.75" hidden="false" customHeight="false" outlineLevel="0" collapsed="false">
      <c r="A592" s="54"/>
      <c r="B592" s="54"/>
    </row>
    <row r="593" customFormat="false" ht="15.75" hidden="false" customHeight="false" outlineLevel="0" collapsed="false">
      <c r="A593" s="54"/>
      <c r="B593" s="54"/>
    </row>
    <row r="594" customFormat="false" ht="15.75" hidden="false" customHeight="false" outlineLevel="0" collapsed="false">
      <c r="A594" s="54"/>
      <c r="B594" s="54"/>
    </row>
    <row r="595" customFormat="false" ht="15.75" hidden="false" customHeight="false" outlineLevel="0" collapsed="false">
      <c r="A595" s="54"/>
      <c r="B595" s="54"/>
    </row>
    <row r="596" customFormat="false" ht="15.75" hidden="false" customHeight="false" outlineLevel="0" collapsed="false">
      <c r="A596" s="54"/>
      <c r="B596" s="54"/>
    </row>
    <row r="597" customFormat="false" ht="15.75" hidden="false" customHeight="false" outlineLevel="0" collapsed="false">
      <c r="A597" s="54"/>
      <c r="B597" s="54"/>
    </row>
    <row r="598" customFormat="false" ht="15.75" hidden="false" customHeight="false" outlineLevel="0" collapsed="false">
      <c r="A598" s="54"/>
      <c r="B598" s="54"/>
    </row>
    <row r="599" customFormat="false" ht="15.75" hidden="false" customHeight="false" outlineLevel="0" collapsed="false">
      <c r="A599" s="54"/>
      <c r="B599" s="54"/>
    </row>
    <row r="600" customFormat="false" ht="15.75" hidden="false" customHeight="false" outlineLevel="0" collapsed="false">
      <c r="A600" s="54"/>
      <c r="B600" s="54"/>
    </row>
    <row r="601" customFormat="false" ht="15.75" hidden="false" customHeight="false" outlineLevel="0" collapsed="false">
      <c r="A601" s="54"/>
      <c r="B601" s="54"/>
    </row>
    <row r="602" customFormat="false" ht="15.75" hidden="false" customHeight="false" outlineLevel="0" collapsed="false">
      <c r="A602" s="54"/>
      <c r="B602" s="54"/>
    </row>
    <row r="603" customFormat="false" ht="15.75" hidden="false" customHeight="false" outlineLevel="0" collapsed="false">
      <c r="A603" s="54"/>
      <c r="B603" s="54"/>
    </row>
    <row r="604" customFormat="false" ht="15.75" hidden="false" customHeight="false" outlineLevel="0" collapsed="false">
      <c r="A604" s="54"/>
      <c r="B604" s="54"/>
    </row>
    <row r="605" customFormat="false" ht="15.75" hidden="false" customHeight="false" outlineLevel="0" collapsed="false">
      <c r="A605" s="54"/>
      <c r="B605" s="54"/>
    </row>
    <row r="606" customFormat="false" ht="15.75" hidden="false" customHeight="false" outlineLevel="0" collapsed="false">
      <c r="A606" s="54"/>
      <c r="B606" s="54"/>
    </row>
    <row r="607" customFormat="false" ht="15.75" hidden="false" customHeight="false" outlineLevel="0" collapsed="false">
      <c r="A607" s="54"/>
      <c r="B607" s="54"/>
    </row>
    <row r="608" customFormat="false" ht="15.75" hidden="false" customHeight="false" outlineLevel="0" collapsed="false">
      <c r="A608" s="54"/>
      <c r="B608" s="54"/>
    </row>
    <row r="609" customFormat="false" ht="15.75" hidden="false" customHeight="false" outlineLevel="0" collapsed="false">
      <c r="A609" s="54"/>
      <c r="B609" s="54"/>
    </row>
    <row r="610" customFormat="false" ht="15.75" hidden="false" customHeight="false" outlineLevel="0" collapsed="false">
      <c r="A610" s="54"/>
      <c r="B610" s="54"/>
    </row>
    <row r="611" customFormat="false" ht="15.75" hidden="false" customHeight="false" outlineLevel="0" collapsed="false">
      <c r="A611" s="54"/>
      <c r="B611" s="54"/>
    </row>
    <row r="612" customFormat="false" ht="15.75" hidden="false" customHeight="false" outlineLevel="0" collapsed="false">
      <c r="A612" s="54"/>
      <c r="B612" s="54"/>
    </row>
    <row r="613" customFormat="false" ht="15.75" hidden="false" customHeight="false" outlineLevel="0" collapsed="false">
      <c r="A613" s="54"/>
      <c r="B613" s="54"/>
    </row>
    <row r="614" customFormat="false" ht="15.75" hidden="false" customHeight="false" outlineLevel="0" collapsed="false">
      <c r="A614" s="54"/>
      <c r="B614" s="54"/>
    </row>
    <row r="615" customFormat="false" ht="15.75" hidden="false" customHeight="false" outlineLevel="0" collapsed="false">
      <c r="A615" s="54"/>
      <c r="B615" s="54"/>
    </row>
    <row r="616" customFormat="false" ht="15.75" hidden="false" customHeight="false" outlineLevel="0" collapsed="false">
      <c r="A616" s="54"/>
      <c r="B616" s="54"/>
    </row>
    <row r="617" customFormat="false" ht="15.75" hidden="false" customHeight="false" outlineLevel="0" collapsed="false">
      <c r="A617" s="54"/>
      <c r="B617" s="54"/>
    </row>
    <row r="618" customFormat="false" ht="15.75" hidden="false" customHeight="false" outlineLevel="0" collapsed="false">
      <c r="A618" s="54"/>
      <c r="B618" s="54"/>
    </row>
    <row r="619" customFormat="false" ht="15.75" hidden="false" customHeight="false" outlineLevel="0" collapsed="false">
      <c r="A619" s="54"/>
      <c r="B619" s="54"/>
    </row>
    <row r="620" customFormat="false" ht="15.75" hidden="false" customHeight="false" outlineLevel="0" collapsed="false">
      <c r="A620" s="54"/>
      <c r="B620" s="54"/>
    </row>
    <row r="621" customFormat="false" ht="15.75" hidden="false" customHeight="false" outlineLevel="0" collapsed="false">
      <c r="A621" s="54"/>
      <c r="B621" s="54"/>
    </row>
    <row r="622" customFormat="false" ht="15.75" hidden="false" customHeight="false" outlineLevel="0" collapsed="false">
      <c r="A622" s="54"/>
      <c r="B622" s="54"/>
    </row>
    <row r="623" customFormat="false" ht="15.75" hidden="false" customHeight="false" outlineLevel="0" collapsed="false">
      <c r="A623" s="54"/>
      <c r="B623" s="54"/>
    </row>
    <row r="624" customFormat="false" ht="15.75" hidden="false" customHeight="false" outlineLevel="0" collapsed="false">
      <c r="A624" s="54"/>
      <c r="B624" s="54"/>
    </row>
    <row r="625" customFormat="false" ht="15.75" hidden="false" customHeight="false" outlineLevel="0" collapsed="false">
      <c r="A625" s="54"/>
      <c r="B625" s="54"/>
    </row>
    <row r="626" customFormat="false" ht="15.75" hidden="false" customHeight="false" outlineLevel="0" collapsed="false">
      <c r="A626" s="54"/>
      <c r="B626" s="54"/>
    </row>
    <row r="627" customFormat="false" ht="15.75" hidden="false" customHeight="false" outlineLevel="0" collapsed="false">
      <c r="A627" s="54"/>
      <c r="B627" s="54"/>
    </row>
    <row r="628" customFormat="false" ht="15.75" hidden="false" customHeight="false" outlineLevel="0" collapsed="false">
      <c r="A628" s="54"/>
      <c r="B628" s="54"/>
    </row>
    <row r="629" customFormat="false" ht="15.75" hidden="false" customHeight="false" outlineLevel="0" collapsed="false">
      <c r="A629" s="54"/>
      <c r="B629" s="54"/>
    </row>
    <row r="630" customFormat="false" ht="15.75" hidden="false" customHeight="false" outlineLevel="0" collapsed="false">
      <c r="A630" s="54"/>
      <c r="B630" s="54"/>
    </row>
    <row r="631" customFormat="false" ht="15.75" hidden="false" customHeight="false" outlineLevel="0" collapsed="false">
      <c r="A631" s="54"/>
      <c r="B631" s="54"/>
    </row>
    <row r="632" customFormat="false" ht="15.75" hidden="false" customHeight="false" outlineLevel="0" collapsed="false">
      <c r="A632" s="54"/>
      <c r="B632" s="54"/>
    </row>
    <row r="633" customFormat="false" ht="15.75" hidden="false" customHeight="false" outlineLevel="0" collapsed="false">
      <c r="A633" s="54"/>
      <c r="B633" s="54"/>
    </row>
    <row r="634" customFormat="false" ht="15.75" hidden="false" customHeight="false" outlineLevel="0" collapsed="false">
      <c r="A634" s="54"/>
      <c r="B634" s="54"/>
    </row>
    <row r="635" customFormat="false" ht="15.75" hidden="false" customHeight="false" outlineLevel="0" collapsed="false">
      <c r="A635" s="54"/>
      <c r="B635" s="54"/>
    </row>
    <row r="636" customFormat="false" ht="15.75" hidden="false" customHeight="false" outlineLevel="0" collapsed="false">
      <c r="A636" s="54"/>
      <c r="B636" s="54"/>
    </row>
    <row r="637" customFormat="false" ht="15.75" hidden="false" customHeight="false" outlineLevel="0" collapsed="false">
      <c r="A637" s="54"/>
      <c r="B637" s="54"/>
    </row>
    <row r="638" customFormat="false" ht="15.75" hidden="false" customHeight="false" outlineLevel="0" collapsed="false">
      <c r="A638" s="54"/>
      <c r="B638" s="54"/>
    </row>
    <row r="639" customFormat="false" ht="15.75" hidden="false" customHeight="false" outlineLevel="0" collapsed="false">
      <c r="A639" s="54"/>
      <c r="B639" s="54"/>
    </row>
    <row r="640" customFormat="false" ht="15.75" hidden="false" customHeight="false" outlineLevel="0" collapsed="false">
      <c r="A640" s="54"/>
      <c r="B640" s="54"/>
    </row>
    <row r="641" customFormat="false" ht="15.75" hidden="false" customHeight="false" outlineLevel="0" collapsed="false">
      <c r="A641" s="54"/>
      <c r="B641" s="54"/>
    </row>
    <row r="642" customFormat="false" ht="15.75" hidden="false" customHeight="false" outlineLevel="0" collapsed="false">
      <c r="A642" s="54"/>
      <c r="B642" s="54"/>
    </row>
    <row r="643" customFormat="false" ht="15.75" hidden="false" customHeight="false" outlineLevel="0" collapsed="false">
      <c r="A643" s="54"/>
      <c r="B643" s="54"/>
    </row>
    <row r="644" customFormat="false" ht="15.75" hidden="false" customHeight="false" outlineLevel="0" collapsed="false">
      <c r="A644" s="54"/>
      <c r="B644" s="54"/>
    </row>
    <row r="645" customFormat="false" ht="15.75" hidden="false" customHeight="false" outlineLevel="0" collapsed="false">
      <c r="A645" s="54"/>
      <c r="B645" s="54"/>
    </row>
    <row r="646" customFormat="false" ht="15.75" hidden="false" customHeight="false" outlineLevel="0" collapsed="false">
      <c r="A646" s="54"/>
      <c r="B646" s="54"/>
    </row>
    <row r="647" customFormat="false" ht="15.75" hidden="false" customHeight="false" outlineLevel="0" collapsed="false">
      <c r="A647" s="54"/>
      <c r="B647" s="54"/>
    </row>
    <row r="648" customFormat="false" ht="15.75" hidden="false" customHeight="false" outlineLevel="0" collapsed="false">
      <c r="A648" s="54"/>
      <c r="B648" s="54"/>
    </row>
    <row r="649" customFormat="false" ht="15.75" hidden="false" customHeight="false" outlineLevel="0" collapsed="false">
      <c r="A649" s="54"/>
      <c r="B649" s="54"/>
    </row>
    <row r="650" customFormat="false" ht="15.75" hidden="false" customHeight="false" outlineLevel="0" collapsed="false">
      <c r="A650" s="54"/>
      <c r="B650" s="54"/>
    </row>
    <row r="651" customFormat="false" ht="15.75" hidden="false" customHeight="false" outlineLevel="0" collapsed="false">
      <c r="A651" s="54"/>
      <c r="B651" s="54"/>
    </row>
    <row r="652" customFormat="false" ht="15.75" hidden="false" customHeight="false" outlineLevel="0" collapsed="false">
      <c r="A652" s="54"/>
      <c r="B652" s="54"/>
    </row>
    <row r="653" customFormat="false" ht="15.75" hidden="false" customHeight="false" outlineLevel="0" collapsed="false">
      <c r="A653" s="54"/>
      <c r="B653" s="54"/>
    </row>
    <row r="654" customFormat="false" ht="15.75" hidden="false" customHeight="false" outlineLevel="0" collapsed="false">
      <c r="A654" s="54"/>
      <c r="B654" s="54"/>
    </row>
    <row r="655" customFormat="false" ht="15.75" hidden="false" customHeight="false" outlineLevel="0" collapsed="false">
      <c r="A655" s="54"/>
      <c r="B655" s="54"/>
    </row>
    <row r="656" customFormat="false" ht="15.75" hidden="false" customHeight="false" outlineLevel="0" collapsed="false">
      <c r="A656" s="54"/>
      <c r="B656" s="54"/>
    </row>
    <row r="657" customFormat="false" ht="15.75" hidden="false" customHeight="false" outlineLevel="0" collapsed="false">
      <c r="A657" s="54"/>
      <c r="B657" s="54"/>
    </row>
    <row r="658" customFormat="false" ht="15.75" hidden="false" customHeight="false" outlineLevel="0" collapsed="false">
      <c r="A658" s="54"/>
      <c r="B658" s="54"/>
    </row>
    <row r="659" customFormat="false" ht="15.75" hidden="false" customHeight="false" outlineLevel="0" collapsed="false">
      <c r="A659" s="54"/>
      <c r="B659" s="54"/>
    </row>
    <row r="660" customFormat="false" ht="15.75" hidden="false" customHeight="false" outlineLevel="0" collapsed="false">
      <c r="A660" s="54"/>
      <c r="B660" s="54"/>
    </row>
    <row r="661" customFormat="false" ht="15.75" hidden="false" customHeight="false" outlineLevel="0" collapsed="false">
      <c r="A661" s="54"/>
      <c r="B661" s="54"/>
    </row>
    <row r="662" customFormat="false" ht="15.75" hidden="false" customHeight="false" outlineLevel="0" collapsed="false">
      <c r="A662" s="54"/>
      <c r="B662" s="54"/>
    </row>
    <row r="663" customFormat="false" ht="15.75" hidden="false" customHeight="false" outlineLevel="0" collapsed="false">
      <c r="A663" s="54"/>
      <c r="B663" s="54"/>
    </row>
    <row r="664" customFormat="false" ht="15.75" hidden="false" customHeight="false" outlineLevel="0" collapsed="false">
      <c r="A664" s="54"/>
      <c r="B664" s="54"/>
    </row>
    <row r="665" customFormat="false" ht="15.75" hidden="false" customHeight="false" outlineLevel="0" collapsed="false">
      <c r="A665" s="54"/>
      <c r="B665" s="54"/>
    </row>
    <row r="666" customFormat="false" ht="15.75" hidden="false" customHeight="false" outlineLevel="0" collapsed="false">
      <c r="A666" s="54"/>
      <c r="B666" s="54"/>
    </row>
    <row r="667" customFormat="false" ht="15.75" hidden="false" customHeight="false" outlineLevel="0" collapsed="false">
      <c r="A667" s="54"/>
      <c r="B667" s="54"/>
    </row>
    <row r="668" customFormat="false" ht="15.75" hidden="false" customHeight="false" outlineLevel="0" collapsed="false">
      <c r="A668" s="54"/>
      <c r="B668" s="54"/>
    </row>
    <row r="669" customFormat="false" ht="15.75" hidden="false" customHeight="false" outlineLevel="0" collapsed="false">
      <c r="A669" s="54"/>
      <c r="B669" s="54"/>
    </row>
    <row r="670" customFormat="false" ht="15.75" hidden="false" customHeight="false" outlineLevel="0" collapsed="false">
      <c r="A670" s="54"/>
      <c r="B670" s="54"/>
    </row>
    <row r="671" customFormat="false" ht="15.75" hidden="false" customHeight="false" outlineLevel="0" collapsed="false">
      <c r="A671" s="54"/>
      <c r="B671" s="54"/>
    </row>
    <row r="672" customFormat="false" ht="15.75" hidden="false" customHeight="false" outlineLevel="0" collapsed="false">
      <c r="A672" s="54"/>
      <c r="B672" s="54"/>
    </row>
    <row r="673" customFormat="false" ht="15.75" hidden="false" customHeight="false" outlineLevel="0" collapsed="false">
      <c r="A673" s="54"/>
      <c r="B673" s="54"/>
    </row>
    <row r="674" customFormat="false" ht="15.75" hidden="false" customHeight="false" outlineLevel="0" collapsed="false">
      <c r="A674" s="54"/>
      <c r="B674" s="54"/>
    </row>
    <row r="675" customFormat="false" ht="15.75" hidden="false" customHeight="false" outlineLevel="0" collapsed="false">
      <c r="A675" s="54"/>
      <c r="B675" s="54"/>
    </row>
    <row r="676" customFormat="false" ht="15.75" hidden="false" customHeight="false" outlineLevel="0" collapsed="false">
      <c r="A676" s="54"/>
      <c r="B676" s="54"/>
    </row>
    <row r="677" customFormat="false" ht="15.75" hidden="false" customHeight="false" outlineLevel="0" collapsed="false">
      <c r="A677" s="54"/>
      <c r="B677" s="54"/>
    </row>
    <row r="678" customFormat="false" ht="15.75" hidden="false" customHeight="false" outlineLevel="0" collapsed="false">
      <c r="A678" s="54"/>
      <c r="B678" s="54"/>
    </row>
    <row r="679" customFormat="false" ht="15.75" hidden="false" customHeight="false" outlineLevel="0" collapsed="false">
      <c r="A679" s="54"/>
      <c r="B679" s="54"/>
    </row>
    <row r="680" customFormat="false" ht="15.75" hidden="false" customHeight="false" outlineLevel="0" collapsed="false">
      <c r="A680" s="54"/>
      <c r="B680" s="54"/>
    </row>
    <row r="681" customFormat="false" ht="15.75" hidden="false" customHeight="false" outlineLevel="0" collapsed="false">
      <c r="A681" s="54"/>
      <c r="B681" s="54"/>
    </row>
    <row r="682" customFormat="false" ht="15.75" hidden="false" customHeight="false" outlineLevel="0" collapsed="false">
      <c r="A682" s="54"/>
      <c r="B682" s="54"/>
    </row>
    <row r="683" customFormat="false" ht="15.75" hidden="false" customHeight="false" outlineLevel="0" collapsed="false">
      <c r="A683" s="54"/>
      <c r="B683" s="54"/>
    </row>
    <row r="684" customFormat="false" ht="15.75" hidden="false" customHeight="false" outlineLevel="0" collapsed="false">
      <c r="A684" s="54"/>
      <c r="B684" s="54"/>
    </row>
    <row r="685" customFormat="false" ht="15.75" hidden="false" customHeight="false" outlineLevel="0" collapsed="false">
      <c r="A685" s="54"/>
      <c r="B685" s="54"/>
    </row>
    <row r="686" customFormat="false" ht="15.75" hidden="false" customHeight="false" outlineLevel="0" collapsed="false">
      <c r="A686" s="54"/>
      <c r="B686" s="54"/>
    </row>
    <row r="687" customFormat="false" ht="15.75" hidden="false" customHeight="false" outlineLevel="0" collapsed="false">
      <c r="A687" s="54"/>
      <c r="B687" s="54"/>
    </row>
    <row r="688" customFormat="false" ht="15.75" hidden="false" customHeight="false" outlineLevel="0" collapsed="false">
      <c r="A688" s="54"/>
      <c r="B688" s="54"/>
    </row>
    <row r="689" customFormat="false" ht="15.75" hidden="false" customHeight="false" outlineLevel="0" collapsed="false">
      <c r="A689" s="54"/>
      <c r="B689" s="54"/>
    </row>
    <row r="690" customFormat="false" ht="15.75" hidden="false" customHeight="false" outlineLevel="0" collapsed="false">
      <c r="A690" s="54"/>
      <c r="B690" s="54"/>
    </row>
    <row r="691" customFormat="false" ht="15.75" hidden="false" customHeight="false" outlineLevel="0" collapsed="false">
      <c r="A691" s="54"/>
      <c r="B691" s="54"/>
    </row>
    <row r="692" customFormat="false" ht="15.75" hidden="false" customHeight="false" outlineLevel="0" collapsed="false">
      <c r="A692" s="54"/>
      <c r="B692" s="54"/>
    </row>
    <row r="693" customFormat="false" ht="15.75" hidden="false" customHeight="false" outlineLevel="0" collapsed="false">
      <c r="A693" s="54"/>
      <c r="B693" s="54"/>
    </row>
    <row r="694" customFormat="false" ht="15.75" hidden="false" customHeight="false" outlineLevel="0" collapsed="false">
      <c r="A694" s="54"/>
      <c r="B694" s="54"/>
    </row>
    <row r="695" customFormat="false" ht="15.75" hidden="false" customHeight="false" outlineLevel="0" collapsed="false">
      <c r="A695" s="54"/>
      <c r="B695" s="54"/>
    </row>
    <row r="696" customFormat="false" ht="15.75" hidden="false" customHeight="false" outlineLevel="0" collapsed="false">
      <c r="A696" s="54"/>
      <c r="B696" s="54"/>
    </row>
    <row r="697" customFormat="false" ht="15.75" hidden="false" customHeight="false" outlineLevel="0" collapsed="false">
      <c r="A697" s="54"/>
      <c r="B697" s="54"/>
    </row>
    <row r="698" customFormat="false" ht="15.75" hidden="false" customHeight="false" outlineLevel="0" collapsed="false">
      <c r="A698" s="54"/>
      <c r="B698" s="54"/>
    </row>
    <row r="699" customFormat="false" ht="15.75" hidden="false" customHeight="false" outlineLevel="0" collapsed="false">
      <c r="A699" s="54"/>
      <c r="B699" s="54"/>
    </row>
    <row r="700" customFormat="false" ht="15.75" hidden="false" customHeight="false" outlineLevel="0" collapsed="false">
      <c r="A700" s="54"/>
      <c r="B700" s="54"/>
    </row>
    <row r="701" customFormat="false" ht="15.75" hidden="false" customHeight="false" outlineLevel="0" collapsed="false">
      <c r="A701" s="54"/>
      <c r="B701" s="54"/>
    </row>
    <row r="702" customFormat="false" ht="15.75" hidden="false" customHeight="false" outlineLevel="0" collapsed="false">
      <c r="A702" s="54"/>
      <c r="B702" s="54"/>
    </row>
    <row r="703" customFormat="false" ht="15.75" hidden="false" customHeight="false" outlineLevel="0" collapsed="false">
      <c r="A703" s="54"/>
      <c r="B703" s="54"/>
    </row>
    <row r="704" customFormat="false" ht="15.75" hidden="false" customHeight="false" outlineLevel="0" collapsed="false">
      <c r="A704" s="54"/>
      <c r="B704" s="54"/>
    </row>
    <row r="705" customFormat="false" ht="15.75" hidden="false" customHeight="false" outlineLevel="0" collapsed="false">
      <c r="A705" s="54"/>
      <c r="B705" s="54"/>
    </row>
    <row r="706" customFormat="false" ht="15.75" hidden="false" customHeight="false" outlineLevel="0" collapsed="false">
      <c r="A706" s="54"/>
      <c r="B706" s="54"/>
    </row>
    <row r="707" customFormat="false" ht="15.75" hidden="false" customHeight="false" outlineLevel="0" collapsed="false">
      <c r="A707" s="54"/>
      <c r="B707" s="54"/>
    </row>
    <row r="708" customFormat="false" ht="15.75" hidden="false" customHeight="false" outlineLevel="0" collapsed="false">
      <c r="A708" s="54"/>
      <c r="B708" s="54"/>
    </row>
    <row r="709" customFormat="false" ht="15.75" hidden="false" customHeight="false" outlineLevel="0" collapsed="false">
      <c r="A709" s="54"/>
      <c r="B709" s="54"/>
    </row>
    <row r="710" customFormat="false" ht="15.75" hidden="false" customHeight="false" outlineLevel="0" collapsed="false">
      <c r="A710" s="54"/>
      <c r="B710" s="54"/>
    </row>
    <row r="711" customFormat="false" ht="15.75" hidden="false" customHeight="false" outlineLevel="0" collapsed="false">
      <c r="A711" s="54"/>
      <c r="B711" s="54"/>
    </row>
    <row r="712" customFormat="false" ht="15.75" hidden="false" customHeight="false" outlineLevel="0" collapsed="false">
      <c r="A712" s="54"/>
      <c r="B712" s="54"/>
    </row>
    <row r="713" customFormat="false" ht="15.75" hidden="false" customHeight="false" outlineLevel="0" collapsed="false">
      <c r="A713" s="54"/>
      <c r="B713" s="54"/>
    </row>
    <row r="714" customFormat="false" ht="15.75" hidden="false" customHeight="false" outlineLevel="0" collapsed="false">
      <c r="A714" s="54"/>
      <c r="B714" s="54"/>
    </row>
    <row r="715" customFormat="false" ht="15.75" hidden="false" customHeight="false" outlineLevel="0" collapsed="false">
      <c r="A715" s="54"/>
      <c r="B715" s="54"/>
    </row>
    <row r="716" customFormat="false" ht="15.75" hidden="false" customHeight="false" outlineLevel="0" collapsed="false">
      <c r="A716" s="54"/>
      <c r="B716" s="54"/>
    </row>
    <row r="717" customFormat="false" ht="15.75" hidden="false" customHeight="false" outlineLevel="0" collapsed="false">
      <c r="A717" s="54"/>
      <c r="B717" s="54"/>
    </row>
    <row r="718" customFormat="false" ht="15.75" hidden="false" customHeight="false" outlineLevel="0" collapsed="false">
      <c r="A718" s="54"/>
      <c r="B718" s="54"/>
    </row>
    <row r="719" customFormat="false" ht="15.75" hidden="false" customHeight="false" outlineLevel="0" collapsed="false">
      <c r="A719" s="54"/>
      <c r="B719" s="54"/>
    </row>
    <row r="720" customFormat="false" ht="15.75" hidden="false" customHeight="false" outlineLevel="0" collapsed="false">
      <c r="A720" s="54"/>
      <c r="B720" s="54"/>
    </row>
    <row r="721" customFormat="false" ht="15.75" hidden="false" customHeight="false" outlineLevel="0" collapsed="false">
      <c r="A721" s="54"/>
      <c r="B721" s="54"/>
    </row>
    <row r="722" customFormat="false" ht="15.75" hidden="false" customHeight="false" outlineLevel="0" collapsed="false">
      <c r="A722" s="54"/>
      <c r="B722" s="54"/>
    </row>
    <row r="723" customFormat="false" ht="15.75" hidden="false" customHeight="false" outlineLevel="0" collapsed="false">
      <c r="A723" s="54"/>
      <c r="B723" s="54"/>
    </row>
    <row r="724" customFormat="false" ht="15.75" hidden="false" customHeight="false" outlineLevel="0" collapsed="false">
      <c r="A724" s="54"/>
      <c r="B724" s="54"/>
    </row>
    <row r="725" customFormat="false" ht="15.75" hidden="false" customHeight="false" outlineLevel="0" collapsed="false">
      <c r="A725" s="54"/>
      <c r="B725" s="54"/>
    </row>
    <row r="726" customFormat="false" ht="15.75" hidden="false" customHeight="false" outlineLevel="0" collapsed="false">
      <c r="A726" s="54"/>
      <c r="B726" s="54"/>
    </row>
    <row r="727" customFormat="false" ht="15.75" hidden="false" customHeight="false" outlineLevel="0" collapsed="false">
      <c r="A727" s="54"/>
      <c r="B727" s="54"/>
    </row>
    <row r="728" customFormat="false" ht="15.75" hidden="false" customHeight="false" outlineLevel="0" collapsed="false">
      <c r="A728" s="54"/>
      <c r="B728" s="54"/>
    </row>
    <row r="729" customFormat="false" ht="15.75" hidden="false" customHeight="false" outlineLevel="0" collapsed="false">
      <c r="A729" s="54"/>
      <c r="B729" s="54"/>
    </row>
    <row r="730" customFormat="false" ht="15.75" hidden="false" customHeight="false" outlineLevel="0" collapsed="false">
      <c r="A730" s="54"/>
      <c r="B730" s="54"/>
    </row>
    <row r="731" customFormat="false" ht="15.75" hidden="false" customHeight="false" outlineLevel="0" collapsed="false">
      <c r="A731" s="54"/>
      <c r="B731" s="54"/>
    </row>
    <row r="732" customFormat="false" ht="15.75" hidden="false" customHeight="false" outlineLevel="0" collapsed="false">
      <c r="A732" s="54"/>
      <c r="B732" s="54"/>
    </row>
    <row r="733" customFormat="false" ht="15.75" hidden="false" customHeight="false" outlineLevel="0" collapsed="false">
      <c r="A733" s="54"/>
      <c r="B733" s="54"/>
    </row>
    <row r="734" customFormat="false" ht="15.75" hidden="false" customHeight="false" outlineLevel="0" collapsed="false">
      <c r="A734" s="54"/>
      <c r="B734" s="54"/>
    </row>
    <row r="735" customFormat="false" ht="15.75" hidden="false" customHeight="false" outlineLevel="0" collapsed="false">
      <c r="A735" s="54"/>
      <c r="B735" s="54"/>
    </row>
    <row r="736" customFormat="false" ht="15.75" hidden="false" customHeight="false" outlineLevel="0" collapsed="false">
      <c r="A736" s="54"/>
      <c r="B736" s="54"/>
    </row>
    <row r="737" customFormat="false" ht="15.75" hidden="false" customHeight="false" outlineLevel="0" collapsed="false">
      <c r="A737" s="54"/>
      <c r="B737" s="54"/>
    </row>
    <row r="738" customFormat="false" ht="15.75" hidden="false" customHeight="false" outlineLevel="0" collapsed="false">
      <c r="A738" s="54"/>
      <c r="B738" s="54"/>
    </row>
    <row r="739" customFormat="false" ht="15.75" hidden="false" customHeight="false" outlineLevel="0" collapsed="false">
      <c r="A739" s="54"/>
      <c r="B739" s="54"/>
    </row>
    <row r="740" customFormat="false" ht="15.75" hidden="false" customHeight="false" outlineLevel="0" collapsed="false">
      <c r="A740" s="54"/>
      <c r="B740" s="54"/>
    </row>
    <row r="741" customFormat="false" ht="15.75" hidden="false" customHeight="false" outlineLevel="0" collapsed="false">
      <c r="A741" s="54"/>
      <c r="B741" s="54"/>
    </row>
    <row r="742" customFormat="false" ht="15.75" hidden="false" customHeight="false" outlineLevel="0" collapsed="false">
      <c r="A742" s="54"/>
      <c r="B742" s="54"/>
    </row>
    <row r="743" customFormat="false" ht="15.75" hidden="false" customHeight="false" outlineLevel="0" collapsed="false">
      <c r="A743" s="54"/>
      <c r="B743" s="54"/>
    </row>
    <row r="744" customFormat="false" ht="15.75" hidden="false" customHeight="false" outlineLevel="0" collapsed="false">
      <c r="A744" s="54"/>
      <c r="B744" s="54"/>
    </row>
    <row r="745" customFormat="false" ht="15.75" hidden="false" customHeight="false" outlineLevel="0" collapsed="false">
      <c r="A745" s="54"/>
      <c r="B745" s="54"/>
    </row>
    <row r="746" customFormat="false" ht="15.75" hidden="false" customHeight="false" outlineLevel="0" collapsed="false">
      <c r="A746" s="54"/>
      <c r="B746" s="54"/>
    </row>
    <row r="747" customFormat="false" ht="15.75" hidden="false" customHeight="false" outlineLevel="0" collapsed="false">
      <c r="A747" s="54"/>
      <c r="B747" s="54"/>
    </row>
    <row r="748" customFormat="false" ht="15.75" hidden="false" customHeight="false" outlineLevel="0" collapsed="false">
      <c r="A748" s="54"/>
      <c r="B748" s="54"/>
    </row>
    <row r="749" customFormat="false" ht="15.75" hidden="false" customHeight="false" outlineLevel="0" collapsed="false">
      <c r="A749" s="54"/>
      <c r="B749" s="54"/>
    </row>
    <row r="750" customFormat="false" ht="15.75" hidden="false" customHeight="false" outlineLevel="0" collapsed="false">
      <c r="A750" s="54"/>
      <c r="B750" s="54"/>
    </row>
    <row r="751" customFormat="false" ht="15.75" hidden="false" customHeight="false" outlineLevel="0" collapsed="false">
      <c r="A751" s="54"/>
      <c r="B751" s="54"/>
    </row>
    <row r="752" customFormat="false" ht="15.75" hidden="false" customHeight="false" outlineLevel="0" collapsed="false">
      <c r="A752" s="54"/>
      <c r="B752" s="54"/>
    </row>
    <row r="753" customFormat="false" ht="15.75" hidden="false" customHeight="false" outlineLevel="0" collapsed="false">
      <c r="A753" s="54"/>
      <c r="B753" s="54"/>
    </row>
    <row r="754" customFormat="false" ht="15.75" hidden="false" customHeight="false" outlineLevel="0" collapsed="false">
      <c r="A754" s="54"/>
      <c r="B754" s="54"/>
    </row>
    <row r="755" customFormat="false" ht="15.75" hidden="false" customHeight="false" outlineLevel="0" collapsed="false">
      <c r="A755" s="54"/>
      <c r="B755" s="54"/>
    </row>
    <row r="756" customFormat="false" ht="15.75" hidden="false" customHeight="false" outlineLevel="0" collapsed="false">
      <c r="A756" s="54"/>
      <c r="B756" s="54"/>
    </row>
    <row r="757" customFormat="false" ht="15.75" hidden="false" customHeight="false" outlineLevel="0" collapsed="false">
      <c r="A757" s="54"/>
      <c r="B757" s="54"/>
    </row>
    <row r="758" customFormat="false" ht="15.75" hidden="false" customHeight="false" outlineLevel="0" collapsed="false">
      <c r="A758" s="54"/>
      <c r="B758" s="54"/>
    </row>
    <row r="759" customFormat="false" ht="15.75" hidden="false" customHeight="false" outlineLevel="0" collapsed="false">
      <c r="A759" s="54"/>
      <c r="B759" s="54"/>
    </row>
    <row r="760" customFormat="false" ht="15.75" hidden="false" customHeight="false" outlineLevel="0" collapsed="false">
      <c r="A760" s="54"/>
      <c r="B760" s="54"/>
    </row>
    <row r="761" customFormat="false" ht="15.75" hidden="false" customHeight="false" outlineLevel="0" collapsed="false">
      <c r="A761" s="54"/>
      <c r="B761" s="54"/>
    </row>
    <row r="762" customFormat="false" ht="15.75" hidden="false" customHeight="false" outlineLevel="0" collapsed="false">
      <c r="A762" s="54"/>
      <c r="B762" s="54"/>
    </row>
    <row r="763" customFormat="false" ht="15.75" hidden="false" customHeight="false" outlineLevel="0" collapsed="false">
      <c r="A763" s="54"/>
      <c r="B763" s="54"/>
    </row>
    <row r="764" customFormat="false" ht="15.75" hidden="false" customHeight="false" outlineLevel="0" collapsed="false">
      <c r="A764" s="54"/>
      <c r="B764" s="54"/>
    </row>
    <row r="765" customFormat="false" ht="15.75" hidden="false" customHeight="false" outlineLevel="0" collapsed="false">
      <c r="A765" s="54"/>
      <c r="B765" s="54"/>
    </row>
    <row r="766" customFormat="false" ht="15.75" hidden="false" customHeight="false" outlineLevel="0" collapsed="false">
      <c r="A766" s="54"/>
      <c r="B766" s="54"/>
    </row>
    <row r="767" customFormat="false" ht="15.75" hidden="false" customHeight="false" outlineLevel="0" collapsed="false">
      <c r="A767" s="54"/>
      <c r="B767" s="54"/>
    </row>
    <row r="768" customFormat="false" ht="15.75" hidden="false" customHeight="false" outlineLevel="0" collapsed="false">
      <c r="A768" s="54"/>
      <c r="B768" s="54"/>
    </row>
    <row r="769" customFormat="false" ht="15.75" hidden="false" customHeight="false" outlineLevel="0" collapsed="false">
      <c r="A769" s="54"/>
      <c r="B769" s="54"/>
    </row>
    <row r="770" customFormat="false" ht="15.75" hidden="false" customHeight="false" outlineLevel="0" collapsed="false">
      <c r="A770" s="54"/>
      <c r="B770" s="54"/>
    </row>
    <row r="771" customFormat="false" ht="15.75" hidden="false" customHeight="false" outlineLevel="0" collapsed="false">
      <c r="A771" s="54"/>
      <c r="B771" s="54"/>
    </row>
    <row r="772" customFormat="false" ht="15.75" hidden="false" customHeight="false" outlineLevel="0" collapsed="false">
      <c r="A772" s="54"/>
      <c r="B772" s="54"/>
    </row>
    <row r="773" customFormat="false" ht="15.75" hidden="false" customHeight="false" outlineLevel="0" collapsed="false">
      <c r="A773" s="54"/>
      <c r="B773" s="54"/>
    </row>
    <row r="774" customFormat="false" ht="15.75" hidden="false" customHeight="false" outlineLevel="0" collapsed="false">
      <c r="A774" s="54"/>
      <c r="B774" s="54"/>
    </row>
    <row r="775" customFormat="false" ht="15.75" hidden="false" customHeight="false" outlineLevel="0" collapsed="false">
      <c r="A775" s="54"/>
      <c r="B775" s="54"/>
    </row>
    <row r="776" customFormat="false" ht="15.75" hidden="false" customHeight="false" outlineLevel="0" collapsed="false">
      <c r="A776" s="54"/>
      <c r="B776" s="54"/>
    </row>
    <row r="777" customFormat="false" ht="15.75" hidden="false" customHeight="false" outlineLevel="0" collapsed="false">
      <c r="A777" s="54"/>
      <c r="B777" s="54"/>
    </row>
    <row r="778" customFormat="false" ht="15.75" hidden="false" customHeight="false" outlineLevel="0" collapsed="false">
      <c r="A778" s="54"/>
      <c r="B778" s="54"/>
    </row>
    <row r="779" customFormat="false" ht="15.75" hidden="false" customHeight="false" outlineLevel="0" collapsed="false">
      <c r="A779" s="54"/>
      <c r="B779" s="54"/>
    </row>
    <row r="780" customFormat="false" ht="15.75" hidden="false" customHeight="false" outlineLevel="0" collapsed="false">
      <c r="A780" s="54"/>
      <c r="B780" s="54"/>
    </row>
    <row r="781" customFormat="false" ht="15.75" hidden="false" customHeight="false" outlineLevel="0" collapsed="false">
      <c r="A781" s="54"/>
      <c r="B781" s="54"/>
    </row>
    <row r="782" customFormat="false" ht="15.75" hidden="false" customHeight="false" outlineLevel="0" collapsed="false">
      <c r="A782" s="54"/>
      <c r="B782" s="54"/>
    </row>
    <row r="783" customFormat="false" ht="15.75" hidden="false" customHeight="false" outlineLevel="0" collapsed="false">
      <c r="A783" s="54"/>
      <c r="B783" s="54"/>
    </row>
    <row r="784" customFormat="false" ht="15.75" hidden="false" customHeight="false" outlineLevel="0" collapsed="false">
      <c r="A784" s="54"/>
      <c r="B784" s="54"/>
    </row>
    <row r="785" customFormat="false" ht="15.75" hidden="false" customHeight="false" outlineLevel="0" collapsed="false">
      <c r="A785" s="54"/>
      <c r="B785" s="54"/>
    </row>
    <row r="786" customFormat="false" ht="15.75" hidden="false" customHeight="false" outlineLevel="0" collapsed="false">
      <c r="A786" s="54"/>
      <c r="B786" s="54"/>
    </row>
    <row r="787" customFormat="false" ht="15.75" hidden="false" customHeight="false" outlineLevel="0" collapsed="false">
      <c r="A787" s="54"/>
      <c r="B787" s="54"/>
    </row>
    <row r="788" customFormat="false" ht="15.75" hidden="false" customHeight="false" outlineLevel="0" collapsed="false">
      <c r="A788" s="54"/>
      <c r="B788" s="54"/>
    </row>
    <row r="789" customFormat="false" ht="15.75" hidden="false" customHeight="false" outlineLevel="0" collapsed="false">
      <c r="A789" s="54"/>
      <c r="B789" s="54"/>
    </row>
    <row r="790" customFormat="false" ht="15.75" hidden="false" customHeight="false" outlineLevel="0" collapsed="false">
      <c r="A790" s="54"/>
      <c r="B790" s="54"/>
    </row>
    <row r="791" customFormat="false" ht="15.75" hidden="false" customHeight="false" outlineLevel="0" collapsed="false">
      <c r="A791" s="54"/>
      <c r="B791" s="54"/>
    </row>
    <row r="792" customFormat="false" ht="15.75" hidden="false" customHeight="false" outlineLevel="0" collapsed="false">
      <c r="A792" s="54"/>
      <c r="B792" s="54"/>
    </row>
    <row r="793" customFormat="false" ht="15.75" hidden="false" customHeight="false" outlineLevel="0" collapsed="false">
      <c r="A793" s="54"/>
      <c r="B793" s="54"/>
    </row>
    <row r="794" customFormat="false" ht="15.75" hidden="false" customHeight="false" outlineLevel="0" collapsed="false">
      <c r="A794" s="54"/>
      <c r="B794" s="54"/>
    </row>
    <row r="795" customFormat="false" ht="15.75" hidden="false" customHeight="false" outlineLevel="0" collapsed="false">
      <c r="A795" s="54"/>
      <c r="B795" s="54"/>
    </row>
    <row r="796" customFormat="false" ht="15.75" hidden="false" customHeight="false" outlineLevel="0" collapsed="false">
      <c r="A796" s="54"/>
      <c r="B796" s="54"/>
    </row>
    <row r="797" customFormat="false" ht="15.75" hidden="false" customHeight="false" outlineLevel="0" collapsed="false">
      <c r="A797" s="54"/>
      <c r="B797" s="54"/>
    </row>
    <row r="798" customFormat="false" ht="15.75" hidden="false" customHeight="false" outlineLevel="0" collapsed="false">
      <c r="A798" s="54"/>
      <c r="B798" s="54"/>
    </row>
    <row r="799" customFormat="false" ht="15.75" hidden="false" customHeight="false" outlineLevel="0" collapsed="false">
      <c r="A799" s="54"/>
      <c r="B799" s="54"/>
    </row>
    <row r="800" customFormat="false" ht="15.75" hidden="false" customHeight="false" outlineLevel="0" collapsed="false">
      <c r="A800" s="54"/>
      <c r="B800" s="54"/>
    </row>
    <row r="801" customFormat="false" ht="15.75" hidden="false" customHeight="false" outlineLevel="0" collapsed="false">
      <c r="A801" s="54"/>
      <c r="B801" s="54"/>
    </row>
    <row r="802" customFormat="false" ht="15.75" hidden="false" customHeight="false" outlineLevel="0" collapsed="false">
      <c r="A802" s="54"/>
      <c r="B802" s="54"/>
    </row>
    <row r="803" customFormat="false" ht="15.75" hidden="false" customHeight="false" outlineLevel="0" collapsed="false">
      <c r="A803" s="54"/>
      <c r="B803" s="54"/>
    </row>
    <row r="804" customFormat="false" ht="15.75" hidden="false" customHeight="false" outlineLevel="0" collapsed="false">
      <c r="A804" s="54"/>
      <c r="B804" s="54"/>
    </row>
    <row r="805" customFormat="false" ht="15.75" hidden="false" customHeight="false" outlineLevel="0" collapsed="false">
      <c r="A805" s="54"/>
      <c r="B805" s="54"/>
    </row>
    <row r="806" customFormat="false" ht="15.75" hidden="false" customHeight="false" outlineLevel="0" collapsed="false">
      <c r="A806" s="54"/>
      <c r="B806" s="54"/>
    </row>
    <row r="807" customFormat="false" ht="15.75" hidden="false" customHeight="false" outlineLevel="0" collapsed="false">
      <c r="A807" s="54"/>
      <c r="B807" s="54"/>
    </row>
    <row r="808" customFormat="false" ht="15.75" hidden="false" customHeight="false" outlineLevel="0" collapsed="false">
      <c r="A808" s="54"/>
      <c r="B808" s="54"/>
    </row>
    <row r="809" customFormat="false" ht="15.75" hidden="false" customHeight="false" outlineLevel="0" collapsed="false">
      <c r="A809" s="54"/>
      <c r="B809" s="54"/>
    </row>
    <row r="810" customFormat="false" ht="15.75" hidden="false" customHeight="false" outlineLevel="0" collapsed="false">
      <c r="A810" s="54"/>
      <c r="B810" s="54"/>
    </row>
    <row r="811" customFormat="false" ht="15.75" hidden="false" customHeight="false" outlineLevel="0" collapsed="false">
      <c r="A811" s="54"/>
      <c r="B811" s="54"/>
    </row>
    <row r="812" customFormat="false" ht="15.75" hidden="false" customHeight="false" outlineLevel="0" collapsed="false">
      <c r="A812" s="54"/>
      <c r="B812" s="54"/>
    </row>
    <row r="813" customFormat="false" ht="15.75" hidden="false" customHeight="false" outlineLevel="0" collapsed="false">
      <c r="A813" s="54"/>
      <c r="B813" s="54"/>
    </row>
    <row r="814" customFormat="false" ht="15.75" hidden="false" customHeight="false" outlineLevel="0" collapsed="false">
      <c r="A814" s="54"/>
      <c r="B814" s="54"/>
    </row>
    <row r="815" customFormat="false" ht="15.75" hidden="false" customHeight="false" outlineLevel="0" collapsed="false">
      <c r="A815" s="54"/>
      <c r="B815" s="54"/>
    </row>
    <row r="816" customFormat="false" ht="15.75" hidden="false" customHeight="false" outlineLevel="0" collapsed="false">
      <c r="A816" s="54"/>
      <c r="B816" s="54"/>
    </row>
    <row r="817" customFormat="false" ht="15.75" hidden="false" customHeight="false" outlineLevel="0" collapsed="false">
      <c r="A817" s="54"/>
      <c r="B817" s="54"/>
    </row>
    <row r="818" customFormat="false" ht="15.75" hidden="false" customHeight="false" outlineLevel="0" collapsed="false">
      <c r="A818" s="54"/>
      <c r="B818" s="54"/>
    </row>
    <row r="819" customFormat="false" ht="15.75" hidden="false" customHeight="false" outlineLevel="0" collapsed="false">
      <c r="A819" s="54"/>
      <c r="B819" s="54"/>
    </row>
    <row r="820" customFormat="false" ht="15.75" hidden="false" customHeight="false" outlineLevel="0" collapsed="false">
      <c r="A820" s="54"/>
      <c r="B820" s="54"/>
    </row>
    <row r="821" customFormat="false" ht="15.75" hidden="false" customHeight="false" outlineLevel="0" collapsed="false">
      <c r="A821" s="54"/>
      <c r="B821" s="54"/>
    </row>
    <row r="822" customFormat="false" ht="15.75" hidden="false" customHeight="false" outlineLevel="0" collapsed="false">
      <c r="A822" s="54"/>
      <c r="B822" s="54"/>
    </row>
    <row r="823" customFormat="false" ht="15.75" hidden="false" customHeight="false" outlineLevel="0" collapsed="false">
      <c r="A823" s="54"/>
      <c r="B823" s="54"/>
    </row>
    <row r="824" customFormat="false" ht="15.75" hidden="false" customHeight="false" outlineLevel="0" collapsed="false">
      <c r="A824" s="54"/>
      <c r="B824" s="54"/>
    </row>
    <row r="825" customFormat="false" ht="15.75" hidden="false" customHeight="false" outlineLevel="0" collapsed="false">
      <c r="A825" s="54"/>
      <c r="B825" s="54"/>
    </row>
    <row r="826" customFormat="false" ht="15.75" hidden="false" customHeight="false" outlineLevel="0" collapsed="false">
      <c r="A826" s="54"/>
      <c r="B826" s="54"/>
    </row>
    <row r="827" customFormat="false" ht="15.75" hidden="false" customHeight="false" outlineLevel="0" collapsed="false">
      <c r="A827" s="54"/>
      <c r="B827" s="54"/>
    </row>
    <row r="828" customFormat="false" ht="15.75" hidden="false" customHeight="false" outlineLevel="0" collapsed="false">
      <c r="A828" s="54"/>
      <c r="B828" s="54"/>
    </row>
    <row r="829" customFormat="false" ht="15.75" hidden="false" customHeight="false" outlineLevel="0" collapsed="false">
      <c r="A829" s="54"/>
      <c r="B829" s="54"/>
    </row>
    <row r="830" customFormat="false" ht="15.75" hidden="false" customHeight="false" outlineLevel="0" collapsed="false">
      <c r="A830" s="54"/>
      <c r="B830" s="54"/>
    </row>
    <row r="831" customFormat="false" ht="15.75" hidden="false" customHeight="false" outlineLevel="0" collapsed="false">
      <c r="A831" s="54"/>
      <c r="B831" s="54"/>
    </row>
    <row r="832" customFormat="false" ht="15.75" hidden="false" customHeight="false" outlineLevel="0" collapsed="false">
      <c r="A832" s="54"/>
      <c r="B832" s="54"/>
    </row>
    <row r="833" customFormat="false" ht="15.75" hidden="false" customHeight="false" outlineLevel="0" collapsed="false">
      <c r="A833" s="54"/>
      <c r="B833" s="54"/>
    </row>
    <row r="834" customFormat="false" ht="15.75" hidden="false" customHeight="false" outlineLevel="0" collapsed="false">
      <c r="A834" s="54"/>
      <c r="B834" s="54"/>
    </row>
    <row r="835" customFormat="false" ht="15.75" hidden="false" customHeight="false" outlineLevel="0" collapsed="false">
      <c r="A835" s="54"/>
      <c r="B835" s="54"/>
    </row>
    <row r="836" customFormat="false" ht="15.75" hidden="false" customHeight="false" outlineLevel="0" collapsed="false">
      <c r="A836" s="54"/>
      <c r="B836" s="54"/>
    </row>
    <row r="837" customFormat="false" ht="15.75" hidden="false" customHeight="false" outlineLevel="0" collapsed="false">
      <c r="A837" s="54"/>
      <c r="B837" s="54"/>
    </row>
    <row r="838" customFormat="false" ht="15.75" hidden="false" customHeight="false" outlineLevel="0" collapsed="false">
      <c r="A838" s="54"/>
      <c r="B838" s="54"/>
    </row>
    <row r="839" customFormat="false" ht="15.75" hidden="false" customHeight="false" outlineLevel="0" collapsed="false">
      <c r="A839" s="54"/>
      <c r="B839" s="54"/>
    </row>
    <row r="840" customFormat="false" ht="15.75" hidden="false" customHeight="false" outlineLevel="0" collapsed="false">
      <c r="A840" s="54"/>
      <c r="B840" s="54"/>
    </row>
    <row r="841" customFormat="false" ht="15.75" hidden="false" customHeight="false" outlineLevel="0" collapsed="false">
      <c r="A841" s="54"/>
      <c r="B841" s="54"/>
    </row>
    <row r="842" customFormat="false" ht="15.75" hidden="false" customHeight="false" outlineLevel="0" collapsed="false">
      <c r="A842" s="54"/>
      <c r="B842" s="54"/>
    </row>
    <row r="843" customFormat="false" ht="15.75" hidden="false" customHeight="false" outlineLevel="0" collapsed="false">
      <c r="A843" s="54"/>
      <c r="B843" s="54"/>
    </row>
    <row r="844" customFormat="false" ht="15.75" hidden="false" customHeight="false" outlineLevel="0" collapsed="false">
      <c r="A844" s="54"/>
      <c r="B844" s="54"/>
    </row>
    <row r="845" customFormat="false" ht="15.75" hidden="false" customHeight="false" outlineLevel="0" collapsed="false">
      <c r="A845" s="54"/>
      <c r="B845" s="54"/>
    </row>
    <row r="846" customFormat="false" ht="15.75" hidden="false" customHeight="false" outlineLevel="0" collapsed="false">
      <c r="A846" s="54"/>
      <c r="B846" s="54"/>
    </row>
    <row r="847" customFormat="false" ht="15.75" hidden="false" customHeight="false" outlineLevel="0" collapsed="false">
      <c r="A847" s="54"/>
      <c r="B847" s="54"/>
    </row>
    <row r="848" customFormat="false" ht="15.75" hidden="false" customHeight="false" outlineLevel="0" collapsed="false">
      <c r="A848" s="54"/>
      <c r="B848" s="54"/>
    </row>
    <row r="849" customFormat="false" ht="15.75" hidden="false" customHeight="false" outlineLevel="0" collapsed="false">
      <c r="A849" s="54"/>
      <c r="B849" s="54"/>
    </row>
    <row r="850" customFormat="false" ht="15.75" hidden="false" customHeight="false" outlineLevel="0" collapsed="false">
      <c r="A850" s="54"/>
      <c r="B850" s="54"/>
    </row>
    <row r="851" customFormat="false" ht="15.75" hidden="false" customHeight="false" outlineLevel="0" collapsed="false">
      <c r="A851" s="54"/>
      <c r="B851" s="54"/>
    </row>
    <row r="852" customFormat="false" ht="15.75" hidden="false" customHeight="false" outlineLevel="0" collapsed="false">
      <c r="A852" s="54"/>
      <c r="B852" s="54"/>
    </row>
    <row r="853" customFormat="false" ht="15.75" hidden="false" customHeight="false" outlineLevel="0" collapsed="false">
      <c r="A853" s="54"/>
      <c r="B853" s="54"/>
    </row>
    <row r="854" customFormat="false" ht="15.75" hidden="false" customHeight="false" outlineLevel="0" collapsed="false">
      <c r="A854" s="54"/>
      <c r="B854" s="54"/>
    </row>
    <row r="855" customFormat="false" ht="15.75" hidden="false" customHeight="false" outlineLevel="0" collapsed="false">
      <c r="A855" s="54"/>
      <c r="B855" s="54"/>
    </row>
    <row r="856" customFormat="false" ht="15.75" hidden="false" customHeight="false" outlineLevel="0" collapsed="false">
      <c r="A856" s="54"/>
      <c r="B856" s="54"/>
    </row>
    <row r="857" customFormat="false" ht="15.75" hidden="false" customHeight="false" outlineLevel="0" collapsed="false">
      <c r="A857" s="54"/>
      <c r="B857" s="54"/>
    </row>
    <row r="858" customFormat="false" ht="15.75" hidden="false" customHeight="false" outlineLevel="0" collapsed="false">
      <c r="A858" s="54"/>
      <c r="B858" s="54"/>
    </row>
    <row r="859" customFormat="false" ht="15.75" hidden="false" customHeight="false" outlineLevel="0" collapsed="false">
      <c r="A859" s="54"/>
      <c r="B859" s="54"/>
    </row>
    <row r="860" customFormat="false" ht="15.75" hidden="false" customHeight="false" outlineLevel="0" collapsed="false">
      <c r="A860" s="54"/>
      <c r="B860" s="54"/>
    </row>
    <row r="861" customFormat="false" ht="15.75" hidden="false" customHeight="false" outlineLevel="0" collapsed="false">
      <c r="A861" s="54"/>
      <c r="B861" s="54"/>
    </row>
    <row r="862" customFormat="false" ht="15.75" hidden="false" customHeight="false" outlineLevel="0" collapsed="false">
      <c r="A862" s="54"/>
      <c r="B862" s="54"/>
    </row>
    <row r="863" customFormat="false" ht="15.75" hidden="false" customHeight="false" outlineLevel="0" collapsed="false">
      <c r="A863" s="54"/>
      <c r="B863" s="54"/>
    </row>
    <row r="864" customFormat="false" ht="15.75" hidden="false" customHeight="false" outlineLevel="0" collapsed="false">
      <c r="A864" s="54"/>
      <c r="B864" s="54"/>
    </row>
    <row r="865" customFormat="false" ht="15.75" hidden="false" customHeight="false" outlineLevel="0" collapsed="false">
      <c r="A865" s="54"/>
      <c r="B865" s="54"/>
    </row>
    <row r="866" customFormat="false" ht="15.75" hidden="false" customHeight="false" outlineLevel="0" collapsed="false">
      <c r="A866" s="54"/>
      <c r="B866" s="54"/>
    </row>
    <row r="867" customFormat="false" ht="15.75" hidden="false" customHeight="false" outlineLevel="0" collapsed="false">
      <c r="A867" s="54"/>
      <c r="B867" s="54"/>
    </row>
    <row r="868" customFormat="false" ht="15.75" hidden="false" customHeight="false" outlineLevel="0" collapsed="false">
      <c r="A868" s="54"/>
      <c r="B868" s="54"/>
    </row>
    <row r="869" customFormat="false" ht="15.75" hidden="false" customHeight="false" outlineLevel="0" collapsed="false">
      <c r="A869" s="54"/>
      <c r="B869" s="54"/>
    </row>
    <row r="870" customFormat="false" ht="15.75" hidden="false" customHeight="false" outlineLevel="0" collapsed="false">
      <c r="A870" s="54"/>
      <c r="B870" s="54"/>
    </row>
    <row r="871" customFormat="false" ht="15.75" hidden="false" customHeight="false" outlineLevel="0" collapsed="false">
      <c r="A871" s="54"/>
      <c r="B871" s="54"/>
    </row>
    <row r="872" customFormat="false" ht="15.75" hidden="false" customHeight="false" outlineLevel="0" collapsed="false">
      <c r="A872" s="54"/>
      <c r="B872" s="54"/>
    </row>
    <row r="873" customFormat="false" ht="15.75" hidden="false" customHeight="false" outlineLevel="0" collapsed="false">
      <c r="A873" s="54"/>
      <c r="B873" s="54"/>
    </row>
    <row r="874" customFormat="false" ht="15.75" hidden="false" customHeight="false" outlineLevel="0" collapsed="false">
      <c r="A874" s="54"/>
      <c r="B874" s="54"/>
    </row>
    <row r="875" customFormat="false" ht="15.75" hidden="false" customHeight="false" outlineLevel="0" collapsed="false">
      <c r="A875" s="54"/>
      <c r="B875" s="54"/>
    </row>
    <row r="876" customFormat="false" ht="15.75" hidden="false" customHeight="false" outlineLevel="0" collapsed="false">
      <c r="A876" s="54"/>
      <c r="B876" s="54"/>
    </row>
    <row r="877" customFormat="false" ht="15.75" hidden="false" customHeight="false" outlineLevel="0" collapsed="false">
      <c r="A877" s="54"/>
      <c r="B877" s="54"/>
    </row>
    <row r="878" customFormat="false" ht="15.75" hidden="false" customHeight="false" outlineLevel="0" collapsed="false">
      <c r="A878" s="54"/>
      <c r="B878" s="54"/>
    </row>
    <row r="879" customFormat="false" ht="15.75" hidden="false" customHeight="false" outlineLevel="0" collapsed="false">
      <c r="A879" s="54"/>
      <c r="B879" s="54"/>
    </row>
    <row r="880" customFormat="false" ht="15.75" hidden="false" customHeight="false" outlineLevel="0" collapsed="false">
      <c r="A880" s="54"/>
      <c r="B880" s="54"/>
    </row>
    <row r="881" customFormat="false" ht="15.75" hidden="false" customHeight="false" outlineLevel="0" collapsed="false">
      <c r="A881" s="54"/>
      <c r="B881" s="54"/>
    </row>
    <row r="882" customFormat="false" ht="15.75" hidden="false" customHeight="false" outlineLevel="0" collapsed="false">
      <c r="A882" s="54"/>
      <c r="B882" s="54"/>
    </row>
    <row r="883" customFormat="false" ht="15.75" hidden="false" customHeight="false" outlineLevel="0" collapsed="false">
      <c r="A883" s="54"/>
      <c r="B883" s="54"/>
    </row>
    <row r="884" customFormat="false" ht="15.75" hidden="false" customHeight="false" outlineLevel="0" collapsed="false">
      <c r="A884" s="54"/>
      <c r="B884" s="54"/>
    </row>
    <row r="885" customFormat="false" ht="15.75" hidden="false" customHeight="false" outlineLevel="0" collapsed="false">
      <c r="A885" s="54"/>
      <c r="B885" s="54"/>
    </row>
    <row r="886" customFormat="false" ht="15.75" hidden="false" customHeight="false" outlineLevel="0" collapsed="false">
      <c r="A886" s="54"/>
      <c r="B886" s="54"/>
    </row>
    <row r="887" customFormat="false" ht="15.75" hidden="false" customHeight="false" outlineLevel="0" collapsed="false">
      <c r="A887" s="54"/>
      <c r="B887" s="54"/>
    </row>
    <row r="888" customFormat="false" ht="15.75" hidden="false" customHeight="false" outlineLevel="0" collapsed="false">
      <c r="A888" s="54"/>
      <c r="B888" s="54"/>
    </row>
    <row r="889" customFormat="false" ht="15.75" hidden="false" customHeight="false" outlineLevel="0" collapsed="false">
      <c r="A889" s="54"/>
      <c r="B889" s="54"/>
    </row>
    <row r="890" customFormat="false" ht="15.75" hidden="false" customHeight="false" outlineLevel="0" collapsed="false">
      <c r="A890" s="54"/>
      <c r="B890" s="54"/>
    </row>
    <row r="891" customFormat="false" ht="15.75" hidden="false" customHeight="false" outlineLevel="0" collapsed="false">
      <c r="A891" s="54"/>
      <c r="B891" s="54"/>
    </row>
    <row r="892" customFormat="false" ht="15.75" hidden="false" customHeight="false" outlineLevel="0" collapsed="false">
      <c r="A892" s="54"/>
      <c r="B892" s="54"/>
    </row>
    <row r="893" customFormat="false" ht="15.75" hidden="false" customHeight="false" outlineLevel="0" collapsed="false">
      <c r="A893" s="54"/>
      <c r="B893" s="54"/>
    </row>
    <row r="894" customFormat="false" ht="15.75" hidden="false" customHeight="false" outlineLevel="0" collapsed="false">
      <c r="A894" s="54"/>
      <c r="B894" s="54"/>
    </row>
    <row r="895" customFormat="false" ht="15.75" hidden="false" customHeight="false" outlineLevel="0" collapsed="false">
      <c r="A895" s="54"/>
      <c r="B895" s="54"/>
    </row>
    <row r="896" customFormat="false" ht="15.75" hidden="false" customHeight="false" outlineLevel="0" collapsed="false">
      <c r="A896" s="54"/>
      <c r="B896" s="54"/>
    </row>
    <row r="897" customFormat="false" ht="15.75" hidden="false" customHeight="false" outlineLevel="0" collapsed="false">
      <c r="A897" s="54"/>
      <c r="B897" s="54"/>
    </row>
    <row r="898" customFormat="false" ht="15.75" hidden="false" customHeight="false" outlineLevel="0" collapsed="false">
      <c r="A898" s="54"/>
      <c r="B898" s="54"/>
    </row>
    <row r="899" customFormat="false" ht="15.75" hidden="false" customHeight="false" outlineLevel="0" collapsed="false">
      <c r="A899" s="54"/>
      <c r="B899" s="54"/>
    </row>
    <row r="900" customFormat="false" ht="15.75" hidden="false" customHeight="false" outlineLevel="0" collapsed="false">
      <c r="A900" s="54"/>
      <c r="B900" s="54"/>
    </row>
    <row r="901" customFormat="false" ht="15.75" hidden="false" customHeight="false" outlineLevel="0" collapsed="false">
      <c r="A901" s="54"/>
      <c r="B901" s="54"/>
    </row>
    <row r="902" customFormat="false" ht="15.75" hidden="false" customHeight="false" outlineLevel="0" collapsed="false">
      <c r="A902" s="54"/>
      <c r="B902" s="54"/>
    </row>
    <row r="903" customFormat="false" ht="15.75" hidden="false" customHeight="false" outlineLevel="0" collapsed="false">
      <c r="A903" s="54"/>
      <c r="B903" s="54"/>
    </row>
    <row r="904" customFormat="false" ht="15.75" hidden="false" customHeight="false" outlineLevel="0" collapsed="false">
      <c r="A904" s="54"/>
      <c r="B904" s="54"/>
    </row>
    <row r="905" customFormat="false" ht="15.75" hidden="false" customHeight="false" outlineLevel="0" collapsed="false">
      <c r="A905" s="54"/>
      <c r="B905" s="54"/>
    </row>
    <row r="906" customFormat="false" ht="15.75" hidden="false" customHeight="false" outlineLevel="0" collapsed="false">
      <c r="A906" s="54"/>
      <c r="B906" s="54"/>
    </row>
    <row r="907" customFormat="false" ht="15.75" hidden="false" customHeight="false" outlineLevel="0" collapsed="false">
      <c r="A907" s="54"/>
      <c r="B907" s="54"/>
    </row>
    <row r="908" customFormat="false" ht="15.75" hidden="false" customHeight="false" outlineLevel="0" collapsed="false">
      <c r="A908" s="54"/>
      <c r="B908" s="54"/>
    </row>
    <row r="909" customFormat="false" ht="15.75" hidden="false" customHeight="false" outlineLevel="0" collapsed="false">
      <c r="A909" s="54"/>
      <c r="B909" s="54"/>
    </row>
    <row r="910" customFormat="false" ht="15.75" hidden="false" customHeight="false" outlineLevel="0" collapsed="false">
      <c r="A910" s="54"/>
      <c r="B910" s="54"/>
    </row>
    <row r="911" customFormat="false" ht="15.75" hidden="false" customHeight="false" outlineLevel="0" collapsed="false">
      <c r="A911" s="54"/>
      <c r="B911" s="54"/>
    </row>
    <row r="912" customFormat="false" ht="15.75" hidden="false" customHeight="false" outlineLevel="0" collapsed="false">
      <c r="A912" s="54"/>
      <c r="B912" s="54"/>
    </row>
    <row r="913" customFormat="false" ht="15.75" hidden="false" customHeight="false" outlineLevel="0" collapsed="false">
      <c r="A913" s="54"/>
      <c r="B913" s="54"/>
    </row>
    <row r="914" customFormat="false" ht="15.75" hidden="false" customHeight="false" outlineLevel="0" collapsed="false">
      <c r="A914" s="54"/>
      <c r="B914" s="54"/>
    </row>
    <row r="915" customFormat="false" ht="15.75" hidden="false" customHeight="false" outlineLevel="0" collapsed="false">
      <c r="A915" s="54"/>
      <c r="B915" s="54"/>
    </row>
    <row r="916" customFormat="false" ht="15.75" hidden="false" customHeight="false" outlineLevel="0" collapsed="false">
      <c r="A916" s="54"/>
      <c r="B916" s="54"/>
    </row>
    <row r="917" customFormat="false" ht="15.75" hidden="false" customHeight="false" outlineLevel="0" collapsed="false">
      <c r="A917" s="54"/>
      <c r="B917" s="54"/>
    </row>
    <row r="918" customFormat="false" ht="15.75" hidden="false" customHeight="false" outlineLevel="0" collapsed="false">
      <c r="A918" s="54"/>
      <c r="B918" s="54"/>
    </row>
    <row r="919" customFormat="false" ht="15.75" hidden="false" customHeight="false" outlineLevel="0" collapsed="false">
      <c r="A919" s="54"/>
      <c r="B919" s="54"/>
    </row>
    <row r="920" customFormat="false" ht="15.75" hidden="false" customHeight="false" outlineLevel="0" collapsed="false">
      <c r="A920" s="54"/>
      <c r="B920" s="54"/>
    </row>
    <row r="921" customFormat="false" ht="15.75" hidden="false" customHeight="false" outlineLevel="0" collapsed="false">
      <c r="A921" s="54"/>
      <c r="B921" s="54"/>
    </row>
    <row r="922" customFormat="false" ht="15.75" hidden="false" customHeight="false" outlineLevel="0" collapsed="false">
      <c r="A922" s="54"/>
      <c r="B922" s="54"/>
    </row>
    <row r="923" customFormat="false" ht="15.75" hidden="false" customHeight="false" outlineLevel="0" collapsed="false">
      <c r="A923" s="54"/>
      <c r="B923" s="54"/>
    </row>
    <row r="924" customFormat="false" ht="15.75" hidden="false" customHeight="false" outlineLevel="0" collapsed="false">
      <c r="A924" s="54"/>
      <c r="B924" s="54"/>
    </row>
    <row r="925" customFormat="false" ht="15.75" hidden="false" customHeight="false" outlineLevel="0" collapsed="false">
      <c r="A925" s="54"/>
      <c r="B925" s="54"/>
    </row>
    <row r="926" customFormat="false" ht="15.75" hidden="false" customHeight="false" outlineLevel="0" collapsed="false">
      <c r="A926" s="54"/>
      <c r="B926" s="54"/>
    </row>
    <row r="927" customFormat="false" ht="15.75" hidden="false" customHeight="false" outlineLevel="0" collapsed="false">
      <c r="A927" s="54"/>
      <c r="B927" s="54"/>
    </row>
    <row r="928" customFormat="false" ht="15.75" hidden="false" customHeight="false" outlineLevel="0" collapsed="false">
      <c r="A928" s="54"/>
      <c r="B928" s="54"/>
    </row>
    <row r="929" customFormat="false" ht="15.75" hidden="false" customHeight="false" outlineLevel="0" collapsed="false">
      <c r="A929" s="54"/>
      <c r="B929" s="54"/>
    </row>
    <row r="930" customFormat="false" ht="15.75" hidden="false" customHeight="false" outlineLevel="0" collapsed="false">
      <c r="A930" s="54"/>
      <c r="B930" s="54"/>
    </row>
    <row r="931" customFormat="false" ht="15.75" hidden="false" customHeight="false" outlineLevel="0" collapsed="false">
      <c r="A931" s="54"/>
      <c r="B931" s="54"/>
    </row>
    <row r="932" customFormat="false" ht="15.75" hidden="false" customHeight="false" outlineLevel="0" collapsed="false">
      <c r="A932" s="54"/>
      <c r="B932" s="54"/>
    </row>
    <row r="933" customFormat="false" ht="15.75" hidden="false" customHeight="false" outlineLevel="0" collapsed="false">
      <c r="A933" s="54"/>
      <c r="B933" s="54"/>
    </row>
    <row r="934" customFormat="false" ht="15.75" hidden="false" customHeight="false" outlineLevel="0" collapsed="false">
      <c r="A934" s="54"/>
      <c r="B934" s="54"/>
    </row>
    <row r="935" customFormat="false" ht="15.75" hidden="false" customHeight="false" outlineLevel="0" collapsed="false">
      <c r="A935" s="54"/>
      <c r="B935" s="54"/>
    </row>
    <row r="936" customFormat="false" ht="15.75" hidden="false" customHeight="false" outlineLevel="0" collapsed="false">
      <c r="A936" s="54"/>
      <c r="B936" s="54"/>
    </row>
    <row r="937" customFormat="false" ht="15.75" hidden="false" customHeight="false" outlineLevel="0" collapsed="false">
      <c r="A937" s="54"/>
      <c r="B937" s="54"/>
    </row>
    <row r="938" customFormat="false" ht="15.75" hidden="false" customHeight="false" outlineLevel="0" collapsed="false">
      <c r="A938" s="54"/>
      <c r="B938" s="54"/>
    </row>
    <row r="939" customFormat="false" ht="15.75" hidden="false" customHeight="false" outlineLevel="0" collapsed="false">
      <c r="A939" s="54"/>
      <c r="B939" s="54"/>
    </row>
    <row r="940" customFormat="false" ht="15.75" hidden="false" customHeight="false" outlineLevel="0" collapsed="false">
      <c r="A940" s="54"/>
      <c r="B940" s="54"/>
    </row>
    <row r="941" customFormat="false" ht="15.75" hidden="false" customHeight="false" outlineLevel="0" collapsed="false">
      <c r="A941" s="54"/>
      <c r="B941" s="54"/>
    </row>
    <row r="942" customFormat="false" ht="15.75" hidden="false" customHeight="false" outlineLevel="0" collapsed="false">
      <c r="A942" s="54"/>
      <c r="B942" s="54"/>
    </row>
    <row r="943" customFormat="false" ht="15.75" hidden="false" customHeight="false" outlineLevel="0" collapsed="false">
      <c r="A943" s="54"/>
      <c r="B943" s="54"/>
    </row>
    <row r="944" customFormat="false" ht="15.75" hidden="false" customHeight="false" outlineLevel="0" collapsed="false">
      <c r="A944" s="54"/>
      <c r="B944" s="54"/>
    </row>
    <row r="945" customFormat="false" ht="15.75" hidden="false" customHeight="false" outlineLevel="0" collapsed="false">
      <c r="A945" s="54"/>
      <c r="B945" s="54"/>
    </row>
    <row r="946" customFormat="false" ht="15.75" hidden="false" customHeight="false" outlineLevel="0" collapsed="false">
      <c r="A946" s="54"/>
      <c r="B946" s="54"/>
    </row>
    <row r="947" customFormat="false" ht="15.75" hidden="false" customHeight="false" outlineLevel="0" collapsed="false">
      <c r="A947" s="54"/>
      <c r="B947" s="54"/>
    </row>
    <row r="948" customFormat="false" ht="15.75" hidden="false" customHeight="false" outlineLevel="0" collapsed="false">
      <c r="A948" s="54"/>
      <c r="B948" s="54"/>
    </row>
    <row r="949" customFormat="false" ht="15.75" hidden="false" customHeight="false" outlineLevel="0" collapsed="false">
      <c r="A949" s="54"/>
      <c r="B949" s="54"/>
    </row>
    <row r="950" customFormat="false" ht="15.75" hidden="false" customHeight="false" outlineLevel="0" collapsed="false">
      <c r="A950" s="54"/>
      <c r="B950" s="54"/>
    </row>
    <row r="951" customFormat="false" ht="15.75" hidden="false" customHeight="false" outlineLevel="0" collapsed="false">
      <c r="A951" s="54"/>
      <c r="B951" s="54"/>
    </row>
    <row r="952" customFormat="false" ht="15.75" hidden="false" customHeight="false" outlineLevel="0" collapsed="false">
      <c r="A952" s="54"/>
      <c r="B952" s="54"/>
    </row>
    <row r="953" customFormat="false" ht="15.75" hidden="false" customHeight="false" outlineLevel="0" collapsed="false">
      <c r="A953" s="54"/>
      <c r="B953" s="54"/>
    </row>
    <row r="954" customFormat="false" ht="15.75" hidden="false" customHeight="false" outlineLevel="0" collapsed="false">
      <c r="A954" s="54"/>
      <c r="B954" s="54"/>
    </row>
    <row r="955" customFormat="false" ht="15.75" hidden="false" customHeight="false" outlineLevel="0" collapsed="false">
      <c r="A955" s="54"/>
      <c r="B955" s="54"/>
    </row>
    <row r="956" customFormat="false" ht="15.75" hidden="false" customHeight="false" outlineLevel="0" collapsed="false">
      <c r="A956" s="54"/>
      <c r="B956" s="54"/>
    </row>
    <row r="957" customFormat="false" ht="15.75" hidden="false" customHeight="false" outlineLevel="0" collapsed="false">
      <c r="A957" s="54"/>
      <c r="B957" s="54"/>
    </row>
    <row r="958" customFormat="false" ht="15.75" hidden="false" customHeight="false" outlineLevel="0" collapsed="false">
      <c r="A958" s="54"/>
      <c r="B958" s="54"/>
    </row>
    <row r="959" customFormat="false" ht="15.75" hidden="false" customHeight="false" outlineLevel="0" collapsed="false">
      <c r="A959" s="54"/>
      <c r="B959" s="54"/>
    </row>
    <row r="960" customFormat="false" ht="15.75" hidden="false" customHeight="false" outlineLevel="0" collapsed="false">
      <c r="A960" s="54"/>
      <c r="B960" s="54"/>
    </row>
    <row r="961" customFormat="false" ht="15.75" hidden="false" customHeight="false" outlineLevel="0" collapsed="false">
      <c r="A961" s="54"/>
      <c r="B961" s="54"/>
    </row>
    <row r="962" customFormat="false" ht="15.75" hidden="false" customHeight="false" outlineLevel="0" collapsed="false">
      <c r="A962" s="54"/>
      <c r="B962" s="54"/>
    </row>
    <row r="963" customFormat="false" ht="15.75" hidden="false" customHeight="false" outlineLevel="0" collapsed="false">
      <c r="A963" s="54"/>
      <c r="B963" s="54"/>
    </row>
    <row r="964" customFormat="false" ht="15.75" hidden="false" customHeight="false" outlineLevel="0" collapsed="false">
      <c r="A964" s="54"/>
      <c r="B964" s="54"/>
    </row>
    <row r="965" customFormat="false" ht="15.75" hidden="false" customHeight="false" outlineLevel="0" collapsed="false">
      <c r="A965" s="54"/>
      <c r="B965" s="54"/>
    </row>
    <row r="966" customFormat="false" ht="15.75" hidden="false" customHeight="false" outlineLevel="0" collapsed="false">
      <c r="A966" s="54"/>
      <c r="B966" s="54"/>
    </row>
    <row r="967" customFormat="false" ht="15.75" hidden="false" customHeight="false" outlineLevel="0" collapsed="false">
      <c r="A967" s="54"/>
      <c r="B967" s="54"/>
    </row>
    <row r="968" customFormat="false" ht="15.75" hidden="false" customHeight="false" outlineLevel="0" collapsed="false">
      <c r="A968" s="54"/>
      <c r="B968" s="54"/>
    </row>
    <row r="969" customFormat="false" ht="15.75" hidden="false" customHeight="false" outlineLevel="0" collapsed="false">
      <c r="A969" s="54"/>
      <c r="B969" s="54"/>
    </row>
    <row r="970" customFormat="false" ht="15.75" hidden="false" customHeight="false" outlineLevel="0" collapsed="false">
      <c r="A970" s="54"/>
      <c r="B970" s="54"/>
    </row>
    <row r="971" customFormat="false" ht="15.75" hidden="false" customHeight="false" outlineLevel="0" collapsed="false">
      <c r="A971" s="54"/>
      <c r="B971" s="54"/>
    </row>
    <row r="972" customFormat="false" ht="15.75" hidden="false" customHeight="false" outlineLevel="0" collapsed="false">
      <c r="A972" s="54"/>
      <c r="B972" s="54"/>
    </row>
    <row r="973" customFormat="false" ht="15.75" hidden="false" customHeight="false" outlineLevel="0" collapsed="false">
      <c r="A973" s="54"/>
      <c r="B973" s="54"/>
    </row>
    <row r="974" customFormat="false" ht="15.75" hidden="false" customHeight="false" outlineLevel="0" collapsed="false">
      <c r="A974" s="54"/>
      <c r="B974" s="54"/>
    </row>
    <row r="975" customFormat="false" ht="15.75" hidden="false" customHeight="false" outlineLevel="0" collapsed="false">
      <c r="A975" s="54"/>
      <c r="B975" s="54"/>
    </row>
    <row r="976" customFormat="false" ht="15.75" hidden="false" customHeight="false" outlineLevel="0" collapsed="false">
      <c r="A976" s="54"/>
      <c r="B976" s="54"/>
    </row>
    <row r="977" customFormat="false" ht="15.75" hidden="false" customHeight="false" outlineLevel="0" collapsed="false">
      <c r="A977" s="54"/>
      <c r="B977" s="54"/>
    </row>
    <row r="978" customFormat="false" ht="15.75" hidden="false" customHeight="false" outlineLevel="0" collapsed="false">
      <c r="A978" s="54"/>
      <c r="B978" s="54"/>
    </row>
    <row r="979" customFormat="false" ht="15.75" hidden="false" customHeight="false" outlineLevel="0" collapsed="false">
      <c r="A979" s="54"/>
      <c r="B979" s="54"/>
    </row>
    <row r="980" customFormat="false" ht="15.75" hidden="false" customHeight="false" outlineLevel="0" collapsed="false">
      <c r="A980" s="54"/>
      <c r="B980" s="54"/>
    </row>
    <row r="981" customFormat="false" ht="15.75" hidden="false" customHeight="false" outlineLevel="0" collapsed="false">
      <c r="A981" s="54"/>
      <c r="B981" s="54"/>
    </row>
    <row r="982" customFormat="false" ht="15.75" hidden="false" customHeight="false" outlineLevel="0" collapsed="false">
      <c r="A982" s="54"/>
      <c r="B982" s="54"/>
    </row>
    <row r="983" customFormat="false" ht="15.75" hidden="false" customHeight="false" outlineLevel="0" collapsed="false">
      <c r="A983" s="54"/>
      <c r="B983" s="54"/>
    </row>
    <row r="984" customFormat="false" ht="15.75" hidden="false" customHeight="false" outlineLevel="0" collapsed="false">
      <c r="A984" s="54"/>
      <c r="B984" s="54"/>
    </row>
    <row r="985" customFormat="false" ht="15.75" hidden="false" customHeight="false" outlineLevel="0" collapsed="false">
      <c r="A985" s="54"/>
      <c r="B985" s="54"/>
    </row>
    <row r="986" customFormat="false" ht="15.75" hidden="false" customHeight="false" outlineLevel="0" collapsed="false">
      <c r="A986" s="54"/>
      <c r="B986" s="54"/>
    </row>
    <row r="987" customFormat="false" ht="15.75" hidden="false" customHeight="false" outlineLevel="0" collapsed="false">
      <c r="A987" s="54"/>
      <c r="B987" s="54"/>
    </row>
    <row r="988" customFormat="false" ht="15.75" hidden="false" customHeight="false" outlineLevel="0" collapsed="false">
      <c r="A988" s="54"/>
      <c r="B988" s="54"/>
    </row>
    <row r="989" customFormat="false" ht="15.75" hidden="false" customHeight="false" outlineLevel="0" collapsed="false">
      <c r="A989" s="54"/>
      <c r="B989" s="54"/>
    </row>
    <row r="990" customFormat="false" ht="15.75" hidden="false" customHeight="false" outlineLevel="0" collapsed="false">
      <c r="A990" s="54"/>
      <c r="B990" s="54"/>
    </row>
    <row r="991" customFormat="false" ht="15.75" hidden="false" customHeight="false" outlineLevel="0" collapsed="false">
      <c r="A991" s="54"/>
      <c r="B991" s="54"/>
    </row>
    <row r="992" customFormat="false" ht="15.75" hidden="false" customHeight="false" outlineLevel="0" collapsed="false">
      <c r="A992" s="54"/>
      <c r="B992" s="54"/>
    </row>
    <row r="993" customFormat="false" ht="15.75" hidden="false" customHeight="false" outlineLevel="0" collapsed="false">
      <c r="A993" s="54"/>
      <c r="B993" s="54"/>
    </row>
    <row r="994" customFormat="false" ht="15.75" hidden="false" customHeight="false" outlineLevel="0" collapsed="false">
      <c r="A994" s="54"/>
      <c r="B994" s="54"/>
    </row>
    <row r="995" customFormat="false" ht="15.75" hidden="false" customHeight="false" outlineLevel="0" collapsed="false">
      <c r="A995" s="54"/>
      <c r="B995" s="54"/>
    </row>
    <row r="996" customFormat="false" ht="15.75" hidden="false" customHeight="false" outlineLevel="0" collapsed="false">
      <c r="A996" s="54"/>
      <c r="B996" s="54"/>
    </row>
    <row r="997" customFormat="false" ht="15.75" hidden="false" customHeight="false" outlineLevel="0" collapsed="false">
      <c r="A997" s="54"/>
      <c r="B997" s="54"/>
    </row>
    <row r="998" customFormat="false" ht="15.75" hidden="false" customHeight="false" outlineLevel="0" collapsed="false">
      <c r="A998" s="54"/>
      <c r="B998" s="54"/>
    </row>
    <row r="999" customFormat="false" ht="15.75" hidden="false" customHeight="false" outlineLevel="0" collapsed="false">
      <c r="A999" s="54"/>
      <c r="B999" s="54"/>
    </row>
    <row r="1000" customFormat="false" ht="15.75" hidden="false" customHeight="false" outlineLevel="0" collapsed="false">
      <c r="A1000" s="54"/>
      <c r="B1000" s="5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30"/>
  </cols>
  <sheetData>
    <row r="1" customFormat="false" ht="15.75" hidden="false" customHeight="false" outlineLevel="0" collapsed="false">
      <c r="A1" s="55" t="s">
        <v>325</v>
      </c>
      <c r="B1" s="55" t="s">
        <v>326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customFormat="false" ht="15.75" hidden="false" customHeight="false" outlineLevel="0" collapsed="false">
      <c r="A2" s="16" t="s">
        <v>111</v>
      </c>
      <c r="B2" s="16" t="s">
        <v>258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customFormat="false" ht="15.75" hidden="false" customHeight="false" outlineLevel="0" collapsed="false">
      <c r="A3" s="39" t="s">
        <v>182</v>
      </c>
      <c r="B3" s="39" t="s">
        <v>306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customFormat="false" ht="15.75" hidden="false" customHeight="false" outlineLevel="0" collapsed="false">
      <c r="A4" s="16" t="s">
        <v>47</v>
      </c>
      <c r="B4" s="16" t="s">
        <v>202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customFormat="false" ht="15.75" hidden="false" customHeight="false" outlineLevel="0" collapsed="false">
      <c r="A5" s="39" t="s">
        <v>176</v>
      </c>
      <c r="B5" s="39" t="s">
        <v>300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customFormat="false" ht="15.75" hidden="false" customHeight="false" outlineLevel="0" collapsed="false">
      <c r="A6" s="16" t="s">
        <v>35</v>
      </c>
      <c r="B6" s="16" t="s">
        <v>198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customFormat="false" ht="15.75" hidden="false" customHeight="false" outlineLevel="0" collapsed="false">
      <c r="A7" s="39" t="s">
        <v>192</v>
      </c>
      <c r="B7" s="39" t="s">
        <v>312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customFormat="false" ht="15.75" hidden="false" customHeight="false" outlineLevel="0" collapsed="false">
      <c r="A8" s="16" t="s">
        <v>87</v>
      </c>
      <c r="B8" s="16" t="s">
        <v>241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customFormat="false" ht="15.75" hidden="false" customHeight="false" outlineLevel="0" collapsed="false">
      <c r="A9" s="39" t="s">
        <v>49</v>
      </c>
      <c r="B9" s="39" t="s">
        <v>209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customFormat="false" ht="15.75" hidden="false" customHeight="false" outlineLevel="0" collapsed="false">
      <c r="A10" s="16" t="s">
        <v>194</v>
      </c>
      <c r="B10" s="16" t="s">
        <v>314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customFormat="false" ht="15.75" hidden="false" customHeight="false" outlineLevel="0" collapsed="false">
      <c r="A11" s="39" t="s">
        <v>75</v>
      </c>
      <c r="B11" s="39" t="s">
        <v>231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customFormat="false" ht="15.75" hidden="false" customHeight="false" outlineLevel="0" collapsed="false">
      <c r="A12" s="16" t="s">
        <v>59</v>
      </c>
      <c r="B12" s="16" t="s">
        <v>218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customFormat="false" ht="15.75" hidden="false" customHeight="false" outlineLevel="0" collapsed="false">
      <c r="A13" s="39" t="s">
        <v>147</v>
      </c>
      <c r="B13" s="39" t="s">
        <v>282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customFormat="false" ht="15.75" hidden="false" customHeight="false" outlineLevel="0" collapsed="false">
      <c r="A14" s="16" t="s">
        <v>99</v>
      </c>
      <c r="B14" s="16" t="s">
        <v>251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customFormat="false" ht="15.75" hidden="false" customHeight="false" outlineLevel="0" collapsed="false">
      <c r="A15" s="39" t="s">
        <v>53</v>
      </c>
      <c r="B15" s="39" t="s">
        <v>212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customFormat="false" ht="15.75" hidden="false" customHeight="false" outlineLevel="0" collapsed="false">
      <c r="A16" s="16" t="s">
        <v>159</v>
      </c>
      <c r="B16" s="1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customFormat="false" ht="15.75" hidden="false" customHeight="false" outlineLevel="0" collapsed="false">
      <c r="A17" s="39" t="s">
        <v>71</v>
      </c>
      <c r="B17" s="39" t="s">
        <v>227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customFormat="false" ht="15.75" hidden="false" customHeight="false" outlineLevel="0" collapsed="false">
      <c r="A18" s="16" t="s">
        <v>172</v>
      </c>
      <c r="B18" s="16" t="s">
        <v>297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customFormat="false" ht="15.75" hidden="false" customHeight="false" outlineLevel="0" collapsed="false">
      <c r="A19" s="39" t="s">
        <v>184</v>
      </c>
      <c r="B19" s="39" t="s">
        <v>307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customFormat="false" ht="15.75" hidden="false" customHeight="false" outlineLevel="0" collapsed="false">
      <c r="A20" s="16" t="s">
        <v>63</v>
      </c>
      <c r="B20" s="16" t="s">
        <v>221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customFormat="false" ht="15.75" hidden="false" customHeight="false" outlineLevel="0" collapsed="false">
      <c r="A21" s="39" t="s">
        <v>190</v>
      </c>
      <c r="B21" s="39" t="s">
        <v>310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customFormat="false" ht="15.75" hidden="false" customHeight="false" outlineLevel="0" collapsed="false">
      <c r="A22" s="16" t="s">
        <v>327</v>
      </c>
      <c r="B22" s="16" t="s">
        <v>328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customFormat="false" ht="15.75" hidden="false" customHeight="false" outlineLevel="0" collapsed="false">
      <c r="A23" s="39" t="s">
        <v>329</v>
      </c>
      <c r="B23" s="39" t="s">
        <v>330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customFormat="false" ht="15.75" hidden="false" customHeight="false" outlineLevel="0" collapsed="false">
      <c r="A24" s="16" t="s">
        <v>39</v>
      </c>
      <c r="B24" s="16" t="s">
        <v>202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customFormat="false" ht="15.75" hidden="false" customHeight="false" outlineLevel="0" collapsed="false">
      <c r="A25" s="39" t="s">
        <v>95</v>
      </c>
      <c r="B25" s="39" t="s">
        <v>248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customFormat="false" ht="15.75" hidden="false" customHeight="false" outlineLevel="0" collapsed="false">
      <c r="A26" s="16" t="s">
        <v>119</v>
      </c>
      <c r="B26" s="16" t="s">
        <v>262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customFormat="false" ht="15.75" hidden="false" customHeight="false" outlineLevel="0" collapsed="false">
      <c r="A27" s="39" t="s">
        <v>331</v>
      </c>
      <c r="B27" s="39" t="s">
        <v>332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customFormat="false" ht="15.75" hidden="false" customHeight="false" outlineLevel="0" collapsed="false">
      <c r="A28" s="16" t="s">
        <v>164</v>
      </c>
      <c r="B28" s="16" t="s">
        <v>290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customFormat="false" ht="15.75" hidden="false" customHeight="false" outlineLevel="0" collapsed="false">
      <c r="A29" s="39" t="s">
        <v>101</v>
      </c>
      <c r="B29" s="39" t="s">
        <v>252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customFormat="false" ht="15.75" hidden="false" customHeight="false" outlineLevel="0" collapsed="false">
      <c r="A30" s="16" t="s">
        <v>333</v>
      </c>
      <c r="B30" s="16" t="s">
        <v>334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customFormat="false" ht="15.75" hidden="false" customHeight="false" outlineLevel="0" collapsed="false">
      <c r="A31" s="39" t="s">
        <v>85</v>
      </c>
      <c r="B31" s="39" t="s">
        <v>239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customFormat="false" ht="15.75" hidden="false" customHeight="false" outlineLevel="0" collapsed="false">
      <c r="A32" s="16" t="s">
        <v>45</v>
      </c>
      <c r="B32" s="16" t="s">
        <v>208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customFormat="false" ht="15.75" hidden="false" customHeight="false" outlineLevel="0" collapsed="false">
      <c r="A33" s="39" t="s">
        <v>335</v>
      </c>
      <c r="B33" s="39" t="s">
        <v>262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customFormat="false" ht="15.75" hidden="false" customHeight="false" outlineLevel="0" collapsed="false">
      <c r="A34" s="16" t="s">
        <v>81</v>
      </c>
      <c r="B34" s="16" t="s">
        <v>236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customFormat="false" ht="15.75" hidden="false" customHeight="false" outlineLevel="0" collapsed="false">
      <c r="A35" s="39" t="s">
        <v>125</v>
      </c>
      <c r="B35" s="39" t="s">
        <v>266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customFormat="false" ht="15.75" hidden="false" customHeight="false" outlineLevel="0" collapsed="false">
      <c r="A36" s="16" t="s">
        <v>336</v>
      </c>
      <c r="B36" s="16" t="s">
        <v>337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customFormat="false" ht="15.75" hidden="false" customHeight="false" outlineLevel="0" collapsed="false">
      <c r="A37" s="39" t="s">
        <v>338</v>
      </c>
      <c r="B37" s="39" t="s">
        <v>339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customFormat="false" ht="15.75" hidden="false" customHeight="false" outlineLevel="0" collapsed="false">
      <c r="A38" s="16" t="s">
        <v>340</v>
      </c>
      <c r="B38" s="16" t="s">
        <v>341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customFormat="false" ht="15.75" hidden="false" customHeight="false" outlineLevel="0" collapsed="false">
      <c r="A39" s="39" t="s">
        <v>65</v>
      </c>
      <c r="B39" s="39" t="s">
        <v>222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customFormat="false" ht="15.75" hidden="false" customHeight="false" outlineLevel="0" collapsed="false">
      <c r="A40" s="16" t="s">
        <v>77</v>
      </c>
      <c r="B40" s="16" t="s">
        <v>232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customFormat="false" ht="15.75" hidden="false" customHeight="false" outlineLevel="0" collapsed="false">
      <c r="A41" s="39" t="s">
        <v>174</v>
      </c>
      <c r="B41" s="39" t="s">
        <v>299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customFormat="false" ht="15.75" hidden="false" customHeight="false" outlineLevel="0" collapsed="false">
      <c r="A42" s="16" t="s">
        <v>133</v>
      </c>
      <c r="B42" s="16" t="s">
        <v>273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customFormat="false" ht="15.75" hidden="false" customHeight="false" outlineLevel="0" collapsed="false">
      <c r="A43" s="39" t="s">
        <v>342</v>
      </c>
      <c r="B43" s="39" t="s">
        <v>343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customFormat="false" ht="15.75" hidden="false" customHeight="false" outlineLevel="0" collapsed="false">
      <c r="A44" s="16" t="s">
        <v>117</v>
      </c>
      <c r="B44" s="16" t="s">
        <v>261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customFormat="false" ht="15.75" hidden="false" customHeight="false" outlineLevel="0" collapsed="false">
      <c r="A45" s="39" t="s">
        <v>79</v>
      </c>
      <c r="B45" s="39" t="s">
        <v>234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customFormat="false" ht="15.75" hidden="false" customHeight="false" outlineLevel="0" collapsed="false">
      <c r="A46" s="16" t="s">
        <v>121</v>
      </c>
      <c r="B46" s="16" t="s">
        <v>263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customFormat="false" ht="15.75" hidden="false" customHeight="false" outlineLevel="0" collapsed="false">
      <c r="A47" s="39" t="s">
        <v>115</v>
      </c>
      <c r="B47" s="39" t="s">
        <v>260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customFormat="false" ht="15.75" hidden="false" customHeight="false" outlineLevel="0" collapsed="false">
      <c r="A48" s="16" t="s">
        <v>344</v>
      </c>
      <c r="B48" s="16" t="s">
        <v>345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customFormat="false" ht="15.75" hidden="false" customHeight="false" outlineLevel="0" collapsed="false">
      <c r="A49" s="39" t="s">
        <v>37</v>
      </c>
      <c r="B49" s="39" t="s">
        <v>200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customFormat="false" ht="15.75" hidden="false" customHeight="false" outlineLevel="0" collapsed="false">
      <c r="A50" s="16" t="s">
        <v>346</v>
      </c>
      <c r="B50" s="16" t="s">
        <v>347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customFormat="false" ht="15.75" hidden="false" customHeight="false" outlineLevel="0" collapsed="false">
      <c r="A51" s="39" t="s">
        <v>348</v>
      </c>
      <c r="B51" s="39" t="s">
        <v>349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customFormat="false" ht="15.75" hidden="false" customHeight="false" outlineLevel="0" collapsed="false">
      <c r="A52" s="16" t="s">
        <v>168</v>
      </c>
      <c r="B52" s="16" t="s">
        <v>294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customFormat="false" ht="15.75" hidden="false" customHeight="false" outlineLevel="0" collapsed="false">
      <c r="A53" s="39" t="s">
        <v>350</v>
      </c>
      <c r="B53" s="39" t="s">
        <v>351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customFormat="false" ht="15.75" hidden="false" customHeight="false" outlineLevel="0" collapsed="false">
      <c r="A54" s="16" t="s">
        <v>352</v>
      </c>
      <c r="B54" s="16" t="s">
        <v>339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customFormat="false" ht="15.75" hidden="false" customHeight="false" outlineLevel="0" collapsed="false">
      <c r="A55" s="39" t="s">
        <v>123</v>
      </c>
      <c r="B55" s="39" t="s">
        <v>265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customFormat="false" ht="15.75" hidden="false" customHeight="false" outlineLevel="0" collapsed="false">
      <c r="A56" s="16" t="s">
        <v>353</v>
      </c>
      <c r="B56" s="16" t="s">
        <v>354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customFormat="false" ht="15.75" hidden="false" customHeight="false" outlineLevel="0" collapsed="false">
      <c r="A57" s="39" t="s">
        <v>103</v>
      </c>
      <c r="B57" s="39" t="s">
        <v>253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customFormat="false" ht="15.75" hidden="false" customHeight="false" outlineLevel="0" collapsed="false">
      <c r="A58" s="16" t="s">
        <v>139</v>
      </c>
      <c r="B58" s="16" t="s">
        <v>276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customFormat="false" ht="15.75" hidden="false" customHeight="false" outlineLevel="0" collapsed="false">
      <c r="A59" s="39" t="s">
        <v>69</v>
      </c>
      <c r="B59" s="39" t="s">
        <v>225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customFormat="false" ht="15.75" hidden="false" customHeight="false" outlineLevel="0" collapsed="false">
      <c r="A60" s="16" t="s">
        <v>51</v>
      </c>
      <c r="B60" s="16" t="s">
        <v>210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customFormat="false" ht="15.75" hidden="false" customHeight="false" outlineLevel="0" collapsed="false">
      <c r="A61" s="39" t="s">
        <v>105</v>
      </c>
      <c r="B61" s="39" t="s">
        <v>255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customFormat="false" ht="15.75" hidden="false" customHeight="false" outlineLevel="0" collapsed="false">
      <c r="A62" s="16" t="s">
        <v>91</v>
      </c>
      <c r="B62" s="16" t="s">
        <v>245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customFormat="false" ht="15.75" hidden="false" customHeight="false" outlineLevel="0" collapsed="false">
      <c r="A63" s="39" t="s">
        <v>355</v>
      </c>
      <c r="B63" s="39" t="s">
        <v>356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customFormat="false" ht="15.75" hidden="false" customHeight="false" outlineLevel="0" collapsed="false">
      <c r="A64" s="16" t="s">
        <v>186</v>
      </c>
      <c r="B64" s="16" t="s">
        <v>308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customFormat="false" ht="15.75" hidden="false" customHeight="false" outlineLevel="0" collapsed="false">
      <c r="A65" s="39" t="s">
        <v>73</v>
      </c>
      <c r="B65" s="39" t="s">
        <v>229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customFormat="false" ht="15.75" hidden="false" customHeight="false" outlineLevel="0" collapsed="false">
      <c r="A66" s="16" t="s">
        <v>357</v>
      </c>
      <c r="B66" s="16" t="s">
        <v>358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customFormat="false" ht="15.75" hidden="false" customHeight="false" outlineLevel="0" collapsed="false">
      <c r="A67" s="39" t="s">
        <v>178</v>
      </c>
      <c r="B67" s="39" t="s">
        <v>302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customFormat="false" ht="15.75" hidden="false" customHeight="false" outlineLevel="0" collapsed="false">
      <c r="A68" s="16" t="s">
        <v>359</v>
      </c>
      <c r="B68" s="16" t="s">
        <v>360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customFormat="false" ht="15.75" hidden="false" customHeight="false" outlineLevel="0" collapsed="false">
      <c r="A69" s="39" t="s">
        <v>113</v>
      </c>
      <c r="B69" s="39" t="s">
        <v>231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customFormat="false" ht="15.75" hidden="false" customHeight="false" outlineLevel="0" collapsed="false">
      <c r="A70" s="16" t="s">
        <v>67</v>
      </c>
      <c r="B70" s="16" t="s">
        <v>223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customFormat="false" ht="15.75" hidden="false" customHeight="false" outlineLevel="0" collapsed="false">
      <c r="A71" s="39" t="s">
        <v>361</v>
      </c>
      <c r="B71" s="39" t="s">
        <v>362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customFormat="false" ht="15.75" hidden="false" customHeight="false" outlineLevel="0" collapsed="false">
      <c r="A72" s="16" t="s">
        <v>188</v>
      </c>
      <c r="B72" s="16" t="s">
        <v>309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customFormat="false" ht="15.75" hidden="false" customHeight="false" outlineLevel="0" collapsed="false">
      <c r="A73" s="39" t="s">
        <v>41</v>
      </c>
      <c r="B73" s="39" t="s">
        <v>204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customFormat="false" ht="15.75" hidden="false" customHeight="false" outlineLevel="0" collapsed="false">
      <c r="A74" s="16" t="s">
        <v>363</v>
      </c>
      <c r="B74" s="16" t="s">
        <v>364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customFormat="false" ht="15.75" hidden="false" customHeight="false" outlineLevel="0" collapsed="false">
      <c r="A75" s="39" t="s">
        <v>93</v>
      </c>
      <c r="B75" s="39" t="s">
        <v>246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customFormat="false" ht="15.75" hidden="false" customHeight="false" outlineLevel="0" collapsed="false">
      <c r="A76" s="16" t="s">
        <v>365</v>
      </c>
      <c r="B76" s="16" t="s">
        <v>366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customFormat="false" ht="15.75" hidden="false" customHeight="false" outlineLevel="0" collapsed="false">
      <c r="A77" s="39" t="s">
        <v>127</v>
      </c>
      <c r="B77" s="39" t="s">
        <v>268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customFormat="false" ht="15.75" hidden="false" customHeight="false" outlineLevel="0" collapsed="false">
      <c r="A78" s="16" t="s">
        <v>367</v>
      </c>
      <c r="B78" s="16" t="s">
        <v>368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customFormat="false" ht="15.75" hidden="false" customHeight="false" outlineLevel="0" collapsed="false">
      <c r="A79" s="39" t="s">
        <v>369</v>
      </c>
      <c r="B79" s="39" t="s">
        <v>370</v>
      </c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customFormat="false" ht="15.75" hidden="false" customHeight="false" outlineLevel="0" collapsed="false">
      <c r="A80" s="16" t="s">
        <v>371</v>
      </c>
      <c r="B80" s="16" t="s">
        <v>372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customFormat="false" ht="15.75" hidden="false" customHeight="false" outlineLevel="0" collapsed="false">
      <c r="A81" s="39" t="s">
        <v>373</v>
      </c>
      <c r="B81" s="39" t="s">
        <v>374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customFormat="false" ht="15.75" hidden="false" customHeight="false" outlineLevel="0" collapsed="false">
      <c r="A82" s="16" t="s">
        <v>89</v>
      </c>
      <c r="B82" s="16" t="s">
        <v>243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customFormat="false" ht="15.75" hidden="false" customHeight="false" outlineLevel="0" collapsed="false">
      <c r="A83" s="39" t="s">
        <v>61</v>
      </c>
      <c r="B83" s="39" t="s">
        <v>220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customFormat="false" ht="15.75" hidden="false" customHeight="false" outlineLevel="0" collapsed="false">
      <c r="A84" s="16" t="s">
        <v>170</v>
      </c>
      <c r="B84" s="16" t="s">
        <v>295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customFormat="false" ht="15.75" hidden="false" customHeight="false" outlineLevel="0" collapsed="false">
      <c r="A85" s="39" t="s">
        <v>157</v>
      </c>
      <c r="B85" s="39" t="s">
        <v>274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customFormat="false" ht="15.75" hidden="false" customHeight="false" outlineLevel="0" collapsed="false">
      <c r="A86" s="16" t="s">
        <v>55</v>
      </c>
      <c r="B86" s="16" t="s">
        <v>214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customFormat="false" ht="15.75" hidden="false" customHeight="false" outlineLevel="0" collapsed="false">
      <c r="A87" s="39" t="s">
        <v>180</v>
      </c>
      <c r="B87" s="39" t="s">
        <v>304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customFormat="false" ht="15.75" hidden="false" customHeight="false" outlineLevel="0" collapsed="false">
      <c r="A88" s="16" t="s">
        <v>375</v>
      </c>
      <c r="B88" s="16" t="s">
        <v>376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customFormat="false" ht="15.75" hidden="false" customHeight="false" outlineLevel="0" collapsed="false">
      <c r="A89" s="39" t="s">
        <v>377</v>
      </c>
      <c r="B89" s="39" t="s">
        <v>378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customFormat="false" ht="15.75" hidden="false" customHeight="false" outlineLevel="0" collapsed="false">
      <c r="A90" s="16" t="s">
        <v>153</v>
      </c>
      <c r="B90" s="16" t="s">
        <v>285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customFormat="false" ht="15.75" hidden="false" customHeight="false" outlineLevel="0" collapsed="false">
      <c r="A91" s="39" t="s">
        <v>379</v>
      </c>
      <c r="B91" s="39" t="s">
        <v>380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customFormat="false" ht="15.75" hidden="false" customHeight="false" outlineLevel="0" collapsed="false">
      <c r="A92" s="16" t="s">
        <v>137</v>
      </c>
      <c r="B92" s="16" t="s">
        <v>275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customFormat="false" ht="15.75" hidden="false" customHeight="false" outlineLevel="0" collapsed="false">
      <c r="A93" s="39" t="s">
        <v>97</v>
      </c>
      <c r="B93" s="39" t="s">
        <v>250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customFormat="false" ht="15.75" hidden="false" customHeight="false" outlineLevel="0" collapsed="false">
      <c r="A94" s="16" t="s">
        <v>381</v>
      </c>
      <c r="B94" s="16" t="s">
        <v>382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customFormat="false" ht="15.75" hidden="false" customHeight="false" outlineLevel="0" collapsed="false">
      <c r="A95" s="39" t="s">
        <v>145</v>
      </c>
      <c r="B95" s="39" t="s">
        <v>280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customFormat="false" ht="15.75" hidden="false" customHeight="false" outlineLevel="0" collapsed="false">
      <c r="A96" s="16" t="s">
        <v>107</v>
      </c>
      <c r="B96" s="16" t="s">
        <v>256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customFormat="false" ht="15.75" hidden="false" customHeight="false" outlineLevel="0" collapsed="false">
      <c r="A97" s="39" t="s">
        <v>57</v>
      </c>
      <c r="B97" s="39" t="s">
        <v>216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customFormat="false" ht="15.75" hidden="false" customHeight="false" outlineLevel="0" collapsed="false">
      <c r="A98" s="16" t="s">
        <v>383</v>
      </c>
      <c r="B98" s="16" t="s">
        <v>384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customFormat="false" ht="15.75" hidden="false" customHeight="false" outlineLevel="0" collapsed="false">
      <c r="A99" s="39" t="s">
        <v>163</v>
      </c>
      <c r="B99" s="39" t="s">
        <v>289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customFormat="false" ht="15.75" hidden="false" customHeight="false" outlineLevel="0" collapsed="false">
      <c r="A100" s="16" t="s">
        <v>385</v>
      </c>
      <c r="B100" s="16" t="s">
        <v>386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customFormat="false" ht="15.75" hidden="false" customHeight="false" outlineLevel="0" collapsed="false">
      <c r="A101" s="39" t="s">
        <v>387</v>
      </c>
      <c r="B101" s="39" t="s">
        <v>388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customFormat="false" ht="15.75" hidden="false" customHeight="false" outlineLevel="0" collapsed="false">
      <c r="A102" s="16" t="s">
        <v>43</v>
      </c>
      <c r="B102" s="16" t="s">
        <v>206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customFormat="false" ht="15.75" hidden="false" customHeight="false" outlineLevel="0" collapsed="false">
      <c r="A103" s="39" t="s">
        <v>389</v>
      </c>
      <c r="B103" s="39" t="s">
        <v>390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customFormat="false" ht="15.75" hidden="false" customHeight="false" outlineLevel="0" collapsed="false">
      <c r="A104" s="16" t="s">
        <v>391</v>
      </c>
      <c r="B104" s="16" t="s">
        <v>198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customFormat="false" ht="15.75" hidden="false" customHeight="false" outlineLevel="0" collapsed="false">
      <c r="A105" s="39" t="s">
        <v>155</v>
      </c>
      <c r="B105" s="39" t="s">
        <v>286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customFormat="false" ht="15.75" hidden="false" customHeight="false" outlineLevel="0" collapsed="false">
      <c r="A106" s="16" t="s">
        <v>392</v>
      </c>
      <c r="B106" s="16" t="s">
        <v>393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customFormat="false" ht="15.75" hidden="false" customHeight="false" outlineLevel="0" collapsed="false">
      <c r="A107" s="39" t="s">
        <v>394</v>
      </c>
      <c r="B107" s="39" t="s">
        <v>395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customFormat="false" ht="15.75" hidden="false" customHeight="false" outlineLevel="0" collapsed="false">
      <c r="A108" s="16" t="s">
        <v>109</v>
      </c>
      <c r="B108" s="16" t="s">
        <v>257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customFormat="false" ht="15.75" hidden="false" customHeight="false" outlineLevel="0" collapsed="false">
      <c r="A109" s="39" t="s">
        <v>129</v>
      </c>
      <c r="B109" s="39" t="s">
        <v>270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customFormat="false" ht="15.75" hidden="false" customHeight="false" outlineLevel="0" collapsed="false">
      <c r="A110" s="16" t="s">
        <v>396</v>
      </c>
      <c r="B110" s="16" t="s">
        <v>397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customFormat="false" ht="15.75" hidden="false" customHeight="false" outlineLevel="0" collapsed="false">
      <c r="A111" s="39" t="s">
        <v>166</v>
      </c>
      <c r="B111" s="39" t="s">
        <v>292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customFormat="false" ht="15.75" hidden="false" customHeight="false" outlineLevel="0" collapsed="false">
      <c r="A112" s="16" t="s">
        <v>141</v>
      </c>
      <c r="B112" s="16" t="s">
        <v>278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customFormat="false" ht="15.75" hidden="false" customHeight="false" outlineLevel="0" collapsed="false">
      <c r="A113" s="39" t="s">
        <v>398</v>
      </c>
      <c r="B113" s="39" t="s">
        <v>399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customFormat="false" ht="15.75" hidden="false" customHeight="false" outlineLevel="0" collapsed="false">
      <c r="A114" s="16" t="s">
        <v>400</v>
      </c>
      <c r="B114" s="16" t="s">
        <v>401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customFormat="false" ht="15.75" hidden="false" customHeight="false" outlineLevel="0" collapsed="false">
      <c r="A115" s="39" t="s">
        <v>143</v>
      </c>
      <c r="B115" s="39" t="s">
        <v>143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customFormat="false" ht="15.75" hidden="false" customHeight="false" outlineLevel="0" collapsed="false">
      <c r="A116" s="16" t="s">
        <v>161</v>
      </c>
      <c r="B116" s="16" t="s">
        <v>288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customFormat="false" ht="15.75" hidden="false" customHeight="false" outlineLevel="0" collapsed="false">
      <c r="A117" s="39" t="s">
        <v>131</v>
      </c>
      <c r="B117" s="39" t="s">
        <v>272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customFormat="false" ht="15.75" hidden="false" customHeight="false" outlineLevel="0" collapsed="false">
      <c r="A118" s="16" t="s">
        <v>402</v>
      </c>
      <c r="B118" s="16" t="s">
        <v>403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customFormat="false" ht="15.75" hidden="false" customHeight="false" outlineLevel="0" collapsed="false">
      <c r="A119" s="39" t="s">
        <v>404</v>
      </c>
      <c r="B119" s="39" t="s">
        <v>405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customFormat="false" ht="15.75" hidden="false" customHeight="false" outlineLevel="0" collapsed="false">
      <c r="A120" s="16" t="s">
        <v>406</v>
      </c>
      <c r="B120" s="16" t="s">
        <v>407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customFormat="false" ht="15.75" hidden="false" customHeight="false" outlineLevel="0" collapsed="false">
      <c r="A121" s="39" t="s">
        <v>83</v>
      </c>
      <c r="B121" s="39" t="s">
        <v>237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customFormat="false" ht="15.75" hidden="false" customHeight="false" outlineLevel="0" collapsed="false">
      <c r="A122" s="16" t="s">
        <v>408</v>
      </c>
      <c r="B122" s="16" t="s">
        <v>409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customFormat="false" ht="15.75" hidden="false" customHeight="false" outlineLevel="0" collapsed="false">
      <c r="A123" s="39" t="s">
        <v>410</v>
      </c>
      <c r="B123" s="39" t="s">
        <v>411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customFormat="false" ht="15.75" hidden="false" customHeight="false" outlineLevel="0" collapsed="false">
      <c r="A124" s="16" t="s">
        <v>412</v>
      </c>
      <c r="B124" s="16" t="s">
        <v>413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customFormat="false" ht="15.75" hidden="false" customHeight="false" outlineLevel="0" collapsed="false">
      <c r="A125" s="39" t="s">
        <v>414</v>
      </c>
      <c r="B125" s="39" t="s">
        <v>415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customFormat="false" ht="15.75" hidden="false" customHeight="false" outlineLevel="0" collapsed="false">
      <c r="A126" s="16" t="s">
        <v>416</v>
      </c>
      <c r="B126" s="16" t="s">
        <v>417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customFormat="false" ht="15.75" hidden="false" customHeight="false" outlineLevel="0" collapsed="false">
      <c r="A127" s="39" t="s">
        <v>418</v>
      </c>
      <c r="B127" s="39" t="s">
        <v>419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customFormat="false" ht="15.75" hidden="false" customHeight="false" outlineLevel="0" collapsed="false">
      <c r="A128" s="16" t="s">
        <v>420</v>
      </c>
      <c r="B128" s="16" t="s">
        <v>421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customFormat="false" ht="15.75" hidden="false" customHeight="false" outlineLevel="0" collapsed="false">
      <c r="A129" s="39" t="s">
        <v>422</v>
      </c>
      <c r="B129" s="39" t="s">
        <v>423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customFormat="false" ht="15.75" hidden="false" customHeight="false" outlineLevel="0" collapsed="false">
      <c r="A130" s="16" t="s">
        <v>149</v>
      </c>
      <c r="B130" s="16" t="s">
        <v>283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customFormat="false" ht="15.75" hidden="false" customHeight="false" outlineLevel="0" collapsed="false">
      <c r="A131" s="39" t="s">
        <v>151</v>
      </c>
      <c r="B131" s="39" t="s">
        <v>284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customFormat="false" ht="15.75" hidden="false" customHeight="false" outlineLevel="0" collapsed="false">
      <c r="A132" s="16" t="s">
        <v>424</v>
      </c>
      <c r="B132" s="16" t="s">
        <v>425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customFormat="false" ht="15.75" hidden="false" customHeight="false" outlineLevel="0" collapsed="false">
      <c r="A133" s="39" t="s">
        <v>426</v>
      </c>
      <c r="B133" s="39" t="s">
        <v>427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customFormat="false" ht="15.75" hidden="false" customHeight="false" outlineLevel="0" collapsed="false">
      <c r="A134" s="16" t="s">
        <v>428</v>
      </c>
      <c r="B134" s="16" t="s">
        <v>429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customFormat="false" ht="15.75" hidden="false" customHeight="false" outlineLevel="0" collapsed="false">
      <c r="A135" s="39" t="s">
        <v>430</v>
      </c>
      <c r="B135" s="39" t="s">
        <v>431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customFormat="false" ht="15.75" hidden="false" customHeight="false" outlineLevel="0" collapsed="false">
      <c r="A136" s="16" t="s">
        <v>432</v>
      </c>
      <c r="B136" s="16" t="s">
        <v>433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customFormat="false" ht="15.75" hidden="false" customHeight="false" outlineLevel="0" collapsed="false">
      <c r="A137" s="39" t="s">
        <v>434</v>
      </c>
      <c r="B137" s="39" t="s">
        <v>435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customFormat="false" ht="15.75" hidden="false" customHeight="false" outlineLevel="0" collapsed="false">
      <c r="A138" s="16" t="s">
        <v>436</v>
      </c>
      <c r="B138" s="16" t="s">
        <v>437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customFormat="false" ht="15.75" hidden="false" customHeight="false" outlineLevel="0" collapsed="false">
      <c r="A139" s="39" t="s">
        <v>438</v>
      </c>
      <c r="B139" s="39" t="s">
        <v>439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customFormat="false" ht="15.75" hidden="false" customHeight="false" outlineLevel="0" collapsed="false">
      <c r="A140" s="16" t="s">
        <v>440</v>
      </c>
      <c r="B140" s="16" t="s">
        <v>441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customFormat="false" ht="15.75" hidden="false" customHeight="false" outlineLevel="0" collapsed="false">
      <c r="A141" s="39" t="s">
        <v>442</v>
      </c>
      <c r="B141" s="39" t="s">
        <v>443</v>
      </c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customFormat="false" ht="15.75" hidden="false" customHeight="false" outlineLevel="0" collapsed="false">
      <c r="A142" s="16" t="s">
        <v>444</v>
      </c>
      <c r="B142" s="16" t="s">
        <v>445</v>
      </c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customFormat="false" ht="15.75" hidden="false" customHeight="false" outlineLevel="0" collapsed="false">
      <c r="A143" s="39" t="s">
        <v>446</v>
      </c>
      <c r="B143" s="39" t="s">
        <v>447</v>
      </c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customFormat="false" ht="15.75" hidden="false" customHeight="false" outlineLevel="0" collapsed="false">
      <c r="A144" s="16" t="s">
        <v>448</v>
      </c>
      <c r="B144" s="16" t="s">
        <v>449</v>
      </c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customFormat="false" ht="15.75" hidden="false" customHeight="false" outlineLevel="0" collapsed="false">
      <c r="A145" s="39" t="s">
        <v>450</v>
      </c>
      <c r="B145" s="39" t="s">
        <v>450</v>
      </c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customFormat="false" ht="15.75" hidden="false" customHeight="false" outlineLevel="0" collapsed="false">
      <c r="A146" s="16" t="s">
        <v>451</v>
      </c>
      <c r="B146" s="16" t="s">
        <v>452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customFormat="false" ht="15.75" hidden="false" customHeight="false" outlineLevel="0" collapsed="false">
      <c r="A147" s="39" t="s">
        <v>453</v>
      </c>
      <c r="B147" s="39" t="s">
        <v>454</v>
      </c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customFormat="false" ht="15.75" hidden="false" customHeight="false" outlineLevel="0" collapsed="false">
      <c r="A148" s="16" t="s">
        <v>455</v>
      </c>
      <c r="B148" s="16" t="s">
        <v>456</v>
      </c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customFormat="false" ht="15.75" hidden="false" customHeight="false" outlineLevel="0" collapsed="false">
      <c r="A149" s="39" t="s">
        <v>457</v>
      </c>
      <c r="B149" s="39" t="s">
        <v>212</v>
      </c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customFormat="false" ht="15.75" hidden="false" customHeight="false" outlineLevel="0" collapsed="false">
      <c r="A150" s="16" t="s">
        <v>458</v>
      </c>
      <c r="B150" s="16" t="s">
        <v>459</v>
      </c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customFormat="false" ht="15.75" hidden="false" customHeight="false" outlineLevel="0" collapsed="false">
      <c r="A151" s="39" t="s">
        <v>460</v>
      </c>
      <c r="B151" s="39" t="s">
        <v>461</v>
      </c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customFormat="false" ht="15.75" hidden="false" customHeight="false" outlineLevel="0" collapsed="false">
      <c r="A152" s="16" t="s">
        <v>462</v>
      </c>
      <c r="B152" s="16" t="s">
        <v>463</v>
      </c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customFormat="false" ht="15.75" hidden="false" customHeight="false" outlineLevel="0" collapsed="false">
      <c r="A153" s="39" t="s">
        <v>464</v>
      </c>
      <c r="B153" s="39" t="s">
        <v>465</v>
      </c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customFormat="false" ht="15.75" hidden="false" customHeight="false" outlineLevel="0" collapsed="false">
      <c r="A154" s="16" t="s">
        <v>466</v>
      </c>
      <c r="B154" s="16" t="s">
        <v>467</v>
      </c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customFormat="false" ht="15.75" hidden="false" customHeight="false" outlineLevel="0" collapsed="false">
      <c r="A155" s="39" t="s">
        <v>468</v>
      </c>
      <c r="B155" s="39" t="s">
        <v>469</v>
      </c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customFormat="false" ht="15.75" hidden="false" customHeight="false" outlineLevel="0" collapsed="false">
      <c r="A156" s="16" t="s">
        <v>470</v>
      </c>
      <c r="B156" s="16" t="s">
        <v>471</v>
      </c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customFormat="false" ht="15.75" hidden="false" customHeight="false" outlineLevel="0" collapsed="false">
      <c r="A157" s="39" t="s">
        <v>472</v>
      </c>
      <c r="B157" s="39" t="s">
        <v>473</v>
      </c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customFormat="false" ht="15.75" hidden="false" customHeight="false" outlineLevel="0" collapsed="false">
      <c r="A158" s="16" t="s">
        <v>474</v>
      </c>
      <c r="B158" s="16" t="s">
        <v>475</v>
      </c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customFormat="false" ht="15.75" hidden="false" customHeight="false" outlineLevel="0" collapsed="false">
      <c r="A159" s="39" t="s">
        <v>476</v>
      </c>
      <c r="B159" s="39" t="s">
        <v>477</v>
      </c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customFormat="false" ht="15.75" hidden="false" customHeight="false" outlineLevel="0" collapsed="false">
      <c r="A160" s="16" t="s">
        <v>478</v>
      </c>
      <c r="B160" s="16" t="s">
        <v>479</v>
      </c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customFormat="false" ht="15.75" hidden="false" customHeight="false" outlineLevel="0" collapsed="false">
      <c r="A161" s="39" t="s">
        <v>480</v>
      </c>
      <c r="B161" s="39" t="s">
        <v>481</v>
      </c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customFormat="false" ht="15.75" hidden="false" customHeight="false" outlineLevel="0" collapsed="false">
      <c r="A162" s="16" t="s">
        <v>482</v>
      </c>
      <c r="B162" s="16" t="s">
        <v>483</v>
      </c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customFormat="false" ht="15.75" hidden="false" customHeight="false" outlineLevel="0" collapsed="false">
      <c r="A163" s="39" t="s">
        <v>484</v>
      </c>
      <c r="B163" s="39" t="s">
        <v>485</v>
      </c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customFormat="false" ht="15.75" hidden="false" customHeight="false" outlineLevel="0" collapsed="false">
      <c r="A164" s="16" t="s">
        <v>486</v>
      </c>
      <c r="B164" s="16" t="s">
        <v>487</v>
      </c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customFormat="false" ht="15.75" hidden="false" customHeight="false" outlineLevel="0" collapsed="false">
      <c r="A165" s="39" t="s">
        <v>488</v>
      </c>
      <c r="B165" s="39" t="s">
        <v>489</v>
      </c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customFormat="false" ht="15.75" hidden="false" customHeight="false" outlineLevel="0" collapsed="false">
      <c r="A166" s="16" t="s">
        <v>490</v>
      </c>
      <c r="B166" s="16" t="s">
        <v>491</v>
      </c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customFormat="false" ht="15.75" hidden="false" customHeight="false" outlineLevel="0" collapsed="false">
      <c r="A167" s="39" t="s">
        <v>492</v>
      </c>
      <c r="B167" s="39" t="s">
        <v>493</v>
      </c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customFormat="false" ht="15.75" hidden="false" customHeight="false" outlineLevel="0" collapsed="false">
      <c r="A168" s="16" t="s">
        <v>494</v>
      </c>
      <c r="B168" s="16" t="s">
        <v>495</v>
      </c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customFormat="false" ht="15.75" hidden="false" customHeight="false" outlineLevel="0" collapsed="false">
      <c r="A169" s="39" t="s">
        <v>496</v>
      </c>
      <c r="B169" s="39" t="s">
        <v>497</v>
      </c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customFormat="false" ht="15.75" hidden="false" customHeight="false" outlineLevel="0" collapsed="false">
      <c r="A170" s="16" t="s">
        <v>498</v>
      </c>
      <c r="B170" s="16" t="s">
        <v>499</v>
      </c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customFormat="false" ht="15.75" hidden="false" customHeight="false" outlineLevel="0" collapsed="false">
      <c r="A171" s="39" t="s">
        <v>500</v>
      </c>
      <c r="B171" s="39" t="s">
        <v>501</v>
      </c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customFormat="false" ht="15.75" hidden="false" customHeight="false" outlineLevel="0" collapsed="false">
      <c r="A172" s="16" t="s">
        <v>502</v>
      </c>
      <c r="B172" s="16" t="s">
        <v>273</v>
      </c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customFormat="false" ht="15.75" hidden="false" customHeight="false" outlineLevel="0" collapsed="false">
      <c r="A173" s="39" t="s">
        <v>135</v>
      </c>
      <c r="B173" s="39" t="s">
        <v>274</v>
      </c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customFormat="false" ht="15.75" hidden="false" customHeight="false" outlineLevel="0" collapsed="false">
      <c r="A174" s="16" t="s">
        <v>503</v>
      </c>
      <c r="B174" s="16" t="s">
        <v>504</v>
      </c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customFormat="false" ht="15.75" hidden="false" customHeight="false" outlineLevel="0" collapsed="false">
      <c r="A175" s="39" t="s">
        <v>505</v>
      </c>
      <c r="B175" s="39" t="s">
        <v>506</v>
      </c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customFormat="false" ht="15.75" hidden="false" customHeight="false" outlineLevel="0" collapsed="false">
      <c r="A176" s="16" t="s">
        <v>507</v>
      </c>
      <c r="B176" s="16" t="s">
        <v>508</v>
      </c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customFormat="false" ht="15.75" hidden="false" customHeight="false" outlineLevel="0" collapsed="false">
      <c r="A177" s="39" t="s">
        <v>509</v>
      </c>
      <c r="B177" s="39" t="s">
        <v>510</v>
      </c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customFormat="false" ht="15.75" hidden="false" customHeight="false" outlineLevel="0" collapsed="false">
      <c r="A178" s="16" t="s">
        <v>511</v>
      </c>
      <c r="B178" s="16" t="s">
        <v>512</v>
      </c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customFormat="false" ht="15.75" hidden="false" customHeight="false" outlineLevel="0" collapsed="false">
      <c r="A179" s="39" t="s">
        <v>513</v>
      </c>
      <c r="B179" s="39" t="s">
        <v>514</v>
      </c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customFormat="false" ht="15.75" hidden="false" customHeight="false" outlineLevel="0" collapsed="false">
      <c r="A180" s="16" t="s">
        <v>515</v>
      </c>
      <c r="B180" s="16" t="s">
        <v>397</v>
      </c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customFormat="false" ht="15.75" hidden="false" customHeight="false" outlineLevel="0" collapsed="false">
      <c r="A181" s="39" t="s">
        <v>516</v>
      </c>
      <c r="B181" s="39" t="s">
        <v>517</v>
      </c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customFormat="false" ht="15.75" hidden="false" customHeight="false" outlineLevel="0" collapsed="false">
      <c r="A182" s="16" t="s">
        <v>518</v>
      </c>
      <c r="B182" s="16" t="s">
        <v>519</v>
      </c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customFormat="false" ht="15.75" hidden="false" customHeight="false" outlineLevel="0" collapsed="false">
      <c r="A183" s="39" t="s">
        <v>520</v>
      </c>
      <c r="B183" s="39" t="s">
        <v>521</v>
      </c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customFormat="false" ht="15.75" hidden="false" customHeight="false" outlineLevel="0" collapsed="false">
      <c r="A184" s="16" t="s">
        <v>522</v>
      </c>
      <c r="B184" s="16" t="s">
        <v>523</v>
      </c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customFormat="false" ht="15.75" hidden="false" customHeight="false" outlineLevel="0" collapsed="false">
      <c r="A185" s="39" t="s">
        <v>524</v>
      </c>
      <c r="B185" s="39" t="s">
        <v>525</v>
      </c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customFormat="false" ht="15.75" hidden="false" customHeight="false" outlineLevel="0" collapsed="false">
      <c r="A186" s="16" t="s">
        <v>526</v>
      </c>
      <c r="B186" s="16" t="s">
        <v>527</v>
      </c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customFormat="false" ht="15.75" hidden="false" customHeight="false" outlineLevel="0" collapsed="false">
      <c r="A187" s="39" t="s">
        <v>528</v>
      </c>
      <c r="B187" s="39" t="s">
        <v>529</v>
      </c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customFormat="false" ht="15.75" hidden="false" customHeight="false" outlineLevel="0" collapsed="false">
      <c r="A188" s="16" t="s">
        <v>530</v>
      </c>
      <c r="B188" s="16" t="s">
        <v>531</v>
      </c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customFormat="false" ht="15.75" hidden="false" customHeight="false" outlineLevel="0" collapsed="false">
      <c r="A189" s="39" t="s">
        <v>532</v>
      </c>
      <c r="B189" s="39" t="s">
        <v>533</v>
      </c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customFormat="false" ht="15.75" hidden="false" customHeight="false" outlineLevel="0" collapsed="false">
      <c r="A190" s="16" t="s">
        <v>534</v>
      </c>
      <c r="B190" s="16" t="s">
        <v>535</v>
      </c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customFormat="false" ht="15.75" hidden="false" customHeight="false" outlineLevel="0" collapsed="false">
      <c r="A191" s="39" t="s">
        <v>536</v>
      </c>
      <c r="B191" s="39" t="s">
        <v>415</v>
      </c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customFormat="false" ht="15.75" hidden="false" customHeight="false" outlineLevel="0" collapsed="false">
      <c r="A192" s="16" t="s">
        <v>537</v>
      </c>
      <c r="B192" s="16" t="s">
        <v>447</v>
      </c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customFormat="false" ht="15.75" hidden="false" customHeight="false" outlineLevel="0" collapsed="false">
      <c r="A193" s="39" t="s">
        <v>538</v>
      </c>
      <c r="B193" s="39" t="s">
        <v>539</v>
      </c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customFormat="false" ht="15.75" hidden="false" customHeight="false" outlineLevel="0" collapsed="false">
      <c r="A194" s="16" t="s">
        <v>540</v>
      </c>
      <c r="B194" s="16" t="s">
        <v>541</v>
      </c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customFormat="false" ht="15.75" hidden="false" customHeight="false" outlineLevel="0" collapsed="false">
      <c r="A195" s="39" t="s">
        <v>542</v>
      </c>
      <c r="B195" s="39" t="s">
        <v>543</v>
      </c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customFormat="false" ht="15.75" hidden="false" customHeight="false" outlineLevel="0" collapsed="false">
      <c r="A196" s="16" t="s">
        <v>544</v>
      </c>
      <c r="B196" s="16" t="s">
        <v>545</v>
      </c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customFormat="false" ht="15.75" hidden="false" customHeight="false" outlineLevel="0" collapsed="false">
      <c r="A197" s="39" t="s">
        <v>546</v>
      </c>
      <c r="B197" s="39" t="s">
        <v>547</v>
      </c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customFormat="false" ht="15.75" hidden="false" customHeight="false" outlineLevel="0" collapsed="false">
      <c r="A198" s="16" t="s">
        <v>548</v>
      </c>
      <c r="B198" s="16" t="s">
        <v>549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customFormat="false" ht="15.75" hidden="false" customHeight="false" outlineLevel="0" collapsed="false">
      <c r="A199" s="39" t="s">
        <v>550</v>
      </c>
      <c r="B199" s="39" t="s">
        <v>551</v>
      </c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customFormat="false" ht="15.75" hidden="false" customHeight="false" outlineLevel="0" collapsed="false">
      <c r="A200" s="16" t="s">
        <v>552</v>
      </c>
      <c r="B200" s="16" t="s">
        <v>553</v>
      </c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customFormat="false" ht="15.75" hidden="false" customHeight="false" outlineLevel="0" collapsed="false">
      <c r="A201" s="39" t="s">
        <v>554</v>
      </c>
      <c r="B201" s="39" t="s">
        <v>555</v>
      </c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customFormat="false" ht="15.75" hidden="false" customHeight="false" outlineLevel="0" collapsed="false">
      <c r="A202" s="16" t="s">
        <v>556</v>
      </c>
      <c r="B202" s="16" t="s">
        <v>557</v>
      </c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customFormat="false" ht="15.75" hidden="false" customHeight="false" outlineLevel="0" collapsed="false">
      <c r="A203" s="39" t="s">
        <v>558</v>
      </c>
      <c r="B203" s="39" t="s">
        <v>559</v>
      </c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customFormat="false" ht="15.75" hidden="false" customHeight="false" outlineLevel="0" collapsed="false">
      <c r="A204" s="16" t="s">
        <v>560</v>
      </c>
      <c r="B204" s="16" t="s">
        <v>561</v>
      </c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customFormat="false" ht="15.75" hidden="false" customHeight="false" outlineLevel="0" collapsed="false">
      <c r="A205" s="39" t="s">
        <v>562</v>
      </c>
      <c r="B205" s="39" t="s">
        <v>563</v>
      </c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customFormat="false" ht="15.75" hidden="false" customHeight="false" outlineLevel="0" collapsed="false">
      <c r="A206" s="16" t="s">
        <v>564</v>
      </c>
      <c r="B206" s="16" t="s">
        <v>565</v>
      </c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customFormat="false" ht="15.75" hidden="false" customHeight="false" outlineLevel="0" collapsed="false">
      <c r="A207" s="39" t="s">
        <v>566</v>
      </c>
      <c r="B207" s="39" t="s">
        <v>567</v>
      </c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customFormat="false" ht="15.75" hidden="false" customHeight="false" outlineLevel="0" collapsed="false">
      <c r="A208" s="16" t="s">
        <v>568</v>
      </c>
      <c r="B208" s="16" t="s">
        <v>328</v>
      </c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customFormat="false" ht="15.75" hidden="false" customHeight="false" outlineLevel="0" collapsed="false">
      <c r="A209" s="39" t="s">
        <v>569</v>
      </c>
      <c r="B209" s="39" t="s">
        <v>570</v>
      </c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customFormat="false" ht="15.75" hidden="false" customHeight="false" outlineLevel="0" collapsed="false">
      <c r="A210" s="16" t="s">
        <v>571</v>
      </c>
      <c r="B210" s="16" t="s">
        <v>572</v>
      </c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customFormat="false" ht="15.75" hidden="false" customHeight="false" outlineLevel="0" collapsed="false">
      <c r="A211" s="39" t="s">
        <v>573</v>
      </c>
      <c r="B211" s="39" t="s">
        <v>574</v>
      </c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customFormat="false" ht="15.75" hidden="false" customHeight="false" outlineLevel="0" collapsed="false">
      <c r="A212" s="16" t="s">
        <v>575</v>
      </c>
      <c r="B212" s="16" t="s">
        <v>576</v>
      </c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customFormat="false" ht="15.75" hidden="false" customHeight="false" outlineLevel="0" collapsed="false">
      <c r="A213" s="39" t="s">
        <v>577</v>
      </c>
      <c r="B213" s="39" t="s">
        <v>578</v>
      </c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customFormat="false" ht="15.75" hidden="false" customHeight="false" outlineLevel="0" collapsed="false">
      <c r="A214" s="16" t="s">
        <v>579</v>
      </c>
      <c r="B214" s="16" t="s">
        <v>580</v>
      </c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customFormat="false" ht="15.75" hidden="false" customHeight="false" outlineLevel="0" collapsed="false">
      <c r="A215" s="39" t="s">
        <v>581</v>
      </c>
      <c r="B215" s="39" t="s">
        <v>345</v>
      </c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customFormat="false" ht="15.75" hidden="false" customHeight="false" outlineLevel="0" collapsed="false">
      <c r="A216" s="16" t="s">
        <v>582</v>
      </c>
      <c r="B216" s="16" t="s">
        <v>583</v>
      </c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customFormat="false" ht="15.75" hidden="false" customHeight="false" outlineLevel="0" collapsed="false">
      <c r="A217" s="39" t="s">
        <v>584</v>
      </c>
      <c r="B217" s="39" t="s">
        <v>585</v>
      </c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customFormat="false" ht="15.75" hidden="false" customHeight="false" outlineLevel="0" collapsed="false">
      <c r="A218" s="16" t="s">
        <v>586</v>
      </c>
      <c r="B218" s="16" t="s">
        <v>587</v>
      </c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customFormat="false" ht="15.75" hidden="false" customHeight="false" outlineLevel="0" collapsed="false">
      <c r="A219" s="39" t="s">
        <v>588</v>
      </c>
      <c r="B219" s="39" t="s">
        <v>251</v>
      </c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customFormat="false" ht="15.75" hidden="false" customHeight="false" outlineLevel="0" collapsed="false">
      <c r="A220" s="16" t="s">
        <v>589</v>
      </c>
      <c r="B220" s="16" t="s">
        <v>590</v>
      </c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customFormat="false" ht="15.75" hidden="false" customHeight="false" outlineLevel="0" collapsed="false">
      <c r="A221" s="39" t="s">
        <v>591</v>
      </c>
      <c r="B221" s="39" t="s">
        <v>592</v>
      </c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customFormat="false" ht="15.75" hidden="false" customHeight="false" outlineLevel="0" collapsed="false">
      <c r="A222" s="16" t="s">
        <v>591</v>
      </c>
      <c r="B222" s="16" t="s">
        <v>593</v>
      </c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customFormat="false" ht="15.75" hidden="false" customHeight="false" outlineLevel="0" collapsed="false">
      <c r="A223" s="39" t="s">
        <v>594</v>
      </c>
      <c r="B223" s="39" t="s">
        <v>595</v>
      </c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customFormat="false" ht="15.75" hidden="false" customHeight="false" outlineLevel="0" collapsed="false">
      <c r="A224" s="16" t="s">
        <v>596</v>
      </c>
      <c r="B224" s="16" t="s">
        <v>597</v>
      </c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customFormat="false" ht="15.75" hidden="false" customHeight="false" outlineLevel="0" collapsed="false">
      <c r="A225" s="39" t="s">
        <v>598</v>
      </c>
      <c r="B225" s="39" t="s">
        <v>599</v>
      </c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customFormat="false" ht="15.75" hidden="false" customHeight="false" outlineLevel="0" collapsed="false">
      <c r="A226" s="16" t="s">
        <v>600</v>
      </c>
      <c r="B226" s="16" t="s">
        <v>601</v>
      </c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customFormat="false" ht="15.75" hidden="false" customHeight="false" outlineLevel="0" collapsed="false">
      <c r="A227" s="39" t="s">
        <v>602</v>
      </c>
      <c r="B227" s="39" t="s">
        <v>603</v>
      </c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customFormat="false" ht="15.75" hidden="false" customHeight="false" outlineLevel="0" collapsed="false">
      <c r="A228" s="16" t="s">
        <v>604</v>
      </c>
      <c r="B228" s="16" t="s">
        <v>605</v>
      </c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customFormat="false" ht="15.75" hidden="false" customHeight="false" outlineLevel="0" collapsed="false">
      <c r="A229" s="39" t="s">
        <v>606</v>
      </c>
      <c r="B229" s="39" t="s">
        <v>607</v>
      </c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customFormat="false" ht="15.75" hidden="false" customHeight="false" outlineLevel="0" collapsed="false">
      <c r="A230" s="16" t="s">
        <v>608</v>
      </c>
      <c r="B230" s="16" t="s">
        <v>605</v>
      </c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customFormat="false" ht="15.75" hidden="false" customHeight="false" outlineLevel="0" collapsed="false">
      <c r="A231" s="39" t="s">
        <v>609</v>
      </c>
      <c r="B231" s="39" t="s">
        <v>610</v>
      </c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customFormat="false" ht="15.75" hidden="false" customHeight="false" outlineLevel="0" collapsed="false">
      <c r="A232" s="16" t="s">
        <v>611</v>
      </c>
      <c r="B232" s="16" t="s">
        <v>612</v>
      </c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customFormat="false" ht="15.75" hidden="false" customHeight="false" outlineLevel="0" collapsed="false">
      <c r="A233" s="39" t="s">
        <v>613</v>
      </c>
      <c r="B233" s="39" t="s">
        <v>614</v>
      </c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customFormat="false" ht="15.75" hidden="false" customHeight="false" outlineLevel="0" collapsed="false">
      <c r="A234" s="16" t="s">
        <v>615</v>
      </c>
      <c r="B234" s="16" t="s">
        <v>616</v>
      </c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customFormat="false" ht="15.75" hidden="false" customHeight="false" outlineLevel="0" collapsed="false">
      <c r="A235" s="39" t="s">
        <v>617</v>
      </c>
      <c r="B235" s="39" t="s">
        <v>578</v>
      </c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customFormat="false" ht="15.75" hidden="false" customHeight="false" outlineLevel="0" collapsed="false">
      <c r="A236" s="16" t="s">
        <v>618</v>
      </c>
      <c r="B236" s="16" t="s">
        <v>619</v>
      </c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customFormat="false" ht="15.75" hidden="false" customHeight="false" outlineLevel="0" collapsed="false">
      <c r="A237" s="39" t="s">
        <v>620</v>
      </c>
      <c r="B237" s="39" t="s">
        <v>621</v>
      </c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customFormat="false" ht="15.75" hidden="false" customHeight="false" outlineLevel="0" collapsed="false">
      <c r="A238" s="16" t="s">
        <v>622</v>
      </c>
      <c r="B238" s="16" t="s">
        <v>260</v>
      </c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customFormat="false" ht="15.75" hidden="false" customHeight="false" outlineLevel="0" collapsed="false">
      <c r="A239" s="39" t="s">
        <v>623</v>
      </c>
      <c r="B239" s="39" t="s">
        <v>624</v>
      </c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customFormat="false" ht="15.75" hidden="false" customHeight="false" outlineLevel="0" collapsed="false">
      <c r="A240" s="16" t="s">
        <v>625</v>
      </c>
      <c r="B240" s="16" t="s">
        <v>595</v>
      </c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customFormat="false" ht="15.75" hidden="false" customHeight="false" outlineLevel="0" collapsed="false">
      <c r="A241" s="39" t="s">
        <v>626</v>
      </c>
      <c r="B241" s="39" t="s">
        <v>627</v>
      </c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customFormat="false" ht="15.75" hidden="false" customHeight="false" outlineLevel="0" collapsed="false">
      <c r="A242" s="16" t="s">
        <v>628</v>
      </c>
      <c r="B242" s="16" t="s">
        <v>629</v>
      </c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customFormat="false" ht="15.75" hidden="false" customHeight="false" outlineLevel="0" collapsed="false">
      <c r="A243" s="39" t="s">
        <v>630</v>
      </c>
      <c r="B243" s="39" t="s">
        <v>631</v>
      </c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customFormat="false" ht="15.75" hidden="false" customHeight="false" outlineLevel="0" collapsed="false">
      <c r="A244" s="16" t="s">
        <v>632</v>
      </c>
      <c r="B244" s="16" t="s">
        <v>255</v>
      </c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customFormat="false" ht="15.75" hidden="false" customHeight="false" outlineLevel="0" collapsed="false">
      <c r="A245" s="39" t="s">
        <v>633</v>
      </c>
      <c r="B245" s="39" t="s">
        <v>634</v>
      </c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customFormat="false" ht="15.75" hidden="false" customHeight="false" outlineLevel="0" collapsed="false">
      <c r="A246" s="16" t="s">
        <v>635</v>
      </c>
      <c r="B246" s="16" t="s">
        <v>549</v>
      </c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customFormat="false" ht="15.75" hidden="false" customHeight="false" outlineLevel="0" collapsed="false">
      <c r="A247" s="39" t="s">
        <v>636</v>
      </c>
      <c r="B247" s="39" t="s">
        <v>637</v>
      </c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customFormat="false" ht="15.75" hidden="false" customHeight="false" outlineLevel="0" collapsed="false">
      <c r="A248" s="16" t="s">
        <v>638</v>
      </c>
      <c r="B248" s="16" t="s">
        <v>639</v>
      </c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customFormat="false" ht="15.75" hidden="false" customHeight="false" outlineLevel="0" collapsed="false">
      <c r="A249" s="39" t="s">
        <v>640</v>
      </c>
      <c r="B249" s="39" t="s">
        <v>641</v>
      </c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customFormat="false" ht="15.75" hidden="false" customHeight="false" outlineLevel="0" collapsed="false">
      <c r="A250" s="16" t="s">
        <v>642</v>
      </c>
      <c r="B250" s="16" t="s">
        <v>643</v>
      </c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customFormat="false" ht="15.75" hidden="false" customHeight="false" outlineLevel="0" collapsed="false">
      <c r="A251" s="39" t="s">
        <v>644</v>
      </c>
      <c r="B251" s="39" t="s">
        <v>645</v>
      </c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customFormat="false" ht="15.75" hidden="false" customHeight="false" outlineLevel="0" collapsed="false">
      <c r="A252" s="16" t="s">
        <v>646</v>
      </c>
      <c r="B252" s="16" t="s">
        <v>401</v>
      </c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customFormat="false" ht="15.75" hidden="false" customHeight="false" outlineLevel="0" collapsed="false">
      <c r="A253" s="39" t="s">
        <v>647</v>
      </c>
      <c r="B253" s="39" t="s">
        <v>648</v>
      </c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customFormat="false" ht="15.75" hidden="false" customHeight="false" outlineLevel="0" collapsed="false">
      <c r="A254" s="16" t="s">
        <v>649</v>
      </c>
      <c r="B254" s="16" t="s">
        <v>650</v>
      </c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customFormat="false" ht="15.75" hidden="false" customHeight="false" outlineLevel="0" collapsed="false">
      <c r="A255" s="39" t="s">
        <v>651</v>
      </c>
      <c r="B255" s="39" t="s">
        <v>652</v>
      </c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customFormat="false" ht="15.75" hidden="false" customHeight="false" outlineLevel="0" collapsed="false">
      <c r="A256" s="16" t="s">
        <v>653</v>
      </c>
      <c r="B256" s="16" t="s">
        <v>246</v>
      </c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customFormat="false" ht="15.75" hidden="false" customHeight="false" outlineLevel="0" collapsed="false">
      <c r="A257" s="39" t="s">
        <v>654</v>
      </c>
      <c r="B257" s="39" t="s">
        <v>216</v>
      </c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customFormat="false" ht="15.75" hidden="false" customHeight="false" outlineLevel="0" collapsed="false">
      <c r="A258" s="16" t="s">
        <v>655</v>
      </c>
      <c r="B258" s="16" t="s">
        <v>656</v>
      </c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customFormat="false" ht="15.75" hidden="false" customHeight="false" outlineLevel="0" collapsed="false">
      <c r="A259" s="39" t="s">
        <v>657</v>
      </c>
      <c r="B259" s="39" t="s">
        <v>658</v>
      </c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customFormat="false" ht="15.75" hidden="false" customHeight="false" outlineLevel="0" collapsed="false">
      <c r="A260" s="16" t="s">
        <v>659</v>
      </c>
      <c r="B260" s="16" t="s">
        <v>650</v>
      </c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customFormat="false" ht="15.75" hidden="false" customHeight="false" outlineLevel="0" collapsed="false">
      <c r="A261" s="39" t="s">
        <v>660</v>
      </c>
      <c r="B261" s="39" t="s">
        <v>661</v>
      </c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customFormat="false" ht="15.75" hidden="false" customHeight="false" outlineLevel="0" collapsed="false">
      <c r="A262" s="16" t="s">
        <v>662</v>
      </c>
      <c r="B262" s="16" t="s">
        <v>663</v>
      </c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customFormat="false" ht="15.75" hidden="false" customHeight="false" outlineLevel="0" collapsed="false">
      <c r="A263" s="39" t="s">
        <v>664</v>
      </c>
      <c r="B263" s="39" t="s">
        <v>665</v>
      </c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customFormat="false" ht="15.75" hidden="false" customHeight="false" outlineLevel="0" collapsed="false">
      <c r="A264" s="16" t="s">
        <v>666</v>
      </c>
      <c r="B264" s="16" t="s">
        <v>667</v>
      </c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customFormat="false" ht="15.75" hidden="false" customHeight="false" outlineLevel="0" collapsed="false">
      <c r="A265" s="39" t="s">
        <v>668</v>
      </c>
      <c r="B265" s="39" t="s">
        <v>669</v>
      </c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customFormat="false" ht="15.75" hidden="false" customHeight="false" outlineLevel="0" collapsed="false">
      <c r="A266" s="16" t="s">
        <v>670</v>
      </c>
      <c r="B266" s="16" t="s">
        <v>671</v>
      </c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customFormat="false" ht="15.75" hidden="false" customHeight="false" outlineLevel="0" collapsed="false">
      <c r="A267" s="39" t="s">
        <v>672</v>
      </c>
      <c r="B267" s="39" t="s">
        <v>673</v>
      </c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customFormat="false" ht="15.75" hidden="false" customHeight="false" outlineLevel="0" collapsed="false">
      <c r="A268" s="16" t="s">
        <v>674</v>
      </c>
      <c r="B268" s="16" t="s">
        <v>574</v>
      </c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customFormat="false" ht="15.75" hidden="false" customHeight="false" outlineLevel="0" collapsed="false">
      <c r="A269" s="39" t="s">
        <v>675</v>
      </c>
      <c r="B269" s="39" t="s">
        <v>676</v>
      </c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customFormat="false" ht="15.75" hidden="false" customHeight="false" outlineLevel="0" collapsed="false">
      <c r="A270" s="16" t="s">
        <v>677</v>
      </c>
      <c r="B270" s="16" t="s">
        <v>676</v>
      </c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customFormat="false" ht="15.75" hidden="false" customHeight="false" outlineLevel="0" collapsed="false">
      <c r="A271" s="39" t="s">
        <v>678</v>
      </c>
      <c r="B271" s="39" t="s">
        <v>679</v>
      </c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customFormat="false" ht="15.75" hidden="false" customHeight="false" outlineLevel="0" collapsed="false">
      <c r="A272" s="16" t="s">
        <v>680</v>
      </c>
      <c r="B272" s="16" t="s">
        <v>681</v>
      </c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customFormat="false" ht="15.75" hidden="false" customHeight="false" outlineLevel="0" collapsed="false">
      <c r="A273" s="39" t="s">
        <v>682</v>
      </c>
      <c r="B273" s="39" t="s">
        <v>683</v>
      </c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customFormat="false" ht="15.75" hidden="false" customHeight="false" outlineLevel="0" collapsed="false">
      <c r="A274" s="16" t="s">
        <v>684</v>
      </c>
      <c r="B274" s="16" t="s">
        <v>685</v>
      </c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customFormat="false" ht="15.75" hidden="false" customHeight="false" outlineLevel="0" collapsed="false">
      <c r="A275" s="39" t="s">
        <v>686</v>
      </c>
      <c r="B275" s="39" t="s">
        <v>687</v>
      </c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customFormat="false" ht="15.75" hidden="false" customHeight="false" outlineLevel="0" collapsed="false">
      <c r="A276" s="16" t="s">
        <v>688</v>
      </c>
      <c r="B276" s="16" t="s">
        <v>689</v>
      </c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customFormat="false" ht="15.75" hidden="false" customHeight="false" outlineLevel="0" collapsed="false">
      <c r="A277" s="39" t="s">
        <v>690</v>
      </c>
      <c r="B277" s="39" t="s">
        <v>691</v>
      </c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customFormat="false" ht="15.75" hidden="false" customHeight="false" outlineLevel="0" collapsed="false">
      <c r="A278" s="16" t="s">
        <v>692</v>
      </c>
      <c r="B278" s="16" t="s">
        <v>693</v>
      </c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customFormat="false" ht="15.75" hidden="false" customHeight="false" outlineLevel="0" collapsed="false">
      <c r="A279" s="39" t="s">
        <v>694</v>
      </c>
      <c r="B279" s="39" t="s">
        <v>691</v>
      </c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customFormat="false" ht="15.75" hidden="false" customHeight="false" outlineLevel="0" collapsed="false">
      <c r="A280" s="16" t="s">
        <v>695</v>
      </c>
      <c r="B280" s="16" t="s">
        <v>555</v>
      </c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customFormat="false" ht="15.75" hidden="false" customHeight="false" outlineLevel="0" collapsed="false">
      <c r="A281" s="39" t="s">
        <v>696</v>
      </c>
      <c r="B281" s="39" t="s">
        <v>697</v>
      </c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customFormat="false" ht="15.75" hidden="false" customHeight="false" outlineLevel="0" collapsed="false">
      <c r="A282" s="16" t="s">
        <v>698</v>
      </c>
      <c r="B282" s="16" t="s">
        <v>691</v>
      </c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customFormat="false" ht="15.75" hidden="false" customHeight="false" outlineLevel="0" collapsed="false">
      <c r="A283" s="39" t="s">
        <v>699</v>
      </c>
      <c r="B283" s="39" t="s">
        <v>700</v>
      </c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customFormat="false" ht="15.75" hidden="false" customHeight="false" outlineLevel="0" collapsed="false">
      <c r="A284" s="16" t="s">
        <v>701</v>
      </c>
      <c r="B284" s="16" t="s">
        <v>433</v>
      </c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customFormat="false" ht="15.75" hidden="false" customHeight="false" outlineLevel="0" collapsed="false">
      <c r="A285" s="39" t="s">
        <v>702</v>
      </c>
      <c r="B285" s="39" t="s">
        <v>703</v>
      </c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customFormat="false" ht="15.75" hidden="false" customHeight="false" outlineLevel="0" collapsed="false">
      <c r="A286" s="16" t="s">
        <v>704</v>
      </c>
      <c r="B286" s="16" t="s">
        <v>665</v>
      </c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customFormat="false" ht="15.75" hidden="false" customHeight="false" outlineLevel="0" collapsed="false">
      <c r="A287" s="39" t="s">
        <v>705</v>
      </c>
      <c r="B287" s="39" t="s">
        <v>641</v>
      </c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customFormat="false" ht="15.75" hidden="false" customHeight="false" outlineLevel="0" collapsed="false">
      <c r="A288" s="16" t="s">
        <v>706</v>
      </c>
      <c r="B288" s="16" t="s">
        <v>707</v>
      </c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customFormat="false" ht="15.75" hidden="false" customHeight="false" outlineLevel="0" collapsed="false">
      <c r="A289" s="39" t="s">
        <v>708</v>
      </c>
      <c r="B289" s="39" t="s">
        <v>709</v>
      </c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customFormat="false" ht="15.75" hidden="false" customHeight="false" outlineLevel="0" collapsed="false">
      <c r="A290" s="16" t="s">
        <v>710</v>
      </c>
      <c r="B290" s="16" t="s">
        <v>711</v>
      </c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customFormat="false" ht="15.75" hidden="false" customHeight="false" outlineLevel="0" collapsed="false">
      <c r="A291" s="39" t="s">
        <v>712</v>
      </c>
      <c r="B291" s="39" t="s">
        <v>713</v>
      </c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customFormat="false" ht="15.75" hidden="false" customHeight="false" outlineLevel="0" collapsed="false">
      <c r="A292" s="16" t="s">
        <v>714</v>
      </c>
      <c r="B292" s="16" t="s">
        <v>715</v>
      </c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customFormat="false" ht="15.75" hidden="false" customHeight="false" outlineLevel="0" collapsed="false">
      <c r="A293" s="39" t="s">
        <v>716</v>
      </c>
      <c r="B293" s="39" t="s">
        <v>717</v>
      </c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customFormat="false" ht="15.75" hidden="false" customHeight="false" outlineLevel="0" collapsed="false">
      <c r="A294" s="16" t="s">
        <v>718</v>
      </c>
      <c r="B294" s="16" t="s">
        <v>719</v>
      </c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customFormat="false" ht="15.75" hidden="false" customHeight="false" outlineLevel="0" collapsed="false">
      <c r="A295" s="39" t="s">
        <v>720</v>
      </c>
      <c r="B295" s="39" t="s">
        <v>721</v>
      </c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customFormat="false" ht="15.75" hidden="false" customHeight="false" outlineLevel="0" collapsed="false">
      <c r="A296" s="16" t="s">
        <v>722</v>
      </c>
      <c r="B296" s="16" t="s">
        <v>723</v>
      </c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customFormat="false" ht="15.75" hidden="false" customHeight="false" outlineLevel="0" collapsed="false">
      <c r="A297" s="39" t="s">
        <v>724</v>
      </c>
      <c r="B297" s="39" t="s">
        <v>725</v>
      </c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customFormat="false" ht="15.75" hidden="false" customHeight="false" outlineLevel="0" collapsed="false">
      <c r="A298" s="16" t="s">
        <v>726</v>
      </c>
      <c r="B298" s="16" t="s">
        <v>727</v>
      </c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customFormat="false" ht="15.75" hidden="false" customHeight="false" outlineLevel="0" collapsed="false">
      <c r="A299" s="39" t="s">
        <v>728</v>
      </c>
      <c r="B299" s="39" t="s">
        <v>729</v>
      </c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customFormat="false" ht="15.75" hidden="false" customHeight="false" outlineLevel="0" collapsed="false">
      <c r="A300" s="16" t="s">
        <v>730</v>
      </c>
      <c r="B300" s="16" t="s">
        <v>731</v>
      </c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customFormat="false" ht="15.75" hidden="false" customHeight="false" outlineLevel="0" collapsed="false">
      <c r="A301" s="39" t="s">
        <v>732</v>
      </c>
      <c r="B301" s="39" t="s">
        <v>733</v>
      </c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customFormat="false" ht="15.75" hidden="false" customHeight="false" outlineLevel="0" collapsed="false">
      <c r="A302" s="16" t="s">
        <v>734</v>
      </c>
      <c r="B302" s="16" t="s">
        <v>735</v>
      </c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customFormat="false" ht="15.75" hidden="false" customHeight="false" outlineLevel="0" collapsed="false">
      <c r="A303" s="39" t="s">
        <v>736</v>
      </c>
      <c r="B303" s="39" t="s">
        <v>283</v>
      </c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customFormat="false" ht="15.75" hidden="false" customHeight="false" outlineLevel="0" collapsed="false">
      <c r="A304" s="16" t="s">
        <v>737</v>
      </c>
      <c r="B304" s="16" t="s">
        <v>738</v>
      </c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customFormat="false" ht="15.75" hidden="false" customHeight="false" outlineLevel="0" collapsed="false">
      <c r="A305" s="39" t="s">
        <v>739</v>
      </c>
      <c r="B305" s="39" t="s">
        <v>740</v>
      </c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customFormat="false" ht="15.75" hidden="false" customHeight="false" outlineLevel="0" collapsed="false">
      <c r="A306" s="16" t="s">
        <v>741</v>
      </c>
      <c r="B306" s="16" t="s">
        <v>742</v>
      </c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customFormat="false" ht="15.75" hidden="false" customHeight="false" outlineLevel="0" collapsed="false">
      <c r="A307" s="39" t="s">
        <v>743</v>
      </c>
      <c r="B307" s="39" t="s">
        <v>744</v>
      </c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customFormat="false" ht="15.75" hidden="false" customHeight="false" outlineLevel="0" collapsed="false">
      <c r="A308" s="16" t="s">
        <v>745</v>
      </c>
      <c r="B308" s="16" t="s">
        <v>746</v>
      </c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customFormat="false" ht="15.75" hidden="false" customHeight="false" outlineLevel="0" collapsed="false">
      <c r="A309" s="39" t="s">
        <v>747</v>
      </c>
      <c r="B309" s="39" t="s">
        <v>463</v>
      </c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customFormat="false" ht="15.75" hidden="false" customHeight="false" outlineLevel="0" collapsed="false">
      <c r="A310" s="16" t="s">
        <v>748</v>
      </c>
      <c r="B310" s="16" t="s">
        <v>749</v>
      </c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customFormat="false" ht="15.75" hidden="false" customHeight="false" outlineLevel="0" collapsed="false">
      <c r="A311" s="39" t="s">
        <v>750</v>
      </c>
      <c r="B311" s="39" t="s">
        <v>707</v>
      </c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customFormat="false" ht="15.75" hidden="false" customHeight="false" outlineLevel="0" collapsed="false">
      <c r="A312" s="16" t="s">
        <v>751</v>
      </c>
      <c r="B312" s="16" t="s">
        <v>752</v>
      </c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customFormat="false" ht="15.75" hidden="false" customHeight="false" outlineLevel="0" collapsed="false">
      <c r="A313" s="39" t="s">
        <v>753</v>
      </c>
      <c r="B313" s="39" t="s">
        <v>713</v>
      </c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customFormat="false" ht="15.75" hidden="false" customHeight="false" outlineLevel="0" collapsed="false">
      <c r="A314" s="16" t="s">
        <v>754</v>
      </c>
      <c r="B314" s="16" t="s">
        <v>656</v>
      </c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customFormat="false" ht="15.75" hidden="false" customHeight="false" outlineLevel="0" collapsed="false">
      <c r="A315" s="39" t="s">
        <v>755</v>
      </c>
      <c r="B315" s="39" t="s">
        <v>756</v>
      </c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customFormat="false" ht="15.75" hidden="false" customHeight="false" outlineLevel="0" collapsed="false">
      <c r="A316" s="16" t="s">
        <v>757</v>
      </c>
      <c r="B316" s="16" t="s">
        <v>758</v>
      </c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customFormat="false" ht="15.75" hidden="false" customHeight="false" outlineLevel="0" collapsed="false">
      <c r="A317" s="39" t="s">
        <v>759</v>
      </c>
      <c r="B317" s="39" t="s">
        <v>760</v>
      </c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customFormat="false" ht="15.75" hidden="false" customHeight="false" outlineLevel="0" collapsed="false">
      <c r="A318" s="16" t="s">
        <v>761</v>
      </c>
      <c r="B318" s="16" t="s">
        <v>762</v>
      </c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customFormat="false" ht="15.75" hidden="false" customHeight="false" outlineLevel="0" collapsed="false">
      <c r="A319" s="39" t="s">
        <v>763</v>
      </c>
      <c r="B319" s="39" t="s">
        <v>764</v>
      </c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customFormat="false" ht="15.75" hidden="false" customHeight="false" outlineLevel="0" collapsed="false">
      <c r="A320" s="16" t="s">
        <v>765</v>
      </c>
      <c r="B320" s="16" t="s">
        <v>766</v>
      </c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customFormat="false" ht="15.75" hidden="false" customHeight="false" outlineLevel="0" collapsed="false">
      <c r="A321" s="39" t="s">
        <v>767</v>
      </c>
      <c r="B321" s="39" t="s">
        <v>700</v>
      </c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customFormat="false" ht="15.75" hidden="false" customHeight="false" outlineLevel="0" collapsed="false">
      <c r="A322" s="16" t="s">
        <v>768</v>
      </c>
      <c r="B322" s="16" t="s">
        <v>769</v>
      </c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customFormat="false" ht="15.75" hidden="false" customHeight="false" outlineLevel="0" collapsed="false">
      <c r="A323" s="39" t="s">
        <v>770</v>
      </c>
      <c r="B323" s="39" t="s">
        <v>771</v>
      </c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customFormat="false" ht="15.75" hidden="false" customHeight="false" outlineLevel="0" collapsed="false">
      <c r="A324" s="16" t="s">
        <v>772</v>
      </c>
      <c r="B324" s="16" t="s">
        <v>773</v>
      </c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customFormat="false" ht="15.75" hidden="false" customHeight="false" outlineLevel="0" collapsed="false">
      <c r="A325" s="39" t="s">
        <v>774</v>
      </c>
      <c r="B325" s="39" t="s">
        <v>775</v>
      </c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customFormat="false" ht="15.75" hidden="false" customHeight="false" outlineLevel="0" collapsed="false">
      <c r="A326" s="16" t="s">
        <v>776</v>
      </c>
      <c r="B326" s="16" t="s">
        <v>721</v>
      </c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customFormat="false" ht="15.75" hidden="false" customHeight="false" outlineLevel="0" collapsed="false">
      <c r="A327" s="39" t="s">
        <v>777</v>
      </c>
      <c r="B327" s="39" t="s">
        <v>479</v>
      </c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customFormat="false" ht="15.75" hidden="false" customHeight="false" outlineLevel="0" collapsed="false">
      <c r="A328" s="16" t="s">
        <v>778</v>
      </c>
      <c r="B328" s="16" t="s">
        <v>779</v>
      </c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customFormat="false" ht="15.75" hidden="false" customHeight="false" outlineLevel="0" collapsed="false">
      <c r="A329" s="39" t="s">
        <v>780</v>
      </c>
      <c r="B329" s="39" t="s">
        <v>681</v>
      </c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customFormat="false" ht="15.75" hidden="false" customHeight="false" outlineLevel="0" collapsed="false">
      <c r="A330" s="16" t="s">
        <v>781</v>
      </c>
      <c r="B330" s="16" t="s">
        <v>782</v>
      </c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customFormat="false" ht="15.75" hidden="false" customHeight="false" outlineLevel="0" collapsed="false">
      <c r="A331" s="39" t="s">
        <v>783</v>
      </c>
      <c r="B331" s="39" t="s">
        <v>784</v>
      </c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customFormat="false" ht="15.75" hidden="false" customHeight="false" outlineLevel="0" collapsed="false">
      <c r="A332" s="16" t="s">
        <v>785</v>
      </c>
      <c r="B332" s="16" t="s">
        <v>786</v>
      </c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customFormat="false" ht="15.75" hidden="false" customHeight="false" outlineLevel="0" collapsed="false">
      <c r="A333" s="39" t="s">
        <v>787</v>
      </c>
      <c r="B333" s="39" t="s">
        <v>788</v>
      </c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customFormat="false" ht="15.75" hidden="false" customHeight="false" outlineLevel="0" collapsed="false">
      <c r="A334" s="16" t="s">
        <v>789</v>
      </c>
      <c r="B334" s="16" t="s">
        <v>790</v>
      </c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customFormat="false" ht="15.75" hidden="false" customHeight="false" outlineLevel="0" collapsed="false">
      <c r="A335" s="39" t="s">
        <v>791</v>
      </c>
      <c r="B335" s="39" t="s">
        <v>683</v>
      </c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customFormat="false" ht="15.75" hidden="false" customHeight="false" outlineLevel="0" collapsed="false">
      <c r="A336" s="16" t="s">
        <v>792</v>
      </c>
      <c r="B336" s="16" t="s">
        <v>793</v>
      </c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customFormat="false" ht="15.75" hidden="false" customHeight="false" outlineLevel="0" collapsed="false">
      <c r="A337" s="39" t="s">
        <v>794</v>
      </c>
      <c r="B337" s="39" t="s">
        <v>709</v>
      </c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customFormat="false" ht="15.75" hidden="false" customHeight="false" outlineLevel="0" collapsed="false">
      <c r="A338" s="16" t="s">
        <v>795</v>
      </c>
      <c r="B338" s="16" t="s">
        <v>796</v>
      </c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customFormat="false" ht="15.75" hidden="false" customHeight="false" outlineLevel="0" collapsed="false">
      <c r="A339" s="39" t="s">
        <v>797</v>
      </c>
      <c r="B339" s="39" t="s">
        <v>798</v>
      </c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customFormat="false" ht="15.75" hidden="false" customHeight="false" outlineLevel="0" collapsed="false">
      <c r="A340" s="16" t="s">
        <v>799</v>
      </c>
      <c r="B340" s="16" t="s">
        <v>800</v>
      </c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customFormat="false" ht="15.75" hidden="false" customHeight="false" outlineLevel="0" collapsed="false">
      <c r="A341" s="39" t="s">
        <v>801</v>
      </c>
      <c r="B341" s="39" t="s">
        <v>769</v>
      </c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customFormat="false" ht="15.75" hidden="false" customHeight="false" outlineLevel="0" collapsed="false">
      <c r="A342" s="16" t="s">
        <v>802</v>
      </c>
      <c r="B342" s="16" t="s">
        <v>637</v>
      </c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customFormat="false" ht="15.75" hidden="false" customHeight="false" outlineLevel="0" collapsed="false">
      <c r="A343" s="39" t="s">
        <v>803</v>
      </c>
      <c r="B343" s="39" t="s">
        <v>740</v>
      </c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customFormat="false" ht="15.75" hidden="false" customHeight="false" outlineLevel="0" collapsed="false">
      <c r="A344" s="16" t="s">
        <v>804</v>
      </c>
      <c r="B344" s="16" t="s">
        <v>796</v>
      </c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customFormat="false" ht="15.75" hidden="false" customHeight="false" outlineLevel="0" collapsed="false">
      <c r="A345" s="39" t="s">
        <v>805</v>
      </c>
      <c r="B345" s="39" t="s">
        <v>806</v>
      </c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customFormat="false" ht="15.75" hidden="false" customHeight="false" outlineLevel="0" collapsed="false">
      <c r="A346" s="16" t="s">
        <v>807</v>
      </c>
      <c r="B346" s="16" t="s">
        <v>808</v>
      </c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customFormat="false" ht="15.75" hidden="false" customHeight="false" outlineLevel="0" collapsed="false">
      <c r="A347" s="39" t="s">
        <v>809</v>
      </c>
      <c r="B347" s="39" t="s">
        <v>810</v>
      </c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customFormat="false" ht="15.75" hidden="false" customHeight="false" outlineLevel="0" collapsed="false">
      <c r="A348" s="16" t="s">
        <v>811</v>
      </c>
      <c r="B348" s="16" t="s">
        <v>685</v>
      </c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customFormat="false" ht="15.75" hidden="false" customHeight="false" outlineLevel="0" collapsed="false">
      <c r="A349" s="39" t="s">
        <v>812</v>
      </c>
      <c r="B349" s="39" t="s">
        <v>756</v>
      </c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customFormat="false" ht="15.75" hidden="false" customHeight="false" outlineLevel="0" collapsed="false">
      <c r="A350" s="16" t="s">
        <v>813</v>
      </c>
      <c r="B350" s="16" t="s">
        <v>790</v>
      </c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customFormat="false" ht="15.75" hidden="false" customHeight="false" outlineLevel="0" collapsed="false">
      <c r="A351" s="39" t="s">
        <v>814</v>
      </c>
      <c r="B351" s="39" t="s">
        <v>815</v>
      </c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customFormat="false" ht="15.75" hidden="false" customHeight="false" outlineLevel="0" collapsed="false">
      <c r="A352" s="16" t="s">
        <v>816</v>
      </c>
      <c r="B352" s="16" t="s">
        <v>817</v>
      </c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customFormat="false" ht="15.75" hidden="false" customHeight="false" outlineLevel="0" collapsed="false">
      <c r="A353" s="39" t="s">
        <v>818</v>
      </c>
      <c r="B353" s="39" t="s">
        <v>262</v>
      </c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customFormat="false" ht="15.75" hidden="false" customHeight="false" outlineLevel="0" collapsed="false">
      <c r="A354" s="16" t="s">
        <v>819</v>
      </c>
      <c r="B354" s="16" t="s">
        <v>782</v>
      </c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customFormat="false" ht="15.75" hidden="false" customHeight="false" outlineLevel="0" collapsed="false">
      <c r="A355" s="39" t="s">
        <v>820</v>
      </c>
      <c r="B355" s="39" t="s">
        <v>614</v>
      </c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customFormat="false" ht="15.75" hidden="false" customHeight="false" outlineLevel="0" collapsed="false">
      <c r="A356" s="16" t="s">
        <v>821</v>
      </c>
      <c r="B356" s="16" t="s">
        <v>587</v>
      </c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customFormat="false" ht="15.75" hidden="false" customHeight="false" outlineLevel="0" collapsed="false">
      <c r="A357" s="39" t="s">
        <v>822</v>
      </c>
      <c r="B357" s="39" t="s">
        <v>292</v>
      </c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customFormat="false" ht="15.75" hidden="false" customHeight="false" outlineLevel="0" collapsed="false">
      <c r="A358" s="16" t="s">
        <v>823</v>
      </c>
      <c r="B358" s="16" t="s">
        <v>824</v>
      </c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customFormat="false" ht="15.75" hidden="false" customHeight="false" outlineLevel="0" collapsed="false">
      <c r="A359" s="39" t="s">
        <v>825</v>
      </c>
      <c r="B359" s="39" t="s">
        <v>826</v>
      </c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customFormat="false" ht="15.75" hidden="false" customHeight="false" outlineLevel="0" collapsed="false">
      <c r="A360" s="16" t="s">
        <v>827</v>
      </c>
      <c r="B360" s="16" t="s">
        <v>828</v>
      </c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customFormat="false" ht="15.75" hidden="false" customHeight="false" outlineLevel="0" collapsed="false">
      <c r="A361" s="39" t="s">
        <v>829</v>
      </c>
      <c r="B361" s="39" t="s">
        <v>830</v>
      </c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customFormat="false" ht="15.75" hidden="false" customHeight="false" outlineLevel="0" collapsed="false">
      <c r="A362" s="16" t="s">
        <v>831</v>
      </c>
      <c r="B362" s="16" t="s">
        <v>775</v>
      </c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customFormat="false" ht="15.75" hidden="false" customHeight="false" outlineLevel="0" collapsed="false">
      <c r="A363" s="39" t="s">
        <v>832</v>
      </c>
      <c r="B363" s="39" t="s">
        <v>742</v>
      </c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customFormat="false" ht="15.75" hidden="false" customHeight="false" outlineLevel="0" collapsed="false">
      <c r="A364" s="16" t="s">
        <v>833</v>
      </c>
      <c r="B364" s="16" t="s">
        <v>725</v>
      </c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customFormat="false" ht="15.75" hidden="false" customHeight="false" outlineLevel="0" collapsed="false">
      <c r="A365" s="39" t="s">
        <v>834</v>
      </c>
      <c r="B365" s="39" t="s">
        <v>835</v>
      </c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customFormat="false" ht="15.75" hidden="false" customHeight="false" outlineLevel="0" collapsed="false">
      <c r="A366" s="16" t="s">
        <v>836</v>
      </c>
      <c r="B366" s="16" t="s">
        <v>810</v>
      </c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customFormat="false" ht="15.75" hidden="false" customHeight="false" outlineLevel="0" collapsed="false">
      <c r="A367" s="39" t="s">
        <v>837</v>
      </c>
      <c r="B367" s="39" t="s">
        <v>838</v>
      </c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customFormat="false" ht="15.75" hidden="false" customHeight="false" outlineLevel="0" collapsed="false">
      <c r="A368" s="16" t="s">
        <v>839</v>
      </c>
      <c r="B368" s="16" t="s">
        <v>840</v>
      </c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customFormat="false" ht="15.75" hidden="false" customHeight="false" outlineLevel="0" collapsed="false">
      <c r="A369" s="39" t="s">
        <v>841</v>
      </c>
      <c r="B369" s="39" t="s">
        <v>842</v>
      </c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customFormat="false" ht="15.75" hidden="false" customHeight="false" outlineLevel="0" collapsed="false">
      <c r="A370" s="16" t="s">
        <v>843</v>
      </c>
      <c r="B370" s="16" t="s">
        <v>844</v>
      </c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customFormat="false" ht="15.75" hidden="false" customHeight="false" outlineLevel="0" collapsed="false">
      <c r="A371" s="39" t="s">
        <v>845</v>
      </c>
      <c r="B371" s="39" t="s">
        <v>838</v>
      </c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customFormat="false" ht="15.75" hidden="false" customHeight="false" outlineLevel="0" collapsed="false">
      <c r="A372" s="16" t="s">
        <v>846</v>
      </c>
      <c r="B372" s="16" t="s">
        <v>847</v>
      </c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customFormat="false" ht="15.75" hidden="false" customHeight="false" outlineLevel="0" collapsed="false">
      <c r="A373" s="39" t="s">
        <v>848</v>
      </c>
      <c r="B373" s="39" t="s">
        <v>746</v>
      </c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customFormat="false" ht="15.75" hidden="false" customHeight="false" outlineLevel="0" collapsed="false">
      <c r="A374" s="16" t="s">
        <v>849</v>
      </c>
      <c r="B374" s="16" t="s">
        <v>850</v>
      </c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customFormat="false" ht="15.75" hidden="false" customHeight="false" outlineLevel="0" collapsed="false">
      <c r="A375" s="39" t="s">
        <v>851</v>
      </c>
      <c r="B375" s="39" t="s">
        <v>852</v>
      </c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customFormat="false" ht="15.75" hidden="false" customHeight="false" outlineLevel="0" collapsed="false">
      <c r="A376" s="16" t="s">
        <v>853</v>
      </c>
      <c r="B376" s="16" t="s">
        <v>854</v>
      </c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customFormat="false" ht="15.75" hidden="false" customHeight="false" outlineLevel="0" collapsed="false">
      <c r="A377" s="39" t="s">
        <v>855</v>
      </c>
      <c r="B377" s="39" t="s">
        <v>852</v>
      </c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customFormat="false" ht="15.75" hidden="false" customHeight="false" outlineLevel="0" collapsed="false">
      <c r="A378" s="16" t="s">
        <v>856</v>
      </c>
      <c r="B378" s="16" t="s">
        <v>857</v>
      </c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customFormat="false" ht="15.75" hidden="false" customHeight="false" outlineLevel="0" collapsed="false">
      <c r="A379" s="39" t="s">
        <v>858</v>
      </c>
      <c r="B379" s="39" t="s">
        <v>574</v>
      </c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customFormat="false" ht="15.75" hidden="false" customHeight="false" outlineLevel="0" collapsed="false">
      <c r="A380" s="16" t="s">
        <v>859</v>
      </c>
      <c r="B380" s="16" t="s">
        <v>749</v>
      </c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customFormat="false" ht="15.75" hidden="false" customHeight="false" outlineLevel="0" collapsed="false">
      <c r="A381" s="39" t="s">
        <v>860</v>
      </c>
      <c r="B381" s="39" t="s">
        <v>861</v>
      </c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customFormat="false" ht="15.75" hidden="false" customHeight="false" outlineLevel="0" collapsed="false">
      <c r="A382" s="16" t="s">
        <v>862</v>
      </c>
      <c r="B382" s="16" t="s">
        <v>863</v>
      </c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customFormat="false" ht="15.75" hidden="false" customHeight="false" outlineLevel="0" collapsed="false">
      <c r="A383" s="39" t="s">
        <v>864</v>
      </c>
      <c r="B383" s="39" t="s">
        <v>810</v>
      </c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customFormat="false" ht="15.75" hidden="false" customHeight="false" outlineLevel="0" collapsed="false">
      <c r="A384" s="16" t="s">
        <v>865</v>
      </c>
      <c r="B384" s="16" t="s">
        <v>593</v>
      </c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customFormat="false" ht="15.75" hidden="false" customHeight="false" outlineLevel="0" collapsed="false">
      <c r="A385" s="39" t="s">
        <v>865</v>
      </c>
      <c r="B385" s="39" t="s">
        <v>592</v>
      </c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customFormat="false" ht="15.75" hidden="false" customHeight="false" outlineLevel="0" collapsed="false">
      <c r="A386" s="16" t="s">
        <v>866</v>
      </c>
      <c r="B386" s="16" t="s">
        <v>867</v>
      </c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customFormat="false" ht="15.75" hidden="false" customHeight="false" outlineLevel="0" collapsed="false">
      <c r="A387" s="39" t="s">
        <v>868</v>
      </c>
      <c r="B387" s="39" t="s">
        <v>817</v>
      </c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customFormat="false" ht="15.75" hidden="false" customHeight="false" outlineLevel="0" collapsed="false">
      <c r="A388" s="16" t="s">
        <v>869</v>
      </c>
      <c r="B388" s="16" t="s">
        <v>725</v>
      </c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customFormat="false" ht="15.75" hidden="false" customHeight="false" outlineLevel="0" collapsed="false">
      <c r="A389" s="39" t="s">
        <v>870</v>
      </c>
      <c r="B389" s="39" t="s">
        <v>871</v>
      </c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customFormat="false" ht="15.75" hidden="false" customHeight="false" outlineLevel="0" collapsed="false">
      <c r="A390" s="16" t="s">
        <v>872</v>
      </c>
      <c r="B390" s="16" t="s">
        <v>873</v>
      </c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customFormat="false" ht="15.75" hidden="false" customHeight="false" outlineLevel="0" collapsed="false">
      <c r="A391" s="39" t="s">
        <v>874</v>
      </c>
      <c r="B391" s="39" t="s">
        <v>723</v>
      </c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customFormat="false" ht="15.75" hidden="false" customHeight="false" outlineLevel="0" collapsed="false">
      <c r="A392" s="16" t="s">
        <v>875</v>
      </c>
      <c r="B392" s="16" t="s">
        <v>844</v>
      </c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customFormat="false" ht="15.75" hidden="false" customHeight="false" outlineLevel="0" collapsed="false">
      <c r="A393" s="39" t="s">
        <v>876</v>
      </c>
      <c r="B393" s="39" t="s">
        <v>723</v>
      </c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customFormat="false" ht="15.75" hidden="false" customHeight="false" outlineLevel="0" collapsed="false">
      <c r="A394" s="16" t="s">
        <v>877</v>
      </c>
      <c r="B394" s="16" t="s">
        <v>878</v>
      </c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customFormat="false" ht="15.75" hidden="false" customHeight="false" outlineLevel="0" collapsed="false">
      <c r="A395" s="39" t="s">
        <v>879</v>
      </c>
      <c r="B395" s="39" t="s">
        <v>806</v>
      </c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customFormat="false" ht="15.75" hidden="false" customHeight="false" outlineLevel="0" collapsed="false">
      <c r="A396" s="16" t="s">
        <v>880</v>
      </c>
      <c r="B396" s="16" t="s">
        <v>881</v>
      </c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customFormat="false" ht="15.75" hidden="false" customHeight="false" outlineLevel="0" collapsed="false">
      <c r="A397" s="39" t="s">
        <v>882</v>
      </c>
      <c r="B397" s="39" t="s">
        <v>883</v>
      </c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customFormat="false" ht="15.75" hidden="false" customHeight="false" outlineLevel="0" collapsed="false">
      <c r="A398" s="16" t="s">
        <v>884</v>
      </c>
      <c r="B398" s="16" t="s">
        <v>844</v>
      </c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customFormat="false" ht="15.75" hidden="false" customHeight="false" outlineLevel="0" collapsed="false">
      <c r="A399" s="39" t="s">
        <v>885</v>
      </c>
      <c r="B399" s="39" t="s">
        <v>873</v>
      </c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customFormat="false" ht="15.75" hidden="false" customHeight="false" outlineLevel="0" collapsed="false">
      <c r="A400" s="16" t="s">
        <v>886</v>
      </c>
      <c r="B400" s="16" t="s">
        <v>723</v>
      </c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customFormat="false" ht="15.75" hidden="false" customHeight="false" outlineLevel="0" collapsed="false">
      <c r="A401" s="39" t="s">
        <v>887</v>
      </c>
      <c r="B401" s="39" t="s">
        <v>854</v>
      </c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customFormat="false" ht="15.75" hidden="false" customHeight="false" outlineLevel="0" collapsed="false">
      <c r="A402" s="16" t="s">
        <v>888</v>
      </c>
      <c r="B402" s="16" t="s">
        <v>889</v>
      </c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customFormat="false" ht="15.75" hidden="false" customHeight="false" outlineLevel="0" collapsed="false">
      <c r="A403" s="39" t="s">
        <v>890</v>
      </c>
      <c r="B403" s="39" t="s">
        <v>779</v>
      </c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customFormat="false" ht="15.75" hidden="false" customHeight="false" outlineLevel="0" collapsed="false">
      <c r="A404" s="16" t="s">
        <v>891</v>
      </c>
      <c r="B404" s="16" t="s">
        <v>867</v>
      </c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customFormat="false" ht="15.75" hidden="false" customHeight="false" outlineLevel="0" collapsed="false">
      <c r="A405" s="39" t="s">
        <v>892</v>
      </c>
      <c r="B405" s="39" t="s">
        <v>893</v>
      </c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customFormat="false" ht="15.75" hidden="false" customHeight="false" outlineLevel="0" collapsed="false">
      <c r="A406" s="16" t="s">
        <v>894</v>
      </c>
      <c r="B406" s="16" t="s">
        <v>895</v>
      </c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customFormat="false" ht="15.75" hidden="false" customHeight="false" outlineLevel="0" collapsed="false">
      <c r="A407" s="39" t="s">
        <v>896</v>
      </c>
      <c r="B407" s="39" t="s">
        <v>274</v>
      </c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customFormat="false" ht="15.75" hidden="false" customHeight="false" outlineLevel="0" collapsed="false">
      <c r="A408" s="16" t="s">
        <v>897</v>
      </c>
      <c r="B408" s="16" t="s">
        <v>810</v>
      </c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customFormat="false" ht="15.75" hidden="false" customHeight="false" outlineLevel="0" collapsed="false">
      <c r="A409" s="39" t="s">
        <v>898</v>
      </c>
      <c r="B409" s="39" t="s">
        <v>893</v>
      </c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customFormat="false" ht="15.75" hidden="false" customHeight="false" outlineLevel="0" collapsed="false">
      <c r="A410" s="16" t="s">
        <v>899</v>
      </c>
      <c r="B410" s="16" t="s">
        <v>893</v>
      </c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customFormat="false" ht="15.75" hidden="false" customHeight="false" outlineLevel="0" collapsed="false">
      <c r="A411" s="39" t="s">
        <v>900</v>
      </c>
      <c r="B411" s="39" t="s">
        <v>216</v>
      </c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customFormat="false" ht="15.75" hidden="false" customHeight="false" outlineLevel="0" collapsed="false">
      <c r="A412" s="16" t="s">
        <v>901</v>
      </c>
      <c r="B412" s="16" t="s">
        <v>198</v>
      </c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customFormat="false" ht="15.75" hidden="false" customHeight="false" outlineLevel="0" collapsed="false">
      <c r="A413" s="39" t="s">
        <v>902</v>
      </c>
      <c r="B413" s="39" t="s">
        <v>903</v>
      </c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customFormat="false" ht="15.75" hidden="false" customHeight="false" outlineLevel="0" collapsed="false">
      <c r="A414" s="16" t="s">
        <v>904</v>
      </c>
      <c r="B414" s="16" t="s">
        <v>905</v>
      </c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customFormat="false" ht="15.75" hidden="false" customHeight="false" outlineLevel="0" collapsed="false">
      <c r="A415" s="39" t="s">
        <v>906</v>
      </c>
      <c r="B415" s="39" t="s">
        <v>773</v>
      </c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customFormat="false" ht="15.75" hidden="false" customHeight="false" outlineLevel="0" collapsed="false">
      <c r="A416" s="16" t="s">
        <v>907</v>
      </c>
      <c r="B416" s="16" t="s">
        <v>735</v>
      </c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customFormat="false" ht="15.75" hidden="false" customHeight="false" outlineLevel="0" collapsed="false">
      <c r="A417" s="39" t="s">
        <v>908</v>
      </c>
      <c r="B417" s="39" t="s">
        <v>786</v>
      </c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customFormat="false" ht="15.75" hidden="false" customHeight="false" outlineLevel="0" collapsed="false">
      <c r="A418" s="16" t="s">
        <v>909</v>
      </c>
      <c r="B418" s="16" t="s">
        <v>905</v>
      </c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customFormat="false" ht="15.75" hidden="false" customHeight="false" outlineLevel="0" collapsed="false">
      <c r="A419" s="39" t="s">
        <v>910</v>
      </c>
      <c r="B419" s="39" t="s">
        <v>911</v>
      </c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customFormat="false" ht="15.75" hidden="false" customHeight="false" outlineLevel="0" collapsed="false">
      <c r="A420" s="16" t="s">
        <v>912</v>
      </c>
      <c r="B420" s="16" t="s">
        <v>433</v>
      </c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customFormat="false" ht="15.75" hidden="false" customHeight="false" outlineLevel="0" collapsed="false">
      <c r="A421" s="39" t="s">
        <v>913</v>
      </c>
      <c r="B421" s="39" t="s">
        <v>895</v>
      </c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customFormat="false" ht="15.75" hidden="false" customHeight="false" outlineLevel="0" collapsed="false">
      <c r="A422" s="16" t="s">
        <v>914</v>
      </c>
      <c r="B422" s="16" t="s">
        <v>810</v>
      </c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customFormat="false" ht="15.75" hidden="false" customHeight="false" outlineLevel="0" collapsed="false">
      <c r="A423" s="39" t="s">
        <v>915</v>
      </c>
      <c r="B423" s="39" t="s">
        <v>916</v>
      </c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customFormat="false" ht="15.75" hidden="false" customHeight="false" outlineLevel="0" collapsed="false">
      <c r="A424" s="16" t="s">
        <v>917</v>
      </c>
      <c r="B424" s="16" t="s">
        <v>918</v>
      </c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customFormat="false" ht="15.75" hidden="false" customHeight="false" outlineLevel="0" collapsed="false">
      <c r="A425" s="39" t="s">
        <v>919</v>
      </c>
      <c r="B425" s="39" t="s">
        <v>918</v>
      </c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customFormat="false" ht="15.75" hidden="false" customHeight="false" outlineLevel="0" collapsed="false">
      <c r="A426" s="16" t="s">
        <v>920</v>
      </c>
      <c r="B426" s="16" t="s">
        <v>871</v>
      </c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customFormat="false" ht="15.75" hidden="false" customHeight="false" outlineLevel="0" collapsed="false">
      <c r="A427" s="39" t="s">
        <v>921</v>
      </c>
      <c r="B427" s="39" t="s">
        <v>709</v>
      </c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customFormat="false" ht="15.75" hidden="false" customHeight="false" outlineLevel="0" collapsed="false">
      <c r="A428" s="16" t="s">
        <v>922</v>
      </c>
      <c r="B428" s="16" t="s">
        <v>923</v>
      </c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customFormat="false" ht="15.75" hidden="false" customHeight="false" outlineLevel="0" collapsed="false">
      <c r="A429" s="39" t="s">
        <v>924</v>
      </c>
      <c r="B429" s="39" t="s">
        <v>925</v>
      </c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customFormat="false" ht="15.75" hidden="false" customHeight="false" outlineLevel="0" collapsed="false">
      <c r="A430" s="16" t="s">
        <v>926</v>
      </c>
      <c r="B430" s="16" t="s">
        <v>810</v>
      </c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customFormat="false" ht="15.75" hidden="false" customHeight="false" outlineLevel="0" collapsed="false">
      <c r="A431" s="39" t="s">
        <v>927</v>
      </c>
      <c r="B431" s="39" t="s">
        <v>928</v>
      </c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customFormat="false" ht="15.75" hidden="false" customHeight="false" outlineLevel="0" collapsed="false">
      <c r="A432" s="16" t="s">
        <v>929</v>
      </c>
      <c r="B432" s="16" t="s">
        <v>930</v>
      </c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customFormat="false" ht="15.75" hidden="false" customHeight="false" outlineLevel="0" collapsed="false">
      <c r="A433" s="39" t="s">
        <v>931</v>
      </c>
      <c r="B433" s="39" t="s">
        <v>810</v>
      </c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customFormat="false" ht="15.75" hidden="false" customHeight="false" outlineLevel="0" collapsed="false">
      <c r="A434" s="16" t="s">
        <v>932</v>
      </c>
      <c r="B434" s="16" t="s">
        <v>933</v>
      </c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customFormat="false" ht="15.75" hidden="false" customHeight="false" outlineLevel="0" collapsed="false">
      <c r="A435" s="39" t="s">
        <v>934</v>
      </c>
      <c r="B435" s="39" t="s">
        <v>935</v>
      </c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customFormat="false" ht="15.75" hidden="false" customHeight="false" outlineLevel="0" collapsed="false">
      <c r="A436" s="16" t="s">
        <v>936</v>
      </c>
      <c r="B436" s="16" t="s">
        <v>760</v>
      </c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customFormat="false" ht="15.75" hidden="false" customHeight="false" outlineLevel="0" collapsed="false">
      <c r="A437" s="39" t="s">
        <v>937</v>
      </c>
      <c r="B437" s="39" t="s">
        <v>938</v>
      </c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customFormat="false" ht="15.75" hidden="false" customHeight="false" outlineLevel="0" collapsed="false">
      <c r="A438" s="16" t="s">
        <v>939</v>
      </c>
      <c r="B438" s="16" t="s">
        <v>938</v>
      </c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customFormat="false" ht="15.75" hidden="false" customHeight="false" outlineLevel="0" collapsed="false">
      <c r="A439" s="39" t="s">
        <v>940</v>
      </c>
      <c r="B439" s="39" t="s">
        <v>871</v>
      </c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customFormat="false" ht="15.75" hidden="false" customHeight="false" outlineLevel="0" collapsed="false">
      <c r="A440" s="16" t="s">
        <v>941</v>
      </c>
      <c r="B440" s="16" t="s">
        <v>941</v>
      </c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customFormat="false" ht="15.75" hidden="false" customHeight="false" outlineLevel="0" collapsed="false">
      <c r="A441" s="39" t="s">
        <v>942</v>
      </c>
      <c r="B441" s="39" t="s">
        <v>883</v>
      </c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customFormat="false" ht="15.75" hidden="false" customHeight="false" outlineLevel="0" collapsed="false">
      <c r="A442" s="16" t="s">
        <v>943</v>
      </c>
      <c r="B442" s="16" t="s">
        <v>788</v>
      </c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customFormat="false" ht="15.75" hidden="false" customHeight="false" outlineLevel="0" collapsed="false">
      <c r="A443" s="39" t="s">
        <v>944</v>
      </c>
      <c r="B443" s="39" t="s">
        <v>945</v>
      </c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customFormat="false" ht="15.75" hidden="false" customHeight="false" outlineLevel="0" collapsed="false">
      <c r="A444" s="16" t="s">
        <v>946</v>
      </c>
      <c r="B444" s="16" t="s">
        <v>947</v>
      </c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customFormat="false" ht="15.75" hidden="false" customHeight="false" outlineLevel="0" collapsed="false">
      <c r="A445" s="39" t="s">
        <v>948</v>
      </c>
      <c r="B445" s="39" t="s">
        <v>717</v>
      </c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customFormat="false" ht="15.75" hidden="false" customHeight="false" outlineLevel="0" collapsed="false">
      <c r="A446" s="16" t="s">
        <v>949</v>
      </c>
      <c r="B446" s="16" t="s">
        <v>847</v>
      </c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customFormat="false" ht="15.75" hidden="false" customHeight="false" outlineLevel="0" collapsed="false">
      <c r="A447" s="39" t="s">
        <v>950</v>
      </c>
      <c r="B447" s="39" t="s">
        <v>951</v>
      </c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customFormat="false" ht="15.75" hidden="false" customHeight="false" outlineLevel="0" collapsed="false">
      <c r="A448" s="16" t="s">
        <v>952</v>
      </c>
      <c r="B448" s="16" t="s">
        <v>703</v>
      </c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customFormat="false" ht="15.75" hidden="false" customHeight="false" outlineLevel="0" collapsed="false">
      <c r="A449" s="39" t="s">
        <v>953</v>
      </c>
      <c r="B449" s="39" t="s">
        <v>954</v>
      </c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customFormat="false" ht="15.75" hidden="false" customHeight="false" outlineLevel="0" collapsed="false">
      <c r="A450" s="16" t="s">
        <v>955</v>
      </c>
      <c r="B450" s="16" t="s">
        <v>955</v>
      </c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customFormat="false" ht="15.75" hidden="false" customHeight="false" outlineLevel="0" collapsed="false">
      <c r="A451" s="39" t="s">
        <v>956</v>
      </c>
      <c r="B451" s="39" t="s">
        <v>957</v>
      </c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customFormat="false" ht="15.75" hidden="false" customHeight="false" outlineLevel="0" collapsed="false">
      <c r="A452" s="16" t="s">
        <v>958</v>
      </c>
      <c r="B452" s="16" t="s">
        <v>959</v>
      </c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customFormat="false" ht="15.75" hidden="false" customHeight="false" outlineLevel="0" collapsed="false">
      <c r="A453" s="39" t="s">
        <v>960</v>
      </c>
      <c r="B453" s="39" t="s">
        <v>961</v>
      </c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customFormat="false" ht="15.75" hidden="false" customHeight="false" outlineLevel="0" collapsed="false">
      <c r="A454" s="16" t="s">
        <v>962</v>
      </c>
      <c r="B454" s="16" t="s">
        <v>963</v>
      </c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customFormat="false" ht="15.75" hidden="false" customHeight="false" outlineLevel="0" collapsed="false">
      <c r="A455" s="39" t="s">
        <v>964</v>
      </c>
      <c r="B455" s="39" t="s">
        <v>965</v>
      </c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customFormat="false" ht="15.75" hidden="false" customHeight="false" outlineLevel="0" collapsed="false">
      <c r="A456" s="16" t="s">
        <v>966</v>
      </c>
      <c r="B456" s="16" t="s">
        <v>966</v>
      </c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customFormat="false" ht="15.75" hidden="false" customHeight="false" outlineLevel="0" collapsed="false">
      <c r="A457" s="39" t="s">
        <v>967</v>
      </c>
      <c r="B457" s="39" t="s">
        <v>967</v>
      </c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customFormat="false" ht="15.75" hidden="false" customHeight="false" outlineLevel="0" collapsed="false">
      <c r="A458" s="16" t="s">
        <v>968</v>
      </c>
      <c r="B458" s="16" t="s">
        <v>959</v>
      </c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customFormat="false" ht="15.75" hidden="false" customHeight="false" outlineLevel="0" collapsed="false">
      <c r="A459" s="39" t="s">
        <v>969</v>
      </c>
      <c r="B459" s="39" t="s">
        <v>970</v>
      </c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customFormat="false" ht="15.75" hidden="false" customHeight="false" outlineLevel="0" collapsed="false">
      <c r="A460" s="16" t="s">
        <v>971</v>
      </c>
      <c r="B460" s="16" t="s">
        <v>972</v>
      </c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customFormat="false" ht="15.75" hidden="false" customHeight="false" outlineLevel="0" collapsed="false">
      <c r="A461" s="39" t="s">
        <v>973</v>
      </c>
      <c r="B461" s="39" t="s">
        <v>974</v>
      </c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customFormat="false" ht="15.75" hidden="false" customHeight="false" outlineLevel="0" collapsed="false">
      <c r="A462" s="16" t="s">
        <v>975</v>
      </c>
      <c r="B462" s="16" t="s">
        <v>974</v>
      </c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customFormat="false" ht="15.75" hidden="false" customHeight="false" outlineLevel="0" collapsed="false">
      <c r="A463" s="39" t="s">
        <v>976</v>
      </c>
      <c r="B463" s="39" t="s">
        <v>977</v>
      </c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customFormat="false" ht="15.75" hidden="false" customHeight="false" outlineLevel="0" collapsed="false">
      <c r="A464" s="16" t="s">
        <v>978</v>
      </c>
      <c r="B464" s="16" t="s">
        <v>977</v>
      </c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customFormat="false" ht="15.75" hidden="false" customHeight="false" outlineLevel="0" collapsed="false">
      <c r="A465" s="39" t="s">
        <v>979</v>
      </c>
      <c r="B465" s="39" t="s">
        <v>980</v>
      </c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customFormat="false" ht="15.75" hidden="false" customHeight="false" outlineLevel="0" collapsed="false">
      <c r="A466" s="16" t="s">
        <v>981</v>
      </c>
      <c r="B466" s="16" t="s">
        <v>982</v>
      </c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customFormat="false" ht="15.75" hidden="false" customHeight="false" outlineLevel="0" collapsed="false">
      <c r="A467" s="39" t="s">
        <v>983</v>
      </c>
      <c r="B467" s="39" t="s">
        <v>982</v>
      </c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customFormat="false" ht="15.75" hidden="false" customHeight="false" outlineLevel="0" collapsed="false">
      <c r="A468" s="16" t="s">
        <v>984</v>
      </c>
      <c r="B468" s="16" t="s">
        <v>980</v>
      </c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customFormat="false" ht="15.75" hidden="false" customHeight="false" outlineLevel="0" collapsed="false">
      <c r="A469" s="39" t="s">
        <v>985</v>
      </c>
      <c r="B469" s="39" t="s">
        <v>985</v>
      </c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customFormat="false" ht="15.75" hidden="false" customHeight="false" outlineLevel="0" collapsed="false">
      <c r="A470" s="16" t="s">
        <v>986</v>
      </c>
      <c r="B470" s="16" t="s">
        <v>987</v>
      </c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customFormat="false" ht="15.75" hidden="false" customHeight="false" outlineLevel="0" collapsed="false">
      <c r="A471" s="39" t="s">
        <v>988</v>
      </c>
      <c r="B471" s="39" t="s">
        <v>989</v>
      </c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customFormat="false" ht="15.75" hidden="false" customHeight="false" outlineLevel="0" collapsed="false">
      <c r="A472" s="16" t="s">
        <v>990</v>
      </c>
      <c r="B472" s="16" t="s">
        <v>989</v>
      </c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customFormat="false" ht="15.75" hidden="false" customHeight="false" outlineLevel="0" collapsed="false">
      <c r="A473" s="39" t="s">
        <v>991</v>
      </c>
      <c r="B473" s="39" t="s">
        <v>951</v>
      </c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customFormat="false" ht="15.75" hidden="false" customHeight="false" outlineLevel="0" collapsed="false">
      <c r="A474" s="16" t="s">
        <v>992</v>
      </c>
      <c r="B474" s="16" t="s">
        <v>992</v>
      </c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customFormat="false" ht="15.75" hidden="false" customHeight="false" outlineLevel="0" collapsed="false">
      <c r="A475" s="39" t="s">
        <v>993</v>
      </c>
      <c r="B475" s="39" t="s">
        <v>531</v>
      </c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customFormat="false" ht="15.75" hidden="false" customHeight="false" outlineLevel="0" collapsed="false">
      <c r="A476" s="16" t="s">
        <v>994</v>
      </c>
      <c r="B476" s="16" t="s">
        <v>995</v>
      </c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customFormat="false" ht="15.75" hidden="false" customHeight="false" outlineLevel="0" collapsed="false">
      <c r="A477" s="39" t="s">
        <v>996</v>
      </c>
      <c r="B477" s="39" t="s">
        <v>996</v>
      </c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customFormat="false" ht="15.75" hidden="false" customHeight="false" outlineLevel="0" collapsed="false">
      <c r="A478" s="16" t="s">
        <v>997</v>
      </c>
      <c r="B478" s="16" t="s">
        <v>815</v>
      </c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customFormat="false" ht="15.75" hidden="false" customHeight="false" outlineLevel="0" collapsed="false">
      <c r="A479" s="39" t="s">
        <v>998</v>
      </c>
      <c r="B479" s="39" t="s">
        <v>826</v>
      </c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customFormat="false" ht="15.75" hidden="false" customHeight="false" outlineLevel="0" collapsed="false">
      <c r="A480" s="16" t="s">
        <v>999</v>
      </c>
      <c r="B480" s="16" t="s">
        <v>1000</v>
      </c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customFormat="false" ht="15.75" hidden="false" customHeight="false" outlineLevel="0" collapsed="false">
      <c r="A481" s="39" t="s">
        <v>1001</v>
      </c>
      <c r="B481" s="39" t="s">
        <v>1002</v>
      </c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customFormat="false" ht="15.75" hidden="false" customHeight="false" outlineLevel="0" collapsed="false">
      <c r="A482" s="16" t="s">
        <v>1003</v>
      </c>
      <c r="B482" s="16" t="s">
        <v>1002</v>
      </c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customFormat="false" ht="15.75" hidden="false" customHeight="false" outlineLevel="0" collapsed="false">
      <c r="A483" s="39" t="s">
        <v>1004</v>
      </c>
      <c r="B483" s="39" t="s">
        <v>1005</v>
      </c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customFormat="false" ht="15.75" hidden="false" customHeight="false" outlineLevel="0" collapsed="false">
      <c r="A484" s="16" t="s">
        <v>1006</v>
      </c>
      <c r="B484" s="16" t="s">
        <v>1005</v>
      </c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customFormat="false" ht="15.75" hidden="false" customHeight="false" outlineLevel="0" collapsed="false">
      <c r="A485" s="39" t="s">
        <v>1007</v>
      </c>
      <c r="B485" s="39" t="s">
        <v>1007</v>
      </c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customFormat="false" ht="15.75" hidden="false" customHeight="false" outlineLevel="0" collapsed="false">
      <c r="A486" s="16" t="s">
        <v>1008</v>
      </c>
      <c r="B486" s="16" t="s">
        <v>905</v>
      </c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customFormat="false" ht="15.75" hidden="false" customHeight="false" outlineLevel="0" collapsed="false">
      <c r="A487" s="39" t="s">
        <v>1009</v>
      </c>
      <c r="B487" s="39" t="s">
        <v>1010</v>
      </c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customFormat="false" ht="15.75" hidden="false" customHeight="false" outlineLevel="0" collapsed="false">
      <c r="A488" s="16" t="s">
        <v>1011</v>
      </c>
      <c r="B488" s="16" t="s">
        <v>1010</v>
      </c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customFormat="false" ht="15.75" hidden="false" customHeight="false" outlineLevel="0" collapsed="false">
      <c r="A489" s="39" t="s">
        <v>1012</v>
      </c>
      <c r="B489" s="39" t="s">
        <v>1010</v>
      </c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customFormat="false" ht="15.75" hidden="false" customHeight="false" outlineLevel="0" collapsed="false">
      <c r="A490" s="16" t="s">
        <v>1013</v>
      </c>
      <c r="B490" s="16" t="s">
        <v>1014</v>
      </c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customFormat="false" ht="15.75" hidden="false" customHeight="false" outlineLevel="0" collapsed="false">
      <c r="A491" s="39" t="s">
        <v>1015</v>
      </c>
      <c r="B491" s="39" t="s">
        <v>1016</v>
      </c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customFormat="false" ht="15.75" hidden="false" customHeight="false" outlineLevel="0" collapsed="false">
      <c r="A492" s="16" t="s">
        <v>1017</v>
      </c>
      <c r="B492" s="16" t="s">
        <v>1018</v>
      </c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customFormat="false" ht="15.75" hidden="false" customHeight="false" outlineLevel="0" collapsed="false">
      <c r="A493" s="39" t="s">
        <v>1019</v>
      </c>
      <c r="B493" s="39" t="s">
        <v>1014</v>
      </c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customFormat="false" ht="15.75" hidden="false" customHeight="false" outlineLevel="0" collapsed="false">
      <c r="A494" s="16" t="s">
        <v>1020</v>
      </c>
      <c r="B494" s="16" t="s">
        <v>1021</v>
      </c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customFormat="false" ht="15.75" hidden="false" customHeight="false" outlineLevel="0" collapsed="false">
      <c r="A495" s="39" t="s">
        <v>1022</v>
      </c>
      <c r="B495" s="39" t="s">
        <v>1023</v>
      </c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customFormat="false" ht="15.75" hidden="false" customHeight="false" outlineLevel="0" collapsed="false">
      <c r="A496" s="16" t="s">
        <v>1024</v>
      </c>
      <c r="B496" s="16" t="s">
        <v>1023</v>
      </c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customFormat="false" ht="15.75" hidden="false" customHeight="false" outlineLevel="0" collapsed="false">
      <c r="A497" s="39" t="s">
        <v>1025</v>
      </c>
      <c r="B497" s="39" t="s">
        <v>1026</v>
      </c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customFormat="false" ht="15.75" hidden="false" customHeight="false" outlineLevel="0" collapsed="false">
      <c r="A498" s="16" t="s">
        <v>1027</v>
      </c>
      <c r="B498" s="16" t="s">
        <v>1027</v>
      </c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customFormat="false" ht="15.75" hidden="false" customHeight="false" outlineLevel="0" collapsed="false">
      <c r="A499" s="39" t="s">
        <v>1028</v>
      </c>
      <c r="B499" s="39" t="s">
        <v>1028</v>
      </c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customFormat="false" ht="15.75" hidden="false" customHeight="false" outlineLevel="0" collapsed="false">
      <c r="A500" s="16" t="s">
        <v>1029</v>
      </c>
      <c r="B500" s="16" t="s">
        <v>1029</v>
      </c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customFormat="false" ht="15.75" hidden="false" customHeight="false" outlineLevel="0" collapsed="false">
      <c r="A501" s="39" t="s">
        <v>1030</v>
      </c>
      <c r="B501" s="39" t="s">
        <v>1030</v>
      </c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customFormat="false" ht="15.75" hidden="false" customHeight="false" outlineLevel="0" collapsed="false">
      <c r="A502" s="16" t="s">
        <v>1031</v>
      </c>
      <c r="B502" s="16" t="s">
        <v>1031</v>
      </c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customFormat="false" ht="15.75" hidden="false" customHeight="false" outlineLevel="0" collapsed="false">
      <c r="A503" s="39" t="s">
        <v>1032</v>
      </c>
      <c r="B503" s="39" t="s">
        <v>1033</v>
      </c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customFormat="false" ht="15.75" hidden="false" customHeight="false" outlineLevel="0" collapsed="false">
      <c r="A504" s="16" t="s">
        <v>1034</v>
      </c>
      <c r="B504" s="16" t="s">
        <v>1034</v>
      </c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customFormat="false" ht="15.75" hidden="false" customHeight="false" outlineLevel="0" collapsed="false">
      <c r="A505" s="39" t="s">
        <v>1035</v>
      </c>
      <c r="B505" s="39" t="s">
        <v>1035</v>
      </c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customFormat="false" ht="15.75" hidden="false" customHeight="false" outlineLevel="0" collapsed="false">
      <c r="A506" s="16" t="s">
        <v>1036</v>
      </c>
      <c r="B506" s="16" t="s">
        <v>1036</v>
      </c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customFormat="false" ht="15.75" hidden="false" customHeight="false" outlineLevel="0" collapsed="false">
      <c r="A507" s="39" t="s">
        <v>1037</v>
      </c>
      <c r="B507" s="39" t="s">
        <v>529</v>
      </c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customFormat="false" ht="15.75" hidden="false" customHeight="false" outlineLevel="0" collapsed="false">
      <c r="A508" s="16" t="s">
        <v>1038</v>
      </c>
      <c r="B508" s="16" t="s">
        <v>634</v>
      </c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customFormat="false" ht="15.75" hidden="false" customHeight="false" outlineLevel="0" collapsed="false">
      <c r="A509" s="39" t="s">
        <v>1039</v>
      </c>
      <c r="B509" s="39" t="s">
        <v>1039</v>
      </c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customFormat="false" ht="15.75" hidden="false" customHeight="false" outlineLevel="0" collapsed="false">
      <c r="A510" s="16" t="s">
        <v>1040</v>
      </c>
      <c r="B510" s="16" t="s">
        <v>1041</v>
      </c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customFormat="false" ht="15.75" hidden="false" customHeight="false" outlineLevel="0" collapsed="false">
      <c r="A511" s="39" t="s">
        <v>1042</v>
      </c>
      <c r="B511" s="39" t="s">
        <v>1042</v>
      </c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customFormat="false" ht="15.75" hidden="false" customHeight="false" outlineLevel="0" collapsed="false">
      <c r="A512" s="16" t="s">
        <v>1043</v>
      </c>
      <c r="B512" s="16" t="s">
        <v>1043</v>
      </c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customFormat="false" ht="15.75" hidden="false" customHeight="false" outlineLevel="0" collapsed="false">
      <c r="A513" s="39" t="s">
        <v>1044</v>
      </c>
      <c r="B513" s="39" t="s">
        <v>1044</v>
      </c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customFormat="false" ht="15.75" hidden="false" customHeight="false" outlineLevel="0" collapsed="false">
      <c r="A514" s="16" t="s">
        <v>1045</v>
      </c>
      <c r="B514" s="16" t="s">
        <v>1046</v>
      </c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customFormat="false" ht="15.75" hidden="false" customHeight="false" outlineLevel="0" collapsed="false">
      <c r="A515" s="39" t="s">
        <v>1047</v>
      </c>
      <c r="B515" s="39" t="s">
        <v>1048</v>
      </c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customFormat="false" ht="15.75" hidden="false" customHeight="false" outlineLevel="0" collapsed="false">
      <c r="A516" s="16" t="s">
        <v>1049</v>
      </c>
      <c r="B516" s="16" t="s">
        <v>1050</v>
      </c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customFormat="false" ht="15.75" hidden="false" customHeight="false" outlineLevel="0" collapsed="false">
      <c r="A517" s="39" t="s">
        <v>1051</v>
      </c>
      <c r="B517" s="39" t="s">
        <v>1051</v>
      </c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customFormat="false" ht="15.75" hidden="false" customHeight="false" outlineLevel="0" collapsed="false">
      <c r="A518" s="16" t="s">
        <v>1052</v>
      </c>
      <c r="B518" s="16" t="s">
        <v>1053</v>
      </c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customFormat="false" ht="15.75" hidden="false" customHeight="false" outlineLevel="0" collapsed="false">
      <c r="A519" s="39" t="s">
        <v>1054</v>
      </c>
      <c r="B519" s="39" t="s">
        <v>1053</v>
      </c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customFormat="false" ht="15.75" hidden="false" customHeight="false" outlineLevel="0" collapsed="false">
      <c r="A520" s="16" t="s">
        <v>1055</v>
      </c>
      <c r="B520" s="16" t="s">
        <v>1056</v>
      </c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customFormat="false" ht="15.75" hidden="false" customHeight="false" outlineLevel="0" collapsed="false">
      <c r="A521" s="39" t="s">
        <v>1057</v>
      </c>
      <c r="B521" s="39" t="s">
        <v>980</v>
      </c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customFormat="false" ht="15.75" hidden="false" customHeight="false" outlineLevel="0" collapsed="false">
      <c r="A522" s="16" t="s">
        <v>1058</v>
      </c>
      <c r="B522" s="16" t="s">
        <v>889</v>
      </c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customFormat="false" ht="15.75" hidden="false" customHeight="false" outlineLevel="0" collapsed="false">
      <c r="A523" s="39" t="s">
        <v>1059</v>
      </c>
      <c r="B523" s="39" t="s">
        <v>650</v>
      </c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customFormat="false" ht="15.75" hidden="false" customHeight="false" outlineLevel="0" collapsed="false">
      <c r="A524" s="16" t="s">
        <v>1060</v>
      </c>
      <c r="B524" s="16" t="s">
        <v>965</v>
      </c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customFormat="false" ht="15.75" hidden="false" customHeight="false" outlineLevel="0" collapsed="false">
      <c r="A525" s="39" t="s">
        <v>1061</v>
      </c>
      <c r="B525" s="39" t="s">
        <v>758</v>
      </c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customFormat="false" ht="15.75" hidden="false" customHeight="false" outlineLevel="0" collapsed="false">
      <c r="A526" s="16" t="s">
        <v>1062</v>
      </c>
      <c r="B526" s="16" t="s">
        <v>1063</v>
      </c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customFormat="false" ht="15.75" hidden="false" customHeight="false" outlineLevel="0" collapsed="false">
      <c r="A527" s="39" t="s">
        <v>1064</v>
      </c>
      <c r="B527" s="39" t="s">
        <v>1065</v>
      </c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customFormat="false" ht="15.75" hidden="false" customHeight="false" outlineLevel="0" collapsed="false">
      <c r="A528" s="16" t="s">
        <v>1066</v>
      </c>
      <c r="B528" s="16" t="s">
        <v>1067</v>
      </c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customFormat="false" ht="15.75" hidden="false" customHeight="false" outlineLevel="0" collapsed="false">
      <c r="A529" s="39" t="s">
        <v>1068</v>
      </c>
      <c r="B529" s="39" t="s">
        <v>987</v>
      </c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customFormat="false" ht="15.75" hidden="false" customHeight="false" outlineLevel="0" collapsed="false">
      <c r="A530" s="16" t="s">
        <v>1069</v>
      </c>
      <c r="B530" s="16" t="s">
        <v>995</v>
      </c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customFormat="false" ht="15.75" hidden="false" customHeight="false" outlineLevel="0" collapsed="false">
      <c r="A531" s="39" t="s">
        <v>1070</v>
      </c>
      <c r="B531" s="39" t="s">
        <v>878</v>
      </c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customFormat="false" ht="15.75" hidden="false" customHeight="false" outlineLevel="0" collapsed="false">
      <c r="A532" s="16" t="s">
        <v>1071</v>
      </c>
      <c r="B532" s="16" t="s">
        <v>840</v>
      </c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customFormat="false" ht="15.75" hidden="false" customHeight="false" outlineLevel="0" collapsed="false">
      <c r="A533" s="39" t="s">
        <v>1072</v>
      </c>
      <c r="B533" s="39" t="s">
        <v>717</v>
      </c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customFormat="false" ht="15.75" hidden="false" customHeight="false" outlineLevel="0" collapsed="false">
      <c r="A534" s="16" t="s">
        <v>1073</v>
      </c>
      <c r="B534" s="16" t="s">
        <v>808</v>
      </c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customFormat="false" ht="15.75" hidden="false" customHeight="false" outlineLevel="0" collapsed="false">
      <c r="A535" s="39" t="s">
        <v>1074</v>
      </c>
      <c r="B535" s="39" t="s">
        <v>641</v>
      </c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customFormat="false" ht="15.75" hidden="false" customHeight="false" outlineLevel="0" collapsed="false">
      <c r="A536" s="16" t="s">
        <v>1075</v>
      </c>
      <c r="B536" s="16" t="s">
        <v>1076</v>
      </c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customFormat="false" ht="15.75" hidden="false" customHeight="false" outlineLevel="0" collapsed="false">
      <c r="A537" s="51"/>
      <c r="B537" s="51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customFormat="false" ht="15.75" hidden="false" customHeight="false" outlineLevel="0" collapsed="false">
      <c r="A538" s="51"/>
      <c r="B538" s="51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customFormat="false" ht="15.75" hidden="false" customHeight="false" outlineLevel="0" collapsed="false">
      <c r="A539" s="51"/>
      <c r="B539" s="51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customFormat="false" ht="15.75" hidden="false" customHeight="false" outlineLevel="0" collapsed="false">
      <c r="A540" s="51"/>
      <c r="B540" s="51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customFormat="false" ht="15.75" hidden="false" customHeight="false" outlineLevel="0" collapsed="false">
      <c r="A541" s="51"/>
      <c r="B541" s="51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customFormat="false" ht="15.75" hidden="false" customHeight="false" outlineLevel="0" collapsed="false">
      <c r="A542" s="51"/>
      <c r="B542" s="51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customFormat="false" ht="15.75" hidden="false" customHeight="false" outlineLevel="0" collapsed="false">
      <c r="A543" s="51"/>
      <c r="B543" s="51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customFormat="false" ht="15.75" hidden="false" customHeight="false" outlineLevel="0" collapsed="false">
      <c r="A544" s="51"/>
      <c r="B544" s="51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customFormat="false" ht="15.75" hidden="false" customHeight="false" outlineLevel="0" collapsed="false">
      <c r="A545" s="51"/>
      <c r="B545" s="51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customFormat="false" ht="15.75" hidden="false" customHeight="false" outlineLevel="0" collapsed="false">
      <c r="A546" s="51"/>
      <c r="B546" s="51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customFormat="false" ht="15.75" hidden="false" customHeight="false" outlineLevel="0" collapsed="false">
      <c r="A547" s="51"/>
      <c r="B547" s="51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customFormat="false" ht="15.75" hidden="false" customHeight="false" outlineLevel="0" collapsed="false">
      <c r="A548" s="51"/>
      <c r="B548" s="51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customFormat="false" ht="15.75" hidden="false" customHeight="false" outlineLevel="0" collapsed="false">
      <c r="A549" s="51"/>
      <c r="B549" s="51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customFormat="false" ht="15.75" hidden="false" customHeight="false" outlineLevel="0" collapsed="false">
      <c r="A550" s="51"/>
      <c r="B550" s="51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customFormat="false" ht="15.75" hidden="false" customHeight="false" outlineLevel="0" collapsed="false">
      <c r="A551" s="51"/>
      <c r="B551" s="51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customFormat="false" ht="15.75" hidden="false" customHeight="false" outlineLevel="0" collapsed="false">
      <c r="A552" s="51"/>
      <c r="B552" s="51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customFormat="false" ht="15.75" hidden="false" customHeight="false" outlineLevel="0" collapsed="false">
      <c r="A553" s="51"/>
      <c r="B553" s="51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customFormat="false" ht="15.75" hidden="false" customHeight="false" outlineLevel="0" collapsed="false">
      <c r="A554" s="51"/>
      <c r="B554" s="51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customFormat="false" ht="15.75" hidden="false" customHeight="false" outlineLevel="0" collapsed="false">
      <c r="A555" s="51"/>
      <c r="B555" s="51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customFormat="false" ht="15.75" hidden="false" customHeight="false" outlineLevel="0" collapsed="false">
      <c r="A556" s="51"/>
      <c r="B556" s="51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customFormat="false" ht="15.75" hidden="false" customHeight="false" outlineLevel="0" collapsed="false">
      <c r="A557" s="51"/>
      <c r="B557" s="51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customFormat="false" ht="15.75" hidden="false" customHeight="false" outlineLevel="0" collapsed="false">
      <c r="A558" s="51"/>
      <c r="B558" s="51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customFormat="false" ht="15.75" hidden="false" customHeight="false" outlineLevel="0" collapsed="false">
      <c r="A559" s="51"/>
      <c r="B559" s="51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customFormat="false" ht="15.75" hidden="false" customHeight="false" outlineLevel="0" collapsed="false">
      <c r="A560" s="51"/>
      <c r="B560" s="51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customFormat="false" ht="15.75" hidden="false" customHeight="false" outlineLevel="0" collapsed="false">
      <c r="A561" s="51"/>
      <c r="B561" s="51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customFormat="false" ht="15.75" hidden="false" customHeight="false" outlineLevel="0" collapsed="false">
      <c r="A562" s="51"/>
      <c r="B562" s="51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customFormat="false" ht="15.75" hidden="false" customHeight="false" outlineLevel="0" collapsed="false">
      <c r="A563" s="51"/>
      <c r="B563" s="51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customFormat="false" ht="15.75" hidden="false" customHeight="false" outlineLevel="0" collapsed="false">
      <c r="A564" s="51"/>
      <c r="B564" s="51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customFormat="false" ht="15.75" hidden="false" customHeight="false" outlineLevel="0" collapsed="false">
      <c r="A565" s="51"/>
      <c r="B565" s="51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customFormat="false" ht="15.75" hidden="false" customHeight="false" outlineLevel="0" collapsed="false">
      <c r="A566" s="51"/>
      <c r="B566" s="51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customFormat="false" ht="15.75" hidden="false" customHeight="false" outlineLevel="0" collapsed="false">
      <c r="A567" s="51"/>
      <c r="B567" s="51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customFormat="false" ht="15.75" hidden="false" customHeight="false" outlineLevel="0" collapsed="false">
      <c r="A568" s="51"/>
      <c r="B568" s="51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customFormat="false" ht="15.75" hidden="false" customHeight="false" outlineLevel="0" collapsed="false">
      <c r="A569" s="51"/>
      <c r="B569" s="51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customFormat="false" ht="15.75" hidden="false" customHeight="false" outlineLevel="0" collapsed="false">
      <c r="A570" s="51"/>
      <c r="B570" s="51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customFormat="false" ht="15.75" hidden="false" customHeight="false" outlineLevel="0" collapsed="false">
      <c r="A571" s="51"/>
      <c r="B571" s="51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customFormat="false" ht="15.75" hidden="false" customHeight="false" outlineLevel="0" collapsed="false">
      <c r="A572" s="51"/>
      <c r="B572" s="51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customFormat="false" ht="15.75" hidden="false" customHeight="false" outlineLevel="0" collapsed="false">
      <c r="A573" s="51"/>
      <c r="B573" s="51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customFormat="false" ht="15.75" hidden="false" customHeight="false" outlineLevel="0" collapsed="false">
      <c r="A574" s="51"/>
      <c r="B574" s="51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customFormat="false" ht="15.75" hidden="false" customHeight="false" outlineLevel="0" collapsed="false">
      <c r="A575" s="51"/>
      <c r="B575" s="51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customFormat="false" ht="15.75" hidden="false" customHeight="false" outlineLevel="0" collapsed="false">
      <c r="A576" s="51"/>
      <c r="B576" s="51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customFormat="false" ht="15.75" hidden="false" customHeight="false" outlineLevel="0" collapsed="false">
      <c r="A577" s="51"/>
      <c r="B577" s="51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customFormat="false" ht="15.75" hidden="false" customHeight="false" outlineLevel="0" collapsed="false">
      <c r="A578" s="51"/>
      <c r="B578" s="51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customFormat="false" ht="15.75" hidden="false" customHeight="false" outlineLevel="0" collapsed="false">
      <c r="A579" s="51"/>
      <c r="B579" s="51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customFormat="false" ht="15.75" hidden="false" customHeight="false" outlineLevel="0" collapsed="false">
      <c r="A580" s="51"/>
      <c r="B580" s="51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customFormat="false" ht="15.75" hidden="false" customHeight="false" outlineLevel="0" collapsed="false">
      <c r="A581" s="51"/>
      <c r="B581" s="51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customFormat="false" ht="15.75" hidden="false" customHeight="false" outlineLevel="0" collapsed="false">
      <c r="A582" s="51"/>
      <c r="B582" s="51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customFormat="false" ht="15.75" hidden="false" customHeight="false" outlineLevel="0" collapsed="false">
      <c r="A583" s="51"/>
      <c r="B583" s="51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customFormat="false" ht="15.75" hidden="false" customHeight="false" outlineLevel="0" collapsed="false">
      <c r="A584" s="51"/>
      <c r="B584" s="51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customFormat="false" ht="15.75" hidden="false" customHeight="false" outlineLevel="0" collapsed="false">
      <c r="A585" s="51"/>
      <c r="B585" s="51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customFormat="false" ht="15.75" hidden="false" customHeight="false" outlineLevel="0" collapsed="false">
      <c r="A586" s="51"/>
      <c r="B586" s="51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customFormat="false" ht="15.75" hidden="false" customHeight="false" outlineLevel="0" collapsed="false">
      <c r="A587" s="51"/>
      <c r="B587" s="51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customFormat="false" ht="15.75" hidden="false" customHeight="false" outlineLevel="0" collapsed="false">
      <c r="A588" s="51"/>
      <c r="B588" s="51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customFormat="false" ht="15.75" hidden="false" customHeight="false" outlineLevel="0" collapsed="false">
      <c r="A589" s="51"/>
      <c r="B589" s="51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customFormat="false" ht="15.75" hidden="false" customHeight="false" outlineLevel="0" collapsed="false">
      <c r="A590" s="51"/>
      <c r="B590" s="51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customFormat="false" ht="15.75" hidden="false" customHeight="false" outlineLevel="0" collapsed="false">
      <c r="A591" s="51"/>
      <c r="B591" s="51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customFormat="false" ht="15.75" hidden="false" customHeight="false" outlineLevel="0" collapsed="false">
      <c r="A592" s="51"/>
      <c r="B592" s="51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customFormat="false" ht="15.75" hidden="false" customHeight="false" outlineLevel="0" collapsed="false">
      <c r="A593" s="51"/>
      <c r="B593" s="51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customFormat="false" ht="15.75" hidden="false" customHeight="false" outlineLevel="0" collapsed="false">
      <c r="A594" s="51"/>
      <c r="B594" s="51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customFormat="false" ht="15.75" hidden="false" customHeight="false" outlineLevel="0" collapsed="false">
      <c r="A595" s="51"/>
      <c r="B595" s="51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customFormat="false" ht="15.75" hidden="false" customHeight="false" outlineLevel="0" collapsed="false">
      <c r="A596" s="51"/>
      <c r="B596" s="51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customFormat="false" ht="15.75" hidden="false" customHeight="false" outlineLevel="0" collapsed="false">
      <c r="A597" s="51"/>
      <c r="B597" s="51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customFormat="false" ht="15.75" hidden="false" customHeight="false" outlineLevel="0" collapsed="false">
      <c r="A598" s="51"/>
      <c r="B598" s="51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customFormat="false" ht="15.75" hidden="false" customHeight="false" outlineLevel="0" collapsed="false">
      <c r="A599" s="51"/>
      <c r="B599" s="51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customFormat="false" ht="15.75" hidden="false" customHeight="false" outlineLevel="0" collapsed="false">
      <c r="A600" s="51"/>
      <c r="B600" s="51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customFormat="false" ht="15.75" hidden="false" customHeight="false" outlineLevel="0" collapsed="false">
      <c r="A601" s="51"/>
      <c r="B601" s="51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customFormat="false" ht="15.75" hidden="false" customHeight="false" outlineLevel="0" collapsed="false">
      <c r="A602" s="51"/>
      <c r="B602" s="51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customFormat="false" ht="15.75" hidden="false" customHeight="false" outlineLevel="0" collapsed="false">
      <c r="A603" s="51"/>
      <c r="B603" s="51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customFormat="false" ht="15.75" hidden="false" customHeight="false" outlineLevel="0" collapsed="false">
      <c r="A604" s="51"/>
      <c r="B604" s="51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customFormat="false" ht="15.75" hidden="false" customHeight="false" outlineLevel="0" collapsed="false">
      <c r="A605" s="51"/>
      <c r="B605" s="51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customFormat="false" ht="15.75" hidden="false" customHeight="false" outlineLevel="0" collapsed="false">
      <c r="A606" s="51"/>
      <c r="B606" s="51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customFormat="false" ht="15.75" hidden="false" customHeight="false" outlineLevel="0" collapsed="false">
      <c r="A607" s="51"/>
      <c r="B607" s="51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customFormat="false" ht="15.75" hidden="false" customHeight="false" outlineLevel="0" collapsed="false">
      <c r="A608" s="51"/>
      <c r="B608" s="51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customFormat="false" ht="15.75" hidden="false" customHeight="false" outlineLevel="0" collapsed="false">
      <c r="A609" s="51"/>
      <c r="B609" s="51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customFormat="false" ht="15.75" hidden="false" customHeight="false" outlineLevel="0" collapsed="false">
      <c r="A610" s="51"/>
      <c r="B610" s="51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customFormat="false" ht="15.75" hidden="false" customHeight="false" outlineLevel="0" collapsed="false">
      <c r="A611" s="51"/>
      <c r="B611" s="51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customFormat="false" ht="15.75" hidden="false" customHeight="false" outlineLevel="0" collapsed="false">
      <c r="A612" s="51"/>
      <c r="B612" s="51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customFormat="false" ht="15.75" hidden="false" customHeight="false" outlineLevel="0" collapsed="false">
      <c r="A613" s="51"/>
      <c r="B613" s="51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customFormat="false" ht="15.75" hidden="false" customHeight="false" outlineLevel="0" collapsed="false">
      <c r="A614" s="51"/>
      <c r="B614" s="51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customFormat="false" ht="15.75" hidden="false" customHeight="false" outlineLevel="0" collapsed="false">
      <c r="A615" s="51"/>
      <c r="B615" s="51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customFormat="false" ht="15.75" hidden="false" customHeight="false" outlineLevel="0" collapsed="false">
      <c r="A616" s="51"/>
      <c r="B616" s="51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customFormat="false" ht="15.75" hidden="false" customHeight="false" outlineLevel="0" collapsed="false">
      <c r="A617" s="51"/>
      <c r="B617" s="51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customFormat="false" ht="15.75" hidden="false" customHeight="false" outlineLevel="0" collapsed="false">
      <c r="A618" s="51"/>
      <c r="B618" s="51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customFormat="false" ht="15.75" hidden="false" customHeight="false" outlineLevel="0" collapsed="false">
      <c r="A619" s="51"/>
      <c r="B619" s="51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customFormat="false" ht="15.75" hidden="false" customHeight="false" outlineLevel="0" collapsed="false">
      <c r="A620" s="51"/>
      <c r="B620" s="51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customFormat="false" ht="15.75" hidden="false" customHeight="false" outlineLevel="0" collapsed="false">
      <c r="A621" s="51"/>
      <c r="B621" s="51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customFormat="false" ht="15.75" hidden="false" customHeight="false" outlineLevel="0" collapsed="false">
      <c r="A622" s="51"/>
      <c r="B622" s="51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customFormat="false" ht="15.75" hidden="false" customHeight="false" outlineLevel="0" collapsed="false">
      <c r="A623" s="51"/>
      <c r="B623" s="51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customFormat="false" ht="15.75" hidden="false" customHeight="false" outlineLevel="0" collapsed="false">
      <c r="A624" s="51"/>
      <c r="B624" s="51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customFormat="false" ht="15.75" hidden="false" customHeight="false" outlineLevel="0" collapsed="false">
      <c r="A625" s="51"/>
      <c r="B625" s="51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customFormat="false" ht="15.75" hidden="false" customHeight="false" outlineLevel="0" collapsed="false">
      <c r="A626" s="51"/>
      <c r="B626" s="51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customFormat="false" ht="15.75" hidden="false" customHeight="false" outlineLevel="0" collapsed="false">
      <c r="A627" s="51"/>
      <c r="B627" s="51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customFormat="false" ht="15.75" hidden="false" customHeight="false" outlineLevel="0" collapsed="false">
      <c r="A628" s="51"/>
      <c r="B628" s="51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customFormat="false" ht="15.75" hidden="false" customHeight="false" outlineLevel="0" collapsed="false">
      <c r="A629" s="51"/>
      <c r="B629" s="51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customFormat="false" ht="15.75" hidden="false" customHeight="false" outlineLevel="0" collapsed="false">
      <c r="A630" s="51"/>
      <c r="B630" s="51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customFormat="false" ht="15.75" hidden="false" customHeight="false" outlineLevel="0" collapsed="false">
      <c r="A631" s="51"/>
      <c r="B631" s="51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customFormat="false" ht="15.75" hidden="false" customHeight="false" outlineLevel="0" collapsed="false">
      <c r="A632" s="51"/>
      <c r="B632" s="51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customFormat="false" ht="15.75" hidden="false" customHeight="false" outlineLevel="0" collapsed="false">
      <c r="A633" s="51"/>
      <c r="B633" s="51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customFormat="false" ht="15.75" hidden="false" customHeight="false" outlineLevel="0" collapsed="false">
      <c r="A634" s="51"/>
      <c r="B634" s="51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customFormat="false" ht="15.75" hidden="false" customHeight="false" outlineLevel="0" collapsed="false">
      <c r="A635" s="51"/>
      <c r="B635" s="51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customFormat="false" ht="15.75" hidden="false" customHeight="false" outlineLevel="0" collapsed="false">
      <c r="A636" s="51"/>
      <c r="B636" s="51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customFormat="false" ht="15.75" hidden="false" customHeight="false" outlineLevel="0" collapsed="false">
      <c r="A637" s="51"/>
      <c r="B637" s="51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customFormat="false" ht="15.75" hidden="false" customHeight="false" outlineLevel="0" collapsed="false">
      <c r="A638" s="51"/>
      <c r="B638" s="51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customFormat="false" ht="15.75" hidden="false" customHeight="false" outlineLevel="0" collapsed="false">
      <c r="A639" s="51"/>
      <c r="B639" s="51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customFormat="false" ht="15.75" hidden="false" customHeight="false" outlineLevel="0" collapsed="false">
      <c r="A640" s="51"/>
      <c r="B640" s="51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customFormat="false" ht="15.75" hidden="false" customHeight="false" outlineLevel="0" collapsed="false">
      <c r="A641" s="51"/>
      <c r="B641" s="51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customFormat="false" ht="15.75" hidden="false" customHeight="false" outlineLevel="0" collapsed="false">
      <c r="A642" s="51"/>
      <c r="B642" s="51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customFormat="false" ht="15.75" hidden="false" customHeight="false" outlineLevel="0" collapsed="false">
      <c r="A643" s="51"/>
      <c r="B643" s="51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customFormat="false" ht="15.75" hidden="false" customHeight="false" outlineLevel="0" collapsed="false">
      <c r="A644" s="51"/>
      <c r="B644" s="51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customFormat="false" ht="15.75" hidden="false" customHeight="false" outlineLevel="0" collapsed="false">
      <c r="A645" s="51"/>
      <c r="B645" s="51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customFormat="false" ht="15.75" hidden="false" customHeight="false" outlineLevel="0" collapsed="false">
      <c r="A646" s="51"/>
      <c r="B646" s="51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customFormat="false" ht="15.75" hidden="false" customHeight="false" outlineLevel="0" collapsed="false">
      <c r="A647" s="51"/>
      <c r="B647" s="51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customFormat="false" ht="15.75" hidden="false" customHeight="false" outlineLevel="0" collapsed="false">
      <c r="A648" s="51"/>
      <c r="B648" s="51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customFormat="false" ht="15.75" hidden="false" customHeight="false" outlineLevel="0" collapsed="false">
      <c r="A649" s="51"/>
      <c r="B649" s="51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customFormat="false" ht="15.75" hidden="false" customHeight="false" outlineLevel="0" collapsed="false">
      <c r="A650" s="51"/>
      <c r="B650" s="51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customFormat="false" ht="15.75" hidden="false" customHeight="false" outlineLevel="0" collapsed="false">
      <c r="A651" s="51"/>
      <c r="B651" s="51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customFormat="false" ht="15.75" hidden="false" customHeight="false" outlineLevel="0" collapsed="false">
      <c r="A652" s="51"/>
      <c r="B652" s="51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customFormat="false" ht="15.75" hidden="false" customHeight="false" outlineLevel="0" collapsed="false">
      <c r="A653" s="51"/>
      <c r="B653" s="51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customFormat="false" ht="15.75" hidden="false" customHeight="false" outlineLevel="0" collapsed="false">
      <c r="A654" s="51"/>
      <c r="B654" s="51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customFormat="false" ht="15.75" hidden="false" customHeight="false" outlineLevel="0" collapsed="false">
      <c r="A655" s="51"/>
      <c r="B655" s="51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customFormat="false" ht="15.75" hidden="false" customHeight="false" outlineLevel="0" collapsed="false">
      <c r="A656" s="51"/>
      <c r="B656" s="51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customFormat="false" ht="15.75" hidden="false" customHeight="false" outlineLevel="0" collapsed="false">
      <c r="A657" s="51"/>
      <c r="B657" s="51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customFormat="false" ht="15.75" hidden="false" customHeight="false" outlineLevel="0" collapsed="false">
      <c r="A658" s="51"/>
      <c r="B658" s="51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customFormat="false" ht="15.75" hidden="false" customHeight="false" outlineLevel="0" collapsed="false">
      <c r="A659" s="51"/>
      <c r="B659" s="51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customFormat="false" ht="15.75" hidden="false" customHeight="false" outlineLevel="0" collapsed="false">
      <c r="A660" s="51"/>
      <c r="B660" s="51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customFormat="false" ht="15.75" hidden="false" customHeight="false" outlineLevel="0" collapsed="false">
      <c r="A661" s="51"/>
      <c r="B661" s="51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customFormat="false" ht="15.75" hidden="false" customHeight="false" outlineLevel="0" collapsed="false">
      <c r="A662" s="51"/>
      <c r="B662" s="51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customFormat="false" ht="15.75" hidden="false" customHeight="false" outlineLevel="0" collapsed="false">
      <c r="A663" s="51"/>
      <c r="B663" s="51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customFormat="false" ht="15.75" hidden="false" customHeight="false" outlineLevel="0" collapsed="false">
      <c r="A664" s="51"/>
      <c r="B664" s="51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customFormat="false" ht="15.75" hidden="false" customHeight="false" outlineLevel="0" collapsed="false">
      <c r="A665" s="51"/>
      <c r="B665" s="51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customFormat="false" ht="15.75" hidden="false" customHeight="false" outlineLevel="0" collapsed="false">
      <c r="A666" s="51"/>
      <c r="B666" s="51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customFormat="false" ht="15.75" hidden="false" customHeight="false" outlineLevel="0" collapsed="false">
      <c r="A667" s="51"/>
      <c r="B667" s="51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customFormat="false" ht="15.75" hidden="false" customHeight="false" outlineLevel="0" collapsed="false">
      <c r="A668" s="51"/>
      <c r="B668" s="51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customFormat="false" ht="15.75" hidden="false" customHeight="false" outlineLevel="0" collapsed="false">
      <c r="A669" s="51"/>
      <c r="B669" s="51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customFormat="false" ht="15.75" hidden="false" customHeight="false" outlineLevel="0" collapsed="false">
      <c r="A670" s="51"/>
      <c r="B670" s="51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customFormat="false" ht="15.75" hidden="false" customHeight="false" outlineLevel="0" collapsed="false">
      <c r="A671" s="51"/>
      <c r="B671" s="51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customFormat="false" ht="15.75" hidden="false" customHeight="false" outlineLevel="0" collapsed="false">
      <c r="A672" s="51"/>
      <c r="B672" s="51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customFormat="false" ht="15.75" hidden="false" customHeight="false" outlineLevel="0" collapsed="false">
      <c r="A673" s="51"/>
      <c r="B673" s="51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customFormat="false" ht="15.75" hidden="false" customHeight="false" outlineLevel="0" collapsed="false">
      <c r="A674" s="51"/>
      <c r="B674" s="51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customFormat="false" ht="15.75" hidden="false" customHeight="false" outlineLevel="0" collapsed="false">
      <c r="A675" s="51"/>
      <c r="B675" s="51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customFormat="false" ht="15.75" hidden="false" customHeight="false" outlineLevel="0" collapsed="false">
      <c r="A676" s="51"/>
      <c r="B676" s="51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customFormat="false" ht="15.75" hidden="false" customHeight="false" outlineLevel="0" collapsed="false">
      <c r="A677" s="51"/>
      <c r="B677" s="51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customFormat="false" ht="15.75" hidden="false" customHeight="false" outlineLevel="0" collapsed="false">
      <c r="A678" s="51"/>
      <c r="B678" s="51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customFormat="false" ht="15.75" hidden="false" customHeight="false" outlineLevel="0" collapsed="false">
      <c r="A679" s="51"/>
      <c r="B679" s="51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customFormat="false" ht="15.75" hidden="false" customHeight="false" outlineLevel="0" collapsed="false">
      <c r="A680" s="51"/>
      <c r="B680" s="51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customFormat="false" ht="15.75" hidden="false" customHeight="false" outlineLevel="0" collapsed="false">
      <c r="A681" s="51"/>
      <c r="B681" s="51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customFormat="false" ht="15.75" hidden="false" customHeight="false" outlineLevel="0" collapsed="false">
      <c r="A682" s="51"/>
      <c r="B682" s="51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customFormat="false" ht="15.75" hidden="false" customHeight="false" outlineLevel="0" collapsed="false">
      <c r="A683" s="51"/>
      <c r="B683" s="51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customFormat="false" ht="15.75" hidden="false" customHeight="false" outlineLevel="0" collapsed="false">
      <c r="A684" s="51"/>
      <c r="B684" s="51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customFormat="false" ht="15.75" hidden="false" customHeight="false" outlineLevel="0" collapsed="false">
      <c r="A685" s="51"/>
      <c r="B685" s="51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customFormat="false" ht="15.75" hidden="false" customHeight="false" outlineLevel="0" collapsed="false">
      <c r="A686" s="51"/>
      <c r="B686" s="51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customFormat="false" ht="15.75" hidden="false" customHeight="false" outlineLevel="0" collapsed="false">
      <c r="A687" s="51"/>
      <c r="B687" s="51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customFormat="false" ht="15.75" hidden="false" customHeight="false" outlineLevel="0" collapsed="false">
      <c r="A688" s="51"/>
      <c r="B688" s="51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customFormat="false" ht="15.75" hidden="false" customHeight="false" outlineLevel="0" collapsed="false">
      <c r="A689" s="51"/>
      <c r="B689" s="51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customFormat="false" ht="15.75" hidden="false" customHeight="false" outlineLevel="0" collapsed="false">
      <c r="A690" s="51"/>
      <c r="B690" s="51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customFormat="false" ht="15.75" hidden="false" customHeight="false" outlineLevel="0" collapsed="false">
      <c r="A691" s="51"/>
      <c r="B691" s="51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customFormat="false" ht="15.75" hidden="false" customHeight="false" outlineLevel="0" collapsed="false">
      <c r="A692" s="51"/>
      <c r="B692" s="51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customFormat="false" ht="15.75" hidden="false" customHeight="false" outlineLevel="0" collapsed="false">
      <c r="A693" s="51"/>
      <c r="B693" s="51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customFormat="false" ht="15.75" hidden="false" customHeight="false" outlineLevel="0" collapsed="false">
      <c r="A694" s="51"/>
      <c r="B694" s="51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customFormat="false" ht="15.75" hidden="false" customHeight="false" outlineLevel="0" collapsed="false">
      <c r="A695" s="51"/>
      <c r="B695" s="51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customFormat="false" ht="15.75" hidden="false" customHeight="false" outlineLevel="0" collapsed="false">
      <c r="A696" s="51"/>
      <c r="B696" s="51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customFormat="false" ht="15.75" hidden="false" customHeight="false" outlineLevel="0" collapsed="false">
      <c r="A697" s="51"/>
      <c r="B697" s="51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customFormat="false" ht="15.75" hidden="false" customHeight="false" outlineLevel="0" collapsed="false">
      <c r="A698" s="51"/>
      <c r="B698" s="51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customFormat="false" ht="15.75" hidden="false" customHeight="false" outlineLevel="0" collapsed="false">
      <c r="A699" s="51"/>
      <c r="B699" s="51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customFormat="false" ht="15.75" hidden="false" customHeight="false" outlineLevel="0" collapsed="false">
      <c r="A700" s="51"/>
      <c r="B700" s="51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customFormat="false" ht="15.75" hidden="false" customHeight="false" outlineLevel="0" collapsed="false">
      <c r="A701" s="51"/>
      <c r="B701" s="51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customFormat="false" ht="15.75" hidden="false" customHeight="false" outlineLevel="0" collapsed="false">
      <c r="A702" s="51"/>
      <c r="B702" s="51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customFormat="false" ht="15.75" hidden="false" customHeight="false" outlineLevel="0" collapsed="false">
      <c r="A703" s="51"/>
      <c r="B703" s="51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customFormat="false" ht="15.75" hidden="false" customHeight="false" outlineLevel="0" collapsed="false">
      <c r="A704" s="51"/>
      <c r="B704" s="51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customFormat="false" ht="15.75" hidden="false" customHeight="false" outlineLevel="0" collapsed="false">
      <c r="A705" s="51"/>
      <c r="B705" s="51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customFormat="false" ht="15.75" hidden="false" customHeight="false" outlineLevel="0" collapsed="false">
      <c r="A706" s="51"/>
      <c r="B706" s="51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customFormat="false" ht="15.75" hidden="false" customHeight="false" outlineLevel="0" collapsed="false">
      <c r="A707" s="51"/>
      <c r="B707" s="51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customFormat="false" ht="15.75" hidden="false" customHeight="false" outlineLevel="0" collapsed="false">
      <c r="A708" s="51"/>
      <c r="B708" s="51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customFormat="false" ht="15.75" hidden="false" customHeight="false" outlineLevel="0" collapsed="false">
      <c r="A709" s="51"/>
      <c r="B709" s="51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customFormat="false" ht="15.75" hidden="false" customHeight="false" outlineLevel="0" collapsed="false">
      <c r="A710" s="51"/>
      <c r="B710" s="51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customFormat="false" ht="15.75" hidden="false" customHeight="false" outlineLevel="0" collapsed="false">
      <c r="A711" s="51"/>
      <c r="B711" s="51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customFormat="false" ht="15.75" hidden="false" customHeight="false" outlineLevel="0" collapsed="false">
      <c r="A712" s="51"/>
      <c r="B712" s="51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customFormat="false" ht="15.75" hidden="false" customHeight="false" outlineLevel="0" collapsed="false">
      <c r="A713" s="51"/>
      <c r="B713" s="51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customFormat="false" ht="15.75" hidden="false" customHeight="false" outlineLevel="0" collapsed="false">
      <c r="A714" s="51"/>
      <c r="B714" s="51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customFormat="false" ht="15.75" hidden="false" customHeight="false" outlineLevel="0" collapsed="false">
      <c r="A715" s="51"/>
      <c r="B715" s="51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customFormat="false" ht="15.75" hidden="false" customHeight="false" outlineLevel="0" collapsed="false">
      <c r="A716" s="51"/>
      <c r="B716" s="51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customFormat="false" ht="15.75" hidden="false" customHeight="false" outlineLevel="0" collapsed="false">
      <c r="A717" s="51"/>
      <c r="B717" s="51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customFormat="false" ht="15.75" hidden="false" customHeight="false" outlineLevel="0" collapsed="false">
      <c r="A718" s="51"/>
      <c r="B718" s="51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customFormat="false" ht="15.75" hidden="false" customHeight="false" outlineLevel="0" collapsed="false">
      <c r="A719" s="51"/>
      <c r="B719" s="51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customFormat="false" ht="15.75" hidden="false" customHeight="false" outlineLevel="0" collapsed="false">
      <c r="A720" s="51"/>
      <c r="B720" s="51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customFormat="false" ht="15.75" hidden="false" customHeight="false" outlineLevel="0" collapsed="false">
      <c r="A721" s="51"/>
      <c r="B721" s="51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customFormat="false" ht="15.75" hidden="false" customHeight="false" outlineLevel="0" collapsed="false">
      <c r="A722" s="51"/>
      <c r="B722" s="51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customFormat="false" ht="15.75" hidden="false" customHeight="false" outlineLevel="0" collapsed="false">
      <c r="A723" s="51"/>
      <c r="B723" s="51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customFormat="false" ht="15.75" hidden="false" customHeight="false" outlineLevel="0" collapsed="false">
      <c r="A724" s="51"/>
      <c r="B724" s="51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customFormat="false" ht="15.75" hidden="false" customHeight="false" outlineLevel="0" collapsed="false">
      <c r="A725" s="51"/>
      <c r="B725" s="51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customFormat="false" ht="15.75" hidden="false" customHeight="false" outlineLevel="0" collapsed="false">
      <c r="A726" s="51"/>
      <c r="B726" s="51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customFormat="false" ht="15.75" hidden="false" customHeight="false" outlineLevel="0" collapsed="false">
      <c r="A727" s="51"/>
      <c r="B727" s="51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customFormat="false" ht="15.75" hidden="false" customHeight="false" outlineLevel="0" collapsed="false">
      <c r="A728" s="51"/>
      <c r="B728" s="51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customFormat="false" ht="15.75" hidden="false" customHeight="false" outlineLevel="0" collapsed="false">
      <c r="A729" s="51"/>
      <c r="B729" s="51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customFormat="false" ht="15.75" hidden="false" customHeight="false" outlineLevel="0" collapsed="false">
      <c r="A730" s="51"/>
      <c r="B730" s="51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customFormat="false" ht="15.75" hidden="false" customHeight="false" outlineLevel="0" collapsed="false">
      <c r="A731" s="51"/>
      <c r="B731" s="51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customFormat="false" ht="15.75" hidden="false" customHeight="false" outlineLevel="0" collapsed="false">
      <c r="A732" s="51"/>
      <c r="B732" s="51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customFormat="false" ht="15.75" hidden="false" customHeight="false" outlineLevel="0" collapsed="false">
      <c r="A733" s="51"/>
      <c r="B733" s="51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customFormat="false" ht="15.75" hidden="false" customHeight="false" outlineLevel="0" collapsed="false">
      <c r="A734" s="51"/>
      <c r="B734" s="51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customFormat="false" ht="15.75" hidden="false" customHeight="false" outlineLevel="0" collapsed="false">
      <c r="A735" s="51"/>
      <c r="B735" s="51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customFormat="false" ht="15.75" hidden="false" customHeight="false" outlineLevel="0" collapsed="false">
      <c r="A736" s="51"/>
      <c r="B736" s="51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customFormat="false" ht="15.75" hidden="false" customHeight="false" outlineLevel="0" collapsed="false">
      <c r="A737" s="51"/>
      <c r="B737" s="51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customFormat="false" ht="15.75" hidden="false" customHeight="false" outlineLevel="0" collapsed="false">
      <c r="A738" s="51"/>
      <c r="B738" s="51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customFormat="false" ht="15.75" hidden="false" customHeight="false" outlineLevel="0" collapsed="false">
      <c r="A739" s="51"/>
      <c r="B739" s="51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customFormat="false" ht="15.75" hidden="false" customHeight="false" outlineLevel="0" collapsed="false">
      <c r="A740" s="51"/>
      <c r="B740" s="51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customFormat="false" ht="15.75" hidden="false" customHeight="false" outlineLevel="0" collapsed="false">
      <c r="A741" s="51"/>
      <c r="B741" s="51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customFormat="false" ht="15.75" hidden="false" customHeight="false" outlineLevel="0" collapsed="false">
      <c r="A742" s="51"/>
      <c r="B742" s="51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customFormat="false" ht="15.75" hidden="false" customHeight="false" outlineLevel="0" collapsed="false">
      <c r="A743" s="51"/>
      <c r="B743" s="51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customFormat="false" ht="15.75" hidden="false" customHeight="false" outlineLevel="0" collapsed="false">
      <c r="A744" s="51"/>
      <c r="B744" s="51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customFormat="false" ht="15.75" hidden="false" customHeight="false" outlineLevel="0" collapsed="false">
      <c r="A745" s="51"/>
      <c r="B745" s="51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customFormat="false" ht="15.75" hidden="false" customHeight="false" outlineLevel="0" collapsed="false">
      <c r="A746" s="51"/>
      <c r="B746" s="51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customFormat="false" ht="15.75" hidden="false" customHeight="false" outlineLevel="0" collapsed="false">
      <c r="A747" s="51"/>
      <c r="B747" s="51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customFormat="false" ht="15.75" hidden="false" customHeight="false" outlineLevel="0" collapsed="false">
      <c r="A748" s="51"/>
      <c r="B748" s="51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customFormat="false" ht="15.75" hidden="false" customHeight="false" outlineLevel="0" collapsed="false">
      <c r="A749" s="51"/>
      <c r="B749" s="51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customFormat="false" ht="15.75" hidden="false" customHeight="false" outlineLevel="0" collapsed="false">
      <c r="A750" s="51"/>
      <c r="B750" s="51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customFormat="false" ht="15.75" hidden="false" customHeight="false" outlineLevel="0" collapsed="false">
      <c r="A751" s="51"/>
      <c r="B751" s="51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customFormat="false" ht="15.75" hidden="false" customHeight="false" outlineLevel="0" collapsed="false">
      <c r="A752" s="51"/>
      <c r="B752" s="51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customFormat="false" ht="15.75" hidden="false" customHeight="false" outlineLevel="0" collapsed="false">
      <c r="A753" s="51"/>
      <c r="B753" s="51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customFormat="false" ht="15.75" hidden="false" customHeight="false" outlineLevel="0" collapsed="false">
      <c r="A754" s="51"/>
      <c r="B754" s="51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customFormat="false" ht="15.75" hidden="false" customHeight="false" outlineLevel="0" collapsed="false">
      <c r="A755" s="51"/>
      <c r="B755" s="51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customFormat="false" ht="15.75" hidden="false" customHeight="false" outlineLevel="0" collapsed="false">
      <c r="A756" s="51"/>
      <c r="B756" s="51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customFormat="false" ht="15.75" hidden="false" customHeight="false" outlineLevel="0" collapsed="false">
      <c r="A757" s="51"/>
      <c r="B757" s="51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customFormat="false" ht="15.75" hidden="false" customHeight="false" outlineLevel="0" collapsed="false">
      <c r="A758" s="51"/>
      <c r="B758" s="51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customFormat="false" ht="15.75" hidden="false" customHeight="false" outlineLevel="0" collapsed="false">
      <c r="A759" s="51"/>
      <c r="B759" s="51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customFormat="false" ht="15.75" hidden="false" customHeight="false" outlineLevel="0" collapsed="false">
      <c r="A760" s="51"/>
      <c r="B760" s="51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customFormat="false" ht="15.75" hidden="false" customHeight="false" outlineLevel="0" collapsed="false">
      <c r="A761" s="51"/>
      <c r="B761" s="51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customFormat="false" ht="15.75" hidden="false" customHeight="false" outlineLevel="0" collapsed="false">
      <c r="A762" s="51"/>
      <c r="B762" s="51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customFormat="false" ht="15.75" hidden="false" customHeight="false" outlineLevel="0" collapsed="false">
      <c r="A763" s="51"/>
      <c r="B763" s="51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customFormat="false" ht="15.75" hidden="false" customHeight="false" outlineLevel="0" collapsed="false">
      <c r="A764" s="51"/>
      <c r="B764" s="51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customFormat="false" ht="15.75" hidden="false" customHeight="false" outlineLevel="0" collapsed="false">
      <c r="A765" s="51"/>
      <c r="B765" s="51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customFormat="false" ht="15.75" hidden="false" customHeight="false" outlineLevel="0" collapsed="false">
      <c r="A766" s="51"/>
      <c r="B766" s="51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customFormat="false" ht="15.75" hidden="false" customHeight="false" outlineLevel="0" collapsed="false">
      <c r="A767" s="51"/>
      <c r="B767" s="51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customFormat="false" ht="15.75" hidden="false" customHeight="false" outlineLevel="0" collapsed="false">
      <c r="A768" s="51"/>
      <c r="B768" s="51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customFormat="false" ht="15.75" hidden="false" customHeight="false" outlineLevel="0" collapsed="false">
      <c r="A769" s="51"/>
      <c r="B769" s="51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customFormat="false" ht="15.75" hidden="false" customHeight="false" outlineLevel="0" collapsed="false">
      <c r="A770" s="51"/>
      <c r="B770" s="51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customFormat="false" ht="15.75" hidden="false" customHeight="false" outlineLevel="0" collapsed="false">
      <c r="A771" s="51"/>
      <c r="B771" s="51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customFormat="false" ht="15.75" hidden="false" customHeight="false" outlineLevel="0" collapsed="false">
      <c r="A772" s="51"/>
      <c r="B772" s="51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customFormat="false" ht="15.75" hidden="false" customHeight="false" outlineLevel="0" collapsed="false">
      <c r="A773" s="51"/>
      <c r="B773" s="51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customFormat="false" ht="15.75" hidden="false" customHeight="false" outlineLevel="0" collapsed="false">
      <c r="A774" s="51"/>
      <c r="B774" s="51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customFormat="false" ht="15.75" hidden="false" customHeight="false" outlineLevel="0" collapsed="false">
      <c r="A775" s="51"/>
      <c r="B775" s="51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customFormat="false" ht="15.75" hidden="false" customHeight="false" outlineLevel="0" collapsed="false">
      <c r="A776" s="51"/>
      <c r="B776" s="51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customFormat="false" ht="15.75" hidden="false" customHeight="false" outlineLevel="0" collapsed="false">
      <c r="A777" s="51"/>
      <c r="B777" s="51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customFormat="false" ht="15.75" hidden="false" customHeight="false" outlineLevel="0" collapsed="false">
      <c r="A778" s="51"/>
      <c r="B778" s="51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customFormat="false" ht="15.75" hidden="false" customHeight="false" outlineLevel="0" collapsed="false">
      <c r="A779" s="51"/>
      <c r="B779" s="51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customFormat="false" ht="15.75" hidden="false" customHeight="false" outlineLevel="0" collapsed="false">
      <c r="A780" s="51"/>
      <c r="B780" s="51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customFormat="false" ht="15.75" hidden="false" customHeight="false" outlineLevel="0" collapsed="false">
      <c r="A781" s="51"/>
      <c r="B781" s="51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customFormat="false" ht="15.75" hidden="false" customHeight="false" outlineLevel="0" collapsed="false">
      <c r="A782" s="51"/>
      <c r="B782" s="51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customFormat="false" ht="15.75" hidden="false" customHeight="false" outlineLevel="0" collapsed="false">
      <c r="A783" s="51"/>
      <c r="B783" s="51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customFormat="false" ht="15.75" hidden="false" customHeight="false" outlineLevel="0" collapsed="false">
      <c r="A784" s="51"/>
      <c r="B784" s="51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customFormat="false" ht="15.75" hidden="false" customHeight="false" outlineLevel="0" collapsed="false">
      <c r="A785" s="51"/>
      <c r="B785" s="51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customFormat="false" ht="15.75" hidden="false" customHeight="false" outlineLevel="0" collapsed="false">
      <c r="A786" s="51"/>
      <c r="B786" s="51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customFormat="false" ht="15.75" hidden="false" customHeight="false" outlineLevel="0" collapsed="false">
      <c r="A787" s="51"/>
      <c r="B787" s="51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customFormat="false" ht="15.75" hidden="false" customHeight="false" outlineLevel="0" collapsed="false">
      <c r="A788" s="51"/>
      <c r="B788" s="51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customFormat="false" ht="15.75" hidden="false" customHeight="false" outlineLevel="0" collapsed="false">
      <c r="A789" s="51"/>
      <c r="B789" s="51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customFormat="false" ht="15.75" hidden="false" customHeight="false" outlineLevel="0" collapsed="false">
      <c r="A790" s="51"/>
      <c r="B790" s="51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customFormat="false" ht="15.75" hidden="false" customHeight="false" outlineLevel="0" collapsed="false">
      <c r="A791" s="51"/>
      <c r="B791" s="51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customFormat="false" ht="15.75" hidden="false" customHeight="false" outlineLevel="0" collapsed="false">
      <c r="A792" s="51"/>
      <c r="B792" s="51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customFormat="false" ht="15.75" hidden="false" customHeight="false" outlineLevel="0" collapsed="false">
      <c r="A793" s="51"/>
      <c r="B793" s="51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customFormat="false" ht="15.75" hidden="false" customHeight="false" outlineLevel="0" collapsed="false">
      <c r="A794" s="51"/>
      <c r="B794" s="51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customFormat="false" ht="15.75" hidden="false" customHeight="false" outlineLevel="0" collapsed="false">
      <c r="A795" s="51"/>
      <c r="B795" s="51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customFormat="false" ht="15.75" hidden="false" customHeight="false" outlineLevel="0" collapsed="false">
      <c r="A796" s="51"/>
      <c r="B796" s="51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customFormat="false" ht="15.75" hidden="false" customHeight="false" outlineLevel="0" collapsed="false">
      <c r="A797" s="51"/>
      <c r="B797" s="51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customFormat="false" ht="15.75" hidden="false" customHeight="false" outlineLevel="0" collapsed="false">
      <c r="A798" s="51"/>
      <c r="B798" s="51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customFormat="false" ht="15.75" hidden="false" customHeight="false" outlineLevel="0" collapsed="false">
      <c r="A799" s="51"/>
      <c r="B799" s="51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customFormat="false" ht="15.75" hidden="false" customHeight="false" outlineLevel="0" collapsed="false">
      <c r="A800" s="51"/>
      <c r="B800" s="51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customFormat="false" ht="15.75" hidden="false" customHeight="false" outlineLevel="0" collapsed="false">
      <c r="A801" s="51"/>
      <c r="B801" s="51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customFormat="false" ht="15.75" hidden="false" customHeight="false" outlineLevel="0" collapsed="false">
      <c r="A802" s="51"/>
      <c r="B802" s="51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customFormat="false" ht="15.75" hidden="false" customHeight="false" outlineLevel="0" collapsed="false">
      <c r="A803" s="51"/>
      <c r="B803" s="51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customFormat="false" ht="15.75" hidden="false" customHeight="false" outlineLevel="0" collapsed="false">
      <c r="A804" s="51"/>
      <c r="B804" s="51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customFormat="false" ht="15.75" hidden="false" customHeight="false" outlineLevel="0" collapsed="false">
      <c r="A805" s="51"/>
      <c r="B805" s="51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customFormat="false" ht="15.75" hidden="false" customHeight="false" outlineLevel="0" collapsed="false">
      <c r="A806" s="51"/>
      <c r="B806" s="51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customFormat="false" ht="15.75" hidden="false" customHeight="false" outlineLevel="0" collapsed="false">
      <c r="A807" s="51"/>
      <c r="B807" s="51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customFormat="false" ht="15.75" hidden="false" customHeight="false" outlineLevel="0" collapsed="false">
      <c r="A808" s="51"/>
      <c r="B808" s="51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customFormat="false" ht="15.75" hidden="false" customHeight="false" outlineLevel="0" collapsed="false">
      <c r="A809" s="51"/>
      <c r="B809" s="51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customFormat="false" ht="15.75" hidden="false" customHeight="false" outlineLevel="0" collapsed="false">
      <c r="A810" s="51"/>
      <c r="B810" s="51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customFormat="false" ht="15.75" hidden="false" customHeight="false" outlineLevel="0" collapsed="false">
      <c r="A811" s="51"/>
      <c r="B811" s="51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customFormat="false" ht="15.75" hidden="false" customHeight="false" outlineLevel="0" collapsed="false">
      <c r="A812" s="51"/>
      <c r="B812" s="51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customFormat="false" ht="15.75" hidden="false" customHeight="false" outlineLevel="0" collapsed="false">
      <c r="A813" s="51"/>
      <c r="B813" s="51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customFormat="false" ht="15.75" hidden="false" customHeight="false" outlineLevel="0" collapsed="false">
      <c r="A814" s="51"/>
      <c r="B814" s="51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customFormat="false" ht="15.75" hidden="false" customHeight="false" outlineLevel="0" collapsed="false">
      <c r="A815" s="51"/>
      <c r="B815" s="51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customFormat="false" ht="15.75" hidden="false" customHeight="false" outlineLevel="0" collapsed="false">
      <c r="A816" s="51"/>
      <c r="B816" s="51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customFormat="false" ht="15.75" hidden="false" customHeight="false" outlineLevel="0" collapsed="false">
      <c r="A817" s="51"/>
      <c r="B817" s="51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customFormat="false" ht="15.75" hidden="false" customHeight="false" outlineLevel="0" collapsed="false">
      <c r="A818" s="51"/>
      <c r="B818" s="51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customFormat="false" ht="15.75" hidden="false" customHeight="false" outlineLevel="0" collapsed="false">
      <c r="A819" s="51"/>
      <c r="B819" s="51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customFormat="false" ht="15.75" hidden="false" customHeight="false" outlineLevel="0" collapsed="false">
      <c r="A820" s="51"/>
      <c r="B820" s="51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customFormat="false" ht="15.75" hidden="false" customHeight="false" outlineLevel="0" collapsed="false">
      <c r="A821" s="51"/>
      <c r="B821" s="51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customFormat="false" ht="15.75" hidden="false" customHeight="false" outlineLevel="0" collapsed="false">
      <c r="A822" s="51"/>
      <c r="B822" s="51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customFormat="false" ht="15.75" hidden="false" customHeight="false" outlineLevel="0" collapsed="false">
      <c r="A823" s="51"/>
      <c r="B823" s="51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customFormat="false" ht="15.75" hidden="false" customHeight="false" outlineLevel="0" collapsed="false">
      <c r="A824" s="51"/>
      <c r="B824" s="51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customFormat="false" ht="15.75" hidden="false" customHeight="false" outlineLevel="0" collapsed="false">
      <c r="A825" s="51"/>
      <c r="B825" s="51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customFormat="false" ht="15.75" hidden="false" customHeight="false" outlineLevel="0" collapsed="false">
      <c r="A826" s="51"/>
      <c r="B826" s="51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customFormat="false" ht="15.75" hidden="false" customHeight="false" outlineLevel="0" collapsed="false">
      <c r="A827" s="51"/>
      <c r="B827" s="51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customFormat="false" ht="15.75" hidden="false" customHeight="false" outlineLevel="0" collapsed="false">
      <c r="A828" s="51"/>
      <c r="B828" s="51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customFormat="false" ht="15.75" hidden="false" customHeight="false" outlineLevel="0" collapsed="false">
      <c r="A829" s="51"/>
      <c r="B829" s="51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customFormat="false" ht="15.75" hidden="false" customHeight="false" outlineLevel="0" collapsed="false">
      <c r="A830" s="51"/>
      <c r="B830" s="51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customFormat="false" ht="15.75" hidden="false" customHeight="false" outlineLevel="0" collapsed="false">
      <c r="A831" s="51"/>
      <c r="B831" s="51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customFormat="false" ht="15.75" hidden="false" customHeight="false" outlineLevel="0" collapsed="false">
      <c r="A832" s="51"/>
      <c r="B832" s="51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customFormat="false" ht="15.75" hidden="false" customHeight="false" outlineLevel="0" collapsed="false">
      <c r="A833" s="51"/>
      <c r="B833" s="51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customFormat="false" ht="15.75" hidden="false" customHeight="false" outlineLevel="0" collapsed="false">
      <c r="A834" s="51"/>
      <c r="B834" s="51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customFormat="false" ht="15.75" hidden="false" customHeight="false" outlineLevel="0" collapsed="false">
      <c r="A835" s="51"/>
      <c r="B835" s="51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customFormat="false" ht="15.75" hidden="false" customHeight="false" outlineLevel="0" collapsed="false">
      <c r="A836" s="51"/>
      <c r="B836" s="51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customFormat="false" ht="15.75" hidden="false" customHeight="false" outlineLevel="0" collapsed="false">
      <c r="A837" s="51"/>
      <c r="B837" s="51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customFormat="false" ht="15.75" hidden="false" customHeight="false" outlineLevel="0" collapsed="false">
      <c r="A838" s="51"/>
      <c r="B838" s="51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customFormat="false" ht="15.75" hidden="false" customHeight="false" outlineLevel="0" collapsed="false">
      <c r="A839" s="51"/>
      <c r="B839" s="51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customFormat="false" ht="15.75" hidden="false" customHeight="false" outlineLevel="0" collapsed="false">
      <c r="A840" s="51"/>
      <c r="B840" s="51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customFormat="false" ht="15.75" hidden="false" customHeight="false" outlineLevel="0" collapsed="false">
      <c r="A841" s="51"/>
      <c r="B841" s="51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customFormat="false" ht="15.75" hidden="false" customHeight="false" outlineLevel="0" collapsed="false">
      <c r="A842" s="51"/>
      <c r="B842" s="51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customFormat="false" ht="15.75" hidden="false" customHeight="false" outlineLevel="0" collapsed="false">
      <c r="A843" s="51"/>
      <c r="B843" s="51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customFormat="false" ht="15.75" hidden="false" customHeight="false" outlineLevel="0" collapsed="false">
      <c r="A844" s="51"/>
      <c r="B844" s="51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customFormat="false" ht="15.75" hidden="false" customHeight="false" outlineLevel="0" collapsed="false">
      <c r="A845" s="51"/>
      <c r="B845" s="51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customFormat="false" ht="15.75" hidden="false" customHeight="false" outlineLevel="0" collapsed="false">
      <c r="A846" s="51"/>
      <c r="B846" s="51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customFormat="false" ht="15.75" hidden="false" customHeight="false" outlineLevel="0" collapsed="false">
      <c r="A847" s="51"/>
      <c r="B847" s="51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customFormat="false" ht="15.75" hidden="false" customHeight="false" outlineLevel="0" collapsed="false">
      <c r="A848" s="51"/>
      <c r="B848" s="51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customFormat="false" ht="15.75" hidden="false" customHeight="false" outlineLevel="0" collapsed="false">
      <c r="A849" s="51"/>
      <c r="B849" s="51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customFormat="false" ht="15.75" hidden="false" customHeight="false" outlineLevel="0" collapsed="false">
      <c r="A850" s="51"/>
      <c r="B850" s="51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customFormat="false" ht="15.75" hidden="false" customHeight="false" outlineLevel="0" collapsed="false">
      <c r="A851" s="51"/>
      <c r="B851" s="51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customFormat="false" ht="15.75" hidden="false" customHeight="false" outlineLevel="0" collapsed="false">
      <c r="A852" s="51"/>
      <c r="B852" s="51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customFormat="false" ht="15.75" hidden="false" customHeight="false" outlineLevel="0" collapsed="false">
      <c r="A853" s="51"/>
      <c r="B853" s="51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customFormat="false" ht="15.75" hidden="false" customHeight="false" outlineLevel="0" collapsed="false">
      <c r="A854" s="51"/>
      <c r="B854" s="51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customFormat="false" ht="15.75" hidden="false" customHeight="false" outlineLevel="0" collapsed="false">
      <c r="A855" s="51"/>
      <c r="B855" s="51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customFormat="false" ht="15.75" hidden="false" customHeight="false" outlineLevel="0" collapsed="false">
      <c r="A856" s="51"/>
      <c r="B856" s="51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customFormat="false" ht="15.75" hidden="false" customHeight="false" outlineLevel="0" collapsed="false">
      <c r="A857" s="51"/>
      <c r="B857" s="51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customFormat="false" ht="15.75" hidden="false" customHeight="false" outlineLevel="0" collapsed="false">
      <c r="A858" s="51"/>
      <c r="B858" s="51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customFormat="false" ht="15.75" hidden="false" customHeight="false" outlineLevel="0" collapsed="false">
      <c r="A859" s="51"/>
      <c r="B859" s="51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customFormat="false" ht="15.75" hidden="false" customHeight="false" outlineLevel="0" collapsed="false">
      <c r="A860" s="51"/>
      <c r="B860" s="51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customFormat="false" ht="15.75" hidden="false" customHeight="false" outlineLevel="0" collapsed="false">
      <c r="A861" s="51"/>
      <c r="B861" s="51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customFormat="false" ht="15.75" hidden="false" customHeight="false" outlineLevel="0" collapsed="false">
      <c r="A862" s="51"/>
      <c r="B862" s="51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customFormat="false" ht="15.75" hidden="false" customHeight="false" outlineLevel="0" collapsed="false">
      <c r="A863" s="51"/>
      <c r="B863" s="51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customFormat="false" ht="15.75" hidden="false" customHeight="false" outlineLevel="0" collapsed="false">
      <c r="A864" s="51"/>
      <c r="B864" s="51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customFormat="false" ht="15.75" hidden="false" customHeight="false" outlineLevel="0" collapsed="false">
      <c r="A865" s="51"/>
      <c r="B865" s="51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customFormat="false" ht="15.75" hidden="false" customHeight="false" outlineLevel="0" collapsed="false">
      <c r="A866" s="51"/>
      <c r="B866" s="51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customFormat="false" ht="15.75" hidden="false" customHeight="false" outlineLevel="0" collapsed="false">
      <c r="A867" s="51"/>
      <c r="B867" s="51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customFormat="false" ht="15.75" hidden="false" customHeight="false" outlineLevel="0" collapsed="false">
      <c r="A868" s="51"/>
      <c r="B868" s="51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customFormat="false" ht="15.75" hidden="false" customHeight="false" outlineLevel="0" collapsed="false">
      <c r="A869" s="51"/>
      <c r="B869" s="51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customFormat="false" ht="15.75" hidden="false" customHeight="false" outlineLevel="0" collapsed="false">
      <c r="A870" s="51"/>
      <c r="B870" s="51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customFormat="false" ht="15.75" hidden="false" customHeight="false" outlineLevel="0" collapsed="false">
      <c r="A871" s="51"/>
      <c r="B871" s="51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customFormat="false" ht="15.75" hidden="false" customHeight="false" outlineLevel="0" collapsed="false">
      <c r="A872" s="51"/>
      <c r="B872" s="51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customFormat="false" ht="15.75" hidden="false" customHeight="false" outlineLevel="0" collapsed="false">
      <c r="A873" s="51"/>
      <c r="B873" s="51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customFormat="false" ht="15.75" hidden="false" customHeight="false" outlineLevel="0" collapsed="false">
      <c r="A874" s="51"/>
      <c r="B874" s="51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customFormat="false" ht="15.75" hidden="false" customHeight="false" outlineLevel="0" collapsed="false">
      <c r="A875" s="51"/>
      <c r="B875" s="51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customFormat="false" ht="15.75" hidden="false" customHeight="false" outlineLevel="0" collapsed="false">
      <c r="A876" s="51"/>
      <c r="B876" s="51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customFormat="false" ht="15.75" hidden="false" customHeight="false" outlineLevel="0" collapsed="false">
      <c r="A877" s="51"/>
      <c r="B877" s="51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customFormat="false" ht="15.75" hidden="false" customHeight="false" outlineLevel="0" collapsed="false">
      <c r="A878" s="51"/>
      <c r="B878" s="51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customFormat="false" ht="15.75" hidden="false" customHeight="false" outlineLevel="0" collapsed="false">
      <c r="A879" s="51"/>
      <c r="B879" s="51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customFormat="false" ht="15.75" hidden="false" customHeight="false" outlineLevel="0" collapsed="false">
      <c r="A880" s="51"/>
      <c r="B880" s="51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customFormat="false" ht="15.75" hidden="false" customHeight="false" outlineLevel="0" collapsed="false">
      <c r="A881" s="51"/>
      <c r="B881" s="51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customFormat="false" ht="15.75" hidden="false" customHeight="false" outlineLevel="0" collapsed="false">
      <c r="A882" s="51"/>
      <c r="B882" s="51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customFormat="false" ht="15.75" hidden="false" customHeight="false" outlineLevel="0" collapsed="false">
      <c r="A883" s="51"/>
      <c r="B883" s="51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customFormat="false" ht="15.75" hidden="false" customHeight="false" outlineLevel="0" collapsed="false">
      <c r="A884" s="51"/>
      <c r="B884" s="51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customFormat="false" ht="15.75" hidden="false" customHeight="false" outlineLevel="0" collapsed="false">
      <c r="A885" s="51"/>
      <c r="B885" s="51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customFormat="false" ht="15.75" hidden="false" customHeight="false" outlineLevel="0" collapsed="false">
      <c r="A886" s="51"/>
      <c r="B886" s="51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customFormat="false" ht="15.75" hidden="false" customHeight="false" outlineLevel="0" collapsed="false">
      <c r="A887" s="51"/>
      <c r="B887" s="51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customFormat="false" ht="15.75" hidden="false" customHeight="false" outlineLevel="0" collapsed="false">
      <c r="A888" s="51"/>
      <c r="B888" s="51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customFormat="false" ht="15.75" hidden="false" customHeight="false" outlineLevel="0" collapsed="false">
      <c r="A889" s="51"/>
      <c r="B889" s="51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customFormat="false" ht="15.75" hidden="false" customHeight="false" outlineLevel="0" collapsed="false">
      <c r="A890" s="51"/>
      <c r="B890" s="51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customFormat="false" ht="15.75" hidden="false" customHeight="false" outlineLevel="0" collapsed="false">
      <c r="A891" s="51"/>
      <c r="B891" s="51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customFormat="false" ht="15.75" hidden="false" customHeight="false" outlineLevel="0" collapsed="false">
      <c r="A892" s="51"/>
      <c r="B892" s="51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customFormat="false" ht="15.75" hidden="false" customHeight="false" outlineLevel="0" collapsed="false">
      <c r="A893" s="51"/>
      <c r="B893" s="51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customFormat="false" ht="15.75" hidden="false" customHeight="false" outlineLevel="0" collapsed="false">
      <c r="A894" s="51"/>
      <c r="B894" s="51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customFormat="false" ht="15.75" hidden="false" customHeight="false" outlineLevel="0" collapsed="false">
      <c r="A895" s="51"/>
      <c r="B895" s="51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customFormat="false" ht="15.75" hidden="false" customHeight="false" outlineLevel="0" collapsed="false">
      <c r="A896" s="51"/>
      <c r="B896" s="51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customFormat="false" ht="15.75" hidden="false" customHeight="false" outlineLevel="0" collapsed="false">
      <c r="A897" s="51"/>
      <c r="B897" s="51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customFormat="false" ht="15.75" hidden="false" customHeight="false" outlineLevel="0" collapsed="false">
      <c r="A898" s="51"/>
      <c r="B898" s="51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customFormat="false" ht="15.75" hidden="false" customHeight="false" outlineLevel="0" collapsed="false">
      <c r="A899" s="51"/>
      <c r="B899" s="51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customFormat="false" ht="15.75" hidden="false" customHeight="false" outlineLevel="0" collapsed="false">
      <c r="A900" s="51"/>
      <c r="B900" s="51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customFormat="false" ht="15.75" hidden="false" customHeight="false" outlineLevel="0" collapsed="false">
      <c r="A901" s="51"/>
      <c r="B901" s="51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customFormat="false" ht="15.75" hidden="false" customHeight="false" outlineLevel="0" collapsed="false">
      <c r="A902" s="51"/>
      <c r="B902" s="51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customFormat="false" ht="15.75" hidden="false" customHeight="false" outlineLevel="0" collapsed="false">
      <c r="A903" s="51"/>
      <c r="B903" s="51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customFormat="false" ht="15.75" hidden="false" customHeight="false" outlineLevel="0" collapsed="false">
      <c r="A904" s="51"/>
      <c r="B904" s="51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customFormat="false" ht="15.75" hidden="false" customHeight="false" outlineLevel="0" collapsed="false">
      <c r="A905" s="51"/>
      <c r="B905" s="51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customFormat="false" ht="15.75" hidden="false" customHeight="false" outlineLevel="0" collapsed="false">
      <c r="A906" s="51"/>
      <c r="B906" s="51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customFormat="false" ht="15.75" hidden="false" customHeight="false" outlineLevel="0" collapsed="false">
      <c r="A907" s="51"/>
      <c r="B907" s="51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customFormat="false" ht="15.75" hidden="false" customHeight="false" outlineLevel="0" collapsed="false">
      <c r="A908" s="51"/>
      <c r="B908" s="51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customFormat="false" ht="15.75" hidden="false" customHeight="false" outlineLevel="0" collapsed="false">
      <c r="A909" s="51"/>
      <c r="B909" s="51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customFormat="false" ht="15.75" hidden="false" customHeight="false" outlineLevel="0" collapsed="false">
      <c r="A910" s="51"/>
      <c r="B910" s="51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customFormat="false" ht="15.75" hidden="false" customHeight="false" outlineLevel="0" collapsed="false">
      <c r="A911" s="51"/>
      <c r="B911" s="51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customFormat="false" ht="15.75" hidden="false" customHeight="false" outlineLevel="0" collapsed="false">
      <c r="A912" s="51"/>
      <c r="B912" s="51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customFormat="false" ht="15.75" hidden="false" customHeight="false" outlineLevel="0" collapsed="false">
      <c r="A913" s="51"/>
      <c r="B913" s="51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customFormat="false" ht="15.75" hidden="false" customHeight="false" outlineLevel="0" collapsed="false">
      <c r="A914" s="51"/>
      <c r="B914" s="51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customFormat="false" ht="15.75" hidden="false" customHeight="false" outlineLevel="0" collapsed="false">
      <c r="A915" s="51"/>
      <c r="B915" s="51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customFormat="false" ht="15.75" hidden="false" customHeight="false" outlineLevel="0" collapsed="false">
      <c r="A916" s="51"/>
      <c r="B916" s="51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customFormat="false" ht="15.75" hidden="false" customHeight="false" outlineLevel="0" collapsed="false">
      <c r="A917" s="51"/>
      <c r="B917" s="51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customFormat="false" ht="15.75" hidden="false" customHeight="false" outlineLevel="0" collapsed="false">
      <c r="A918" s="51"/>
      <c r="B918" s="51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customFormat="false" ht="15.75" hidden="false" customHeight="false" outlineLevel="0" collapsed="false">
      <c r="A919" s="51"/>
      <c r="B919" s="51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customFormat="false" ht="15.75" hidden="false" customHeight="false" outlineLevel="0" collapsed="false">
      <c r="A920" s="51"/>
      <c r="B920" s="51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customFormat="false" ht="15.75" hidden="false" customHeight="false" outlineLevel="0" collapsed="false">
      <c r="A921" s="51"/>
      <c r="B921" s="51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customFormat="false" ht="15.75" hidden="false" customHeight="false" outlineLevel="0" collapsed="false">
      <c r="A922" s="51"/>
      <c r="B922" s="51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customFormat="false" ht="15.75" hidden="false" customHeight="false" outlineLevel="0" collapsed="false">
      <c r="A923" s="51"/>
      <c r="B923" s="51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customFormat="false" ht="15.75" hidden="false" customHeight="false" outlineLevel="0" collapsed="false">
      <c r="A924" s="51"/>
      <c r="B924" s="51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customFormat="false" ht="15.75" hidden="false" customHeight="false" outlineLevel="0" collapsed="false">
      <c r="A925" s="51"/>
      <c r="B925" s="51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customFormat="false" ht="15.75" hidden="false" customHeight="false" outlineLevel="0" collapsed="false">
      <c r="A926" s="51"/>
      <c r="B926" s="51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customFormat="false" ht="15.75" hidden="false" customHeight="false" outlineLevel="0" collapsed="false">
      <c r="A927" s="51"/>
      <c r="B927" s="51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customFormat="false" ht="15.75" hidden="false" customHeight="false" outlineLevel="0" collapsed="false">
      <c r="A928" s="51"/>
      <c r="B928" s="51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customFormat="false" ht="15.75" hidden="false" customHeight="false" outlineLevel="0" collapsed="false">
      <c r="A929" s="51"/>
      <c r="B929" s="51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customFormat="false" ht="15.75" hidden="false" customHeight="false" outlineLevel="0" collapsed="false">
      <c r="A930" s="51"/>
      <c r="B930" s="51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customFormat="false" ht="15.75" hidden="false" customHeight="false" outlineLevel="0" collapsed="false">
      <c r="A931" s="51"/>
      <c r="B931" s="51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customFormat="false" ht="15.75" hidden="false" customHeight="false" outlineLevel="0" collapsed="false">
      <c r="A932" s="51"/>
      <c r="B932" s="51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customFormat="false" ht="15.75" hidden="false" customHeight="false" outlineLevel="0" collapsed="false">
      <c r="A933" s="51"/>
      <c r="B933" s="51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customFormat="false" ht="15.75" hidden="false" customHeight="false" outlineLevel="0" collapsed="false">
      <c r="A934" s="51"/>
      <c r="B934" s="51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customFormat="false" ht="15.75" hidden="false" customHeight="false" outlineLevel="0" collapsed="false">
      <c r="A935" s="51"/>
      <c r="B935" s="51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customFormat="false" ht="15.75" hidden="false" customHeight="false" outlineLevel="0" collapsed="false">
      <c r="A936" s="51"/>
      <c r="B936" s="51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customFormat="false" ht="15.75" hidden="false" customHeight="false" outlineLevel="0" collapsed="false">
      <c r="A937" s="51"/>
      <c r="B937" s="51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customFormat="false" ht="15.75" hidden="false" customHeight="false" outlineLevel="0" collapsed="false">
      <c r="A938" s="51"/>
      <c r="B938" s="51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customFormat="false" ht="15.75" hidden="false" customHeight="false" outlineLevel="0" collapsed="false">
      <c r="A939" s="51"/>
      <c r="B939" s="51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customFormat="false" ht="15.75" hidden="false" customHeight="false" outlineLevel="0" collapsed="false">
      <c r="A940" s="51"/>
      <c r="B940" s="51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customFormat="false" ht="15.75" hidden="false" customHeight="false" outlineLevel="0" collapsed="false">
      <c r="A941" s="51"/>
      <c r="B941" s="51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customFormat="false" ht="15.75" hidden="false" customHeight="false" outlineLevel="0" collapsed="false">
      <c r="A942" s="51"/>
      <c r="B942" s="51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customFormat="false" ht="15.75" hidden="false" customHeight="false" outlineLevel="0" collapsed="false">
      <c r="A943" s="51"/>
      <c r="B943" s="51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customFormat="false" ht="15.75" hidden="false" customHeight="false" outlineLevel="0" collapsed="false">
      <c r="A944" s="51"/>
      <c r="B944" s="51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customFormat="false" ht="15.75" hidden="false" customHeight="false" outlineLevel="0" collapsed="false">
      <c r="A945" s="51"/>
      <c r="B945" s="51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customFormat="false" ht="15.75" hidden="false" customHeight="false" outlineLevel="0" collapsed="false">
      <c r="A946" s="51"/>
      <c r="B946" s="51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customFormat="false" ht="15.75" hidden="false" customHeight="false" outlineLevel="0" collapsed="false">
      <c r="A947" s="51"/>
      <c r="B947" s="51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customFormat="false" ht="15.75" hidden="false" customHeight="false" outlineLevel="0" collapsed="false">
      <c r="A948" s="51"/>
      <c r="B948" s="51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customFormat="false" ht="15.75" hidden="false" customHeight="false" outlineLevel="0" collapsed="false">
      <c r="A949" s="51"/>
      <c r="B949" s="51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customFormat="false" ht="15.75" hidden="false" customHeight="false" outlineLevel="0" collapsed="false">
      <c r="A950" s="51"/>
      <c r="B950" s="51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customFormat="false" ht="15.75" hidden="false" customHeight="false" outlineLevel="0" collapsed="false">
      <c r="A951" s="51"/>
      <c r="B951" s="51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customFormat="false" ht="15.75" hidden="false" customHeight="false" outlineLevel="0" collapsed="false">
      <c r="A952" s="51"/>
      <c r="B952" s="51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customFormat="false" ht="15.75" hidden="false" customHeight="false" outlineLevel="0" collapsed="false">
      <c r="A953" s="51"/>
      <c r="B953" s="51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customFormat="false" ht="15.75" hidden="false" customHeight="false" outlineLevel="0" collapsed="false">
      <c r="A954" s="51"/>
      <c r="B954" s="51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customFormat="false" ht="15.75" hidden="false" customHeight="false" outlineLevel="0" collapsed="false">
      <c r="A955" s="51"/>
      <c r="B955" s="51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customFormat="false" ht="15.75" hidden="false" customHeight="false" outlineLevel="0" collapsed="false">
      <c r="A956" s="51"/>
      <c r="B956" s="51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customFormat="false" ht="15.75" hidden="false" customHeight="false" outlineLevel="0" collapsed="false">
      <c r="A957" s="51"/>
      <c r="B957" s="51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customFormat="false" ht="15.75" hidden="false" customHeight="false" outlineLevel="0" collapsed="false">
      <c r="A958" s="51"/>
      <c r="B958" s="51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customFormat="false" ht="15.75" hidden="false" customHeight="false" outlineLevel="0" collapsed="false">
      <c r="A959" s="51"/>
      <c r="B959" s="51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customFormat="false" ht="15.75" hidden="false" customHeight="false" outlineLevel="0" collapsed="false">
      <c r="A960" s="51"/>
      <c r="B960" s="51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customFormat="false" ht="15.75" hidden="false" customHeight="false" outlineLevel="0" collapsed="false">
      <c r="A961" s="51"/>
      <c r="B961" s="51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customFormat="false" ht="15.75" hidden="false" customHeight="false" outlineLevel="0" collapsed="false">
      <c r="A962" s="51"/>
      <c r="B962" s="51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customFormat="false" ht="15.75" hidden="false" customHeight="false" outlineLevel="0" collapsed="false">
      <c r="A963" s="51"/>
      <c r="B963" s="51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customFormat="false" ht="15.75" hidden="false" customHeight="false" outlineLevel="0" collapsed="false">
      <c r="A964" s="51"/>
      <c r="B964" s="51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customFormat="false" ht="15.75" hidden="false" customHeight="false" outlineLevel="0" collapsed="false">
      <c r="A965" s="51"/>
      <c r="B965" s="51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customFormat="false" ht="15.75" hidden="false" customHeight="false" outlineLevel="0" collapsed="false">
      <c r="A966" s="51"/>
      <c r="B966" s="51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customFormat="false" ht="15.75" hidden="false" customHeight="false" outlineLevel="0" collapsed="false">
      <c r="A967" s="51"/>
      <c r="B967" s="51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customFormat="false" ht="15.75" hidden="false" customHeight="false" outlineLevel="0" collapsed="false">
      <c r="A968" s="51"/>
      <c r="B968" s="51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customFormat="false" ht="15.75" hidden="false" customHeight="false" outlineLevel="0" collapsed="false">
      <c r="A969" s="51"/>
      <c r="B969" s="51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customFormat="false" ht="15.75" hidden="false" customHeight="false" outlineLevel="0" collapsed="false">
      <c r="A970" s="51"/>
      <c r="B970" s="51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customFormat="false" ht="15.75" hidden="false" customHeight="false" outlineLevel="0" collapsed="false">
      <c r="A971" s="51"/>
      <c r="B971" s="51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customFormat="false" ht="15.75" hidden="false" customHeight="false" outlineLevel="0" collapsed="false">
      <c r="A972" s="51"/>
      <c r="B972" s="51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customFormat="false" ht="15.75" hidden="false" customHeight="false" outlineLevel="0" collapsed="false">
      <c r="A973" s="51"/>
      <c r="B973" s="51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customFormat="false" ht="15.75" hidden="false" customHeight="false" outlineLevel="0" collapsed="false">
      <c r="A974" s="51"/>
      <c r="B974" s="51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customFormat="false" ht="15.75" hidden="false" customHeight="false" outlineLevel="0" collapsed="false">
      <c r="A975" s="51"/>
      <c r="B975" s="51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customFormat="false" ht="15.75" hidden="false" customHeight="false" outlineLevel="0" collapsed="false">
      <c r="A976" s="51"/>
      <c r="B976" s="51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customFormat="false" ht="15.75" hidden="false" customHeight="false" outlineLevel="0" collapsed="false">
      <c r="A977" s="51"/>
      <c r="B977" s="51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customFormat="false" ht="15.75" hidden="false" customHeight="false" outlineLevel="0" collapsed="false">
      <c r="A978" s="51"/>
      <c r="B978" s="51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customFormat="false" ht="15.75" hidden="false" customHeight="false" outlineLevel="0" collapsed="false">
      <c r="A979" s="51"/>
      <c r="B979" s="51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customFormat="false" ht="15.75" hidden="false" customHeight="false" outlineLevel="0" collapsed="false">
      <c r="A980" s="51"/>
      <c r="B980" s="51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customFormat="false" ht="15.75" hidden="false" customHeight="false" outlineLevel="0" collapsed="false">
      <c r="A981" s="51"/>
      <c r="B981" s="51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customFormat="false" ht="15.75" hidden="false" customHeight="false" outlineLevel="0" collapsed="false">
      <c r="A982" s="51"/>
      <c r="B982" s="51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customFormat="false" ht="15.75" hidden="false" customHeight="false" outlineLevel="0" collapsed="false">
      <c r="A983" s="51"/>
      <c r="B983" s="51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customFormat="false" ht="15.75" hidden="false" customHeight="false" outlineLevel="0" collapsed="false">
      <c r="A984" s="51"/>
      <c r="B984" s="51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customFormat="false" ht="15.75" hidden="false" customHeight="false" outlineLevel="0" collapsed="false">
      <c r="A985" s="51"/>
      <c r="B985" s="51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customFormat="false" ht="15.75" hidden="false" customHeight="false" outlineLevel="0" collapsed="false">
      <c r="A986" s="51"/>
      <c r="B986" s="51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customFormat="false" ht="15.75" hidden="false" customHeight="false" outlineLevel="0" collapsed="false">
      <c r="A987" s="51"/>
      <c r="B987" s="51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customFormat="false" ht="15.75" hidden="false" customHeight="false" outlineLevel="0" collapsed="false">
      <c r="A988" s="51"/>
      <c r="B988" s="51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customFormat="false" ht="15.75" hidden="false" customHeight="false" outlineLevel="0" collapsed="false">
      <c r="A989" s="51"/>
      <c r="B989" s="51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customFormat="false" ht="15.75" hidden="false" customHeight="false" outlineLevel="0" collapsed="false">
      <c r="A990" s="51"/>
      <c r="B990" s="51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customFormat="false" ht="15.75" hidden="false" customHeight="false" outlineLevel="0" collapsed="false">
      <c r="A991" s="51"/>
      <c r="B991" s="51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customFormat="false" ht="15.75" hidden="false" customHeight="false" outlineLevel="0" collapsed="false">
      <c r="A992" s="51"/>
      <c r="B992" s="51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customFormat="false" ht="15.75" hidden="false" customHeight="false" outlineLevel="0" collapsed="false">
      <c r="A993" s="51"/>
      <c r="B993" s="51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customFormat="false" ht="15.75" hidden="false" customHeight="false" outlineLevel="0" collapsed="false">
      <c r="A994" s="51"/>
      <c r="B994" s="51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customFormat="false" ht="15.75" hidden="false" customHeight="false" outlineLevel="0" collapsed="false">
      <c r="A995" s="51"/>
      <c r="B995" s="51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customFormat="false" ht="15.75" hidden="false" customHeight="false" outlineLevel="0" collapsed="false">
      <c r="A996" s="51"/>
      <c r="B996" s="51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customFormat="false" ht="15.75" hidden="false" customHeight="false" outlineLevel="0" collapsed="false">
      <c r="A997" s="51"/>
      <c r="B997" s="51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customFormat="false" ht="15.75" hidden="false" customHeight="false" outlineLevel="0" collapsed="false">
      <c r="A998" s="51"/>
      <c r="B998" s="51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customFormat="false" ht="15.75" hidden="false" customHeight="false" outlineLevel="0" collapsed="false">
      <c r="A999" s="51"/>
      <c r="B999" s="51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customFormat="false" ht="15.75" hidden="false" customHeight="false" outlineLevel="0" collapsed="false">
      <c r="A1000" s="51"/>
      <c r="B1000" s="51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2024-03-29T17:41:51Z</dcterms:modified>
  <cp:revision>1</cp:revision>
  <dc:subject/>
  <dc:title/>
</cp:coreProperties>
</file>