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https://d.docs.live.net/3742e04348eb754d/Desktop/Porfolio Projects/"/>
    </mc:Choice>
  </mc:AlternateContent>
  <xr:revisionPtr revIDLastSave="284" documentId="13_ncr:1_{80D147DF-11D3-476A-A6ED-0CD33EAB5B0C}" xr6:coauthVersionLast="47" xr6:coauthVersionMax="47" xr10:uidLastSave="{7A0041AD-D45A-4C3B-963D-7FD15352C8F9}"/>
  <bookViews>
    <workbookView xWindow="-108" yWindow="-108" windowWidth="23256" windowHeight="12456" firstSheet="1" activeTab="3" xr2:uid="{18CF8075-6965-4F8B-9E5F-6FF254734C2C}"/>
  </bookViews>
  <sheets>
    <sheet name="Raw" sheetId="1" r:id="rId1"/>
    <sheet name="Working data" sheetId="4" r:id="rId2"/>
    <sheet name="Analysis Questions" sheetId="2" r:id="rId3"/>
    <sheet name="Dashboard" sheetId="5" r:id="rId4"/>
  </sheets>
  <definedNames>
    <definedName name="_xlchart.v1.0" hidden="1">'Working data'!$E$3:$E$259</definedName>
    <definedName name="_xlchart.v1.1" hidden="1">'Working data'!$I$3:$I$259</definedName>
  </definedNames>
  <calcPr calcId="191028"/>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5" l="1"/>
  <c r="F9" i="5"/>
  <c r="F8" i="5"/>
  <c r="C12" i="5"/>
  <c r="C9" i="5"/>
  <c r="K3" i="4" a="1"/>
  <c r="K3" i="4"/>
  <c r="K4" i="4" a="1"/>
  <c r="K4" i="4"/>
  <c r="K5" i="4" a="1"/>
  <c r="K5" i="4"/>
  <c r="C8" i="5" s="1"/>
  <c r="K6" i="4" a="1"/>
  <c r="K6" i="4"/>
  <c r="K7" i="4" a="1"/>
  <c r="K7" i="4"/>
  <c r="K8" i="4" a="1"/>
  <c r="K8" i="4"/>
  <c r="K9" i="4" a="1"/>
  <c r="K9" i="4"/>
  <c r="K10" i="4" a="1"/>
  <c r="K10" i="4"/>
  <c r="K11" i="4" a="1"/>
  <c r="K11" i="4"/>
  <c r="K12" i="4" a="1"/>
  <c r="K12" i="4"/>
  <c r="K13" i="4" a="1"/>
  <c r="K13" i="4"/>
  <c r="K14" i="4" a="1"/>
  <c r="K14" i="4"/>
  <c r="K15" i="4" a="1"/>
  <c r="K15" i="4"/>
  <c r="K16" i="4" a="1"/>
  <c r="K16" i="4"/>
  <c r="K17" i="4" a="1"/>
  <c r="K17" i="4"/>
  <c r="K18" i="4" a="1"/>
  <c r="K18" i="4"/>
  <c r="K19" i="4" a="1"/>
  <c r="K19" i="4"/>
  <c r="K20" i="4" a="1"/>
  <c r="K20" i="4"/>
  <c r="K21" i="4" a="1"/>
  <c r="K21" i="4"/>
  <c r="K22" i="4" a="1"/>
  <c r="K22" i="4"/>
  <c r="K23" i="4" a="1"/>
  <c r="K23" i="4"/>
  <c r="K24" i="4" a="1"/>
  <c r="K24" i="4"/>
  <c r="K25" i="4" a="1"/>
  <c r="K25" i="4"/>
  <c r="K26" i="4" a="1"/>
  <c r="K26" i="4"/>
  <c r="K27" i="4" a="1"/>
  <c r="K27" i="4"/>
  <c r="K28" i="4" a="1"/>
  <c r="K28" i="4"/>
  <c r="K29" i="4" a="1"/>
  <c r="K29" i="4"/>
  <c r="K30" i="4" a="1"/>
  <c r="K30" i="4"/>
  <c r="K31" i="4" a="1"/>
  <c r="K31" i="4"/>
  <c r="K32" i="4" a="1"/>
  <c r="K32" i="4"/>
  <c r="K33" i="4" a="1"/>
  <c r="K33" i="4"/>
  <c r="K34" i="4" a="1"/>
  <c r="K34" i="4"/>
  <c r="K35" i="4" a="1"/>
  <c r="K35" i="4"/>
  <c r="K36" i="4" a="1"/>
  <c r="K36" i="4"/>
  <c r="K37" i="4" a="1"/>
  <c r="K37" i="4"/>
  <c r="K38" i="4" a="1"/>
  <c r="K38" i="4"/>
  <c r="K39" i="4" a="1"/>
  <c r="K39" i="4"/>
  <c r="K40" i="4" a="1"/>
  <c r="K40" i="4"/>
  <c r="K41" i="4" a="1"/>
  <c r="K41" i="4"/>
  <c r="K42" i="4" a="1"/>
  <c r="K42" i="4"/>
  <c r="K43" i="4" a="1"/>
  <c r="K43" i="4"/>
  <c r="K44" i="4" a="1"/>
  <c r="K44" i="4"/>
  <c r="K45" i="4" a="1"/>
  <c r="K45" i="4"/>
  <c r="K46" i="4" a="1"/>
  <c r="K46" i="4"/>
  <c r="K47" i="4" a="1"/>
  <c r="K47" i="4"/>
  <c r="K48" i="4" a="1"/>
  <c r="K48" i="4"/>
  <c r="K49" i="4" a="1"/>
  <c r="K49" i="4"/>
  <c r="K50" i="4" a="1"/>
  <c r="K50" i="4"/>
  <c r="K51" i="4" a="1"/>
  <c r="K51" i="4"/>
  <c r="K52" i="4" a="1"/>
  <c r="K52" i="4"/>
  <c r="K53" i="4" a="1"/>
  <c r="K53" i="4"/>
  <c r="K54" i="4" a="1"/>
  <c r="K54" i="4"/>
  <c r="K55" i="4" a="1"/>
  <c r="K55" i="4"/>
  <c r="K56" i="4" a="1"/>
  <c r="K56" i="4"/>
  <c r="K57" i="4" a="1"/>
  <c r="K57" i="4"/>
  <c r="K58" i="4" a="1"/>
  <c r="K58" i="4"/>
  <c r="K59" i="4" a="1"/>
  <c r="K59" i="4"/>
  <c r="K60" i="4" a="1"/>
  <c r="K60" i="4"/>
  <c r="K61" i="4" a="1"/>
  <c r="K61" i="4"/>
  <c r="K62" i="4" a="1"/>
  <c r="K62" i="4"/>
  <c r="K63" i="4" a="1"/>
  <c r="K63" i="4"/>
  <c r="K64" i="4" a="1"/>
  <c r="K64" i="4"/>
  <c r="K65" i="4" a="1"/>
  <c r="K65" i="4"/>
  <c r="K66" i="4" a="1"/>
  <c r="K66" i="4"/>
  <c r="K67" i="4" a="1"/>
  <c r="K67" i="4"/>
  <c r="K68" i="4" a="1"/>
  <c r="K68" i="4"/>
  <c r="K69" i="4" a="1"/>
  <c r="K69" i="4"/>
  <c r="K70" i="4" a="1"/>
  <c r="K70" i="4"/>
  <c r="K71" i="4" a="1"/>
  <c r="K71" i="4"/>
  <c r="K72" i="4" a="1"/>
  <c r="K72" i="4"/>
  <c r="K73" i="4" a="1"/>
  <c r="K73" i="4"/>
  <c r="K74" i="4" a="1"/>
  <c r="K74" i="4"/>
  <c r="K75" i="4" a="1"/>
  <c r="K75" i="4"/>
  <c r="K76" i="4" a="1"/>
  <c r="K76" i="4"/>
  <c r="K77" i="4" a="1"/>
  <c r="K77" i="4"/>
  <c r="K78" i="4" a="1"/>
  <c r="K78" i="4"/>
  <c r="K79" i="4" a="1"/>
  <c r="K79" i="4"/>
  <c r="K80" i="4" a="1"/>
  <c r="K80" i="4"/>
  <c r="K81" i="4" a="1"/>
  <c r="K81" i="4"/>
  <c r="K82" i="4" a="1"/>
  <c r="K82" i="4"/>
  <c r="K83" i="4" a="1"/>
  <c r="K83" i="4"/>
  <c r="K84" i="4" a="1"/>
  <c r="K84" i="4"/>
  <c r="K85" i="4" a="1"/>
  <c r="K85" i="4"/>
  <c r="K86" i="4" a="1"/>
  <c r="K86" i="4"/>
  <c r="K87" i="4" a="1"/>
  <c r="K87" i="4"/>
  <c r="K88" i="4" a="1"/>
  <c r="K88" i="4"/>
  <c r="K89" i="4" a="1"/>
  <c r="K89" i="4"/>
  <c r="K90" i="4" a="1"/>
  <c r="K90" i="4"/>
  <c r="K91" i="4" a="1"/>
  <c r="K91" i="4"/>
  <c r="K92" i="4" a="1"/>
  <c r="K92" i="4"/>
  <c r="K93" i="4" a="1"/>
  <c r="K93" i="4"/>
  <c r="K94" i="4" a="1"/>
  <c r="K94" i="4"/>
  <c r="K95" i="4" a="1"/>
  <c r="K95" i="4"/>
  <c r="K96" i="4" a="1"/>
  <c r="K96" i="4"/>
  <c r="K97" i="4" a="1"/>
  <c r="K97" i="4"/>
  <c r="K98" i="4" a="1"/>
  <c r="K98" i="4"/>
  <c r="K99" i="4" a="1"/>
  <c r="K99" i="4"/>
  <c r="K100" i="4" a="1"/>
  <c r="K100" i="4"/>
  <c r="K101" i="4" a="1"/>
  <c r="K101" i="4"/>
  <c r="K102" i="4" a="1"/>
  <c r="K102" i="4"/>
  <c r="K103" i="4" a="1"/>
  <c r="K103" i="4"/>
  <c r="K104" i="4" a="1"/>
  <c r="K104" i="4"/>
  <c r="K105" i="4" a="1"/>
  <c r="K105" i="4"/>
  <c r="K106" i="4" a="1"/>
  <c r="K106" i="4"/>
  <c r="K107" i="4" a="1"/>
  <c r="K107" i="4"/>
  <c r="K108" i="4" a="1"/>
  <c r="K108" i="4"/>
  <c r="K109" i="4" a="1"/>
  <c r="K109" i="4"/>
  <c r="K110" i="4" a="1"/>
  <c r="K110" i="4"/>
  <c r="K111" i="4" a="1"/>
  <c r="K111" i="4"/>
  <c r="K112" i="4" a="1"/>
  <c r="K112" i="4"/>
  <c r="K113" i="4" a="1"/>
  <c r="K113" i="4"/>
  <c r="K114" i="4" a="1"/>
  <c r="K114" i="4"/>
  <c r="K115" i="4" a="1"/>
  <c r="K115" i="4"/>
  <c r="K116" i="4" a="1"/>
  <c r="K116" i="4"/>
  <c r="K117" i="4" a="1"/>
  <c r="K117" i="4"/>
  <c r="K118" i="4" a="1"/>
  <c r="K118" i="4"/>
  <c r="K119" i="4" a="1"/>
  <c r="K119" i="4"/>
  <c r="K120" i="4" a="1"/>
  <c r="K120" i="4"/>
  <c r="K121" i="4" a="1"/>
  <c r="K121" i="4"/>
  <c r="K122" i="4" a="1"/>
  <c r="K122" i="4"/>
  <c r="K123" i="4" a="1"/>
  <c r="K123" i="4"/>
  <c r="K124" i="4" a="1"/>
  <c r="K124" i="4"/>
  <c r="K125" i="4" a="1"/>
  <c r="K125" i="4"/>
  <c r="K126" i="4" a="1"/>
  <c r="K126" i="4"/>
  <c r="K127" i="4" a="1"/>
  <c r="K127" i="4"/>
  <c r="K128" i="4" a="1"/>
  <c r="K128" i="4"/>
  <c r="K129" i="4" a="1"/>
  <c r="K129" i="4"/>
  <c r="K130" i="4" a="1"/>
  <c r="K130" i="4"/>
  <c r="K131" i="4" a="1"/>
  <c r="K131" i="4"/>
  <c r="K132" i="4" a="1"/>
  <c r="K132" i="4"/>
  <c r="K133" i="4" a="1"/>
  <c r="K133" i="4"/>
  <c r="K134" i="4" a="1"/>
  <c r="K134" i="4"/>
  <c r="K135" i="4" a="1"/>
  <c r="K135" i="4"/>
  <c r="K136" i="4" a="1"/>
  <c r="K136" i="4"/>
  <c r="K137" i="4" a="1"/>
  <c r="K137" i="4"/>
  <c r="K138" i="4" a="1"/>
  <c r="K138" i="4"/>
  <c r="K139" i="4" a="1"/>
  <c r="K139" i="4"/>
  <c r="K140" i="4" a="1"/>
  <c r="K140" i="4"/>
  <c r="K141" i="4" a="1"/>
  <c r="K141" i="4"/>
  <c r="K142" i="4" a="1"/>
  <c r="K142" i="4"/>
  <c r="K143" i="4" a="1"/>
  <c r="K143" i="4"/>
  <c r="K144" i="4" a="1"/>
  <c r="K144" i="4"/>
  <c r="K145" i="4" a="1"/>
  <c r="K145" i="4"/>
  <c r="K146" i="4" a="1"/>
  <c r="K146" i="4"/>
  <c r="K147" i="4" a="1"/>
  <c r="K147" i="4"/>
  <c r="K148" i="4" a="1"/>
  <c r="K148" i="4"/>
  <c r="K149" i="4" a="1"/>
  <c r="K149" i="4"/>
  <c r="K150" i="4" a="1"/>
  <c r="K150" i="4"/>
  <c r="K151" i="4" a="1"/>
  <c r="K151" i="4"/>
  <c r="K152" i="4" a="1"/>
  <c r="K152" i="4"/>
  <c r="K153" i="4" a="1"/>
  <c r="K153" i="4"/>
  <c r="K154" i="4" a="1"/>
  <c r="K154" i="4"/>
  <c r="K155" i="4" a="1"/>
  <c r="K155" i="4"/>
  <c r="K156" i="4" a="1"/>
  <c r="K156" i="4"/>
  <c r="K157" i="4" a="1"/>
  <c r="K157" i="4"/>
  <c r="K158" i="4" a="1"/>
  <c r="K158" i="4"/>
  <c r="K159" i="4" a="1"/>
  <c r="K159" i="4"/>
  <c r="K160" i="4" a="1"/>
  <c r="K160" i="4"/>
  <c r="K161" i="4" a="1"/>
  <c r="K161" i="4"/>
  <c r="K162" i="4" a="1"/>
  <c r="K162" i="4"/>
  <c r="K163" i="4" a="1"/>
  <c r="K163" i="4"/>
  <c r="K164" i="4" a="1"/>
  <c r="K164" i="4"/>
  <c r="K165" i="4" a="1"/>
  <c r="K165" i="4"/>
  <c r="K166" i="4" a="1"/>
  <c r="K166" i="4"/>
  <c r="K167" i="4" a="1"/>
  <c r="K167" i="4"/>
  <c r="K168" i="4" a="1"/>
  <c r="K168" i="4"/>
  <c r="K169" i="4" a="1"/>
  <c r="K169" i="4"/>
  <c r="K170" i="4" a="1"/>
  <c r="K170" i="4"/>
  <c r="K171" i="4" a="1"/>
  <c r="K171" i="4"/>
  <c r="K172" i="4" a="1"/>
  <c r="K172" i="4"/>
  <c r="K173" i="4" a="1"/>
  <c r="K173" i="4"/>
  <c r="K174" i="4" a="1"/>
  <c r="K174" i="4"/>
  <c r="K175" i="4" a="1"/>
  <c r="K175" i="4"/>
  <c r="K176" i="4" a="1"/>
  <c r="K176" i="4"/>
  <c r="K177" i="4" a="1"/>
  <c r="K177" i="4"/>
  <c r="K178" i="4" a="1"/>
  <c r="K178" i="4"/>
  <c r="K179" i="4" a="1"/>
  <c r="K179" i="4"/>
  <c r="K180" i="4" a="1"/>
  <c r="K180" i="4"/>
  <c r="K181" i="4" a="1"/>
  <c r="K181" i="4"/>
  <c r="K182" i="4" a="1"/>
  <c r="K182" i="4"/>
  <c r="K183" i="4" a="1"/>
  <c r="K183" i="4"/>
  <c r="K184" i="4" a="1"/>
  <c r="K184" i="4"/>
  <c r="K185" i="4" a="1"/>
  <c r="K185" i="4"/>
  <c r="K186" i="4" a="1"/>
  <c r="K186" i="4"/>
  <c r="K187" i="4" a="1"/>
  <c r="K187" i="4"/>
  <c r="K188" i="4" a="1"/>
  <c r="K188" i="4"/>
  <c r="K189" i="4" a="1"/>
  <c r="K189" i="4"/>
  <c r="K190" i="4" a="1"/>
  <c r="K190" i="4"/>
  <c r="K191" i="4" a="1"/>
  <c r="K191" i="4"/>
  <c r="K192" i="4" a="1"/>
  <c r="K192" i="4"/>
  <c r="K193" i="4" a="1"/>
  <c r="K193" i="4"/>
  <c r="K194" i="4" a="1"/>
  <c r="K194" i="4"/>
  <c r="K195" i="4" a="1"/>
  <c r="K195" i="4"/>
  <c r="K196" i="4" a="1"/>
  <c r="K196" i="4"/>
  <c r="K197" i="4" a="1"/>
  <c r="K197" i="4"/>
  <c r="K198" i="4" a="1"/>
  <c r="K198" i="4"/>
  <c r="K199" i="4" a="1"/>
  <c r="K199" i="4"/>
  <c r="K200" i="4" a="1"/>
  <c r="K200" i="4"/>
  <c r="K201" i="4" a="1"/>
  <c r="K201" i="4"/>
  <c r="K202" i="4" a="1"/>
  <c r="K202" i="4"/>
  <c r="K203" i="4" a="1"/>
  <c r="K203" i="4"/>
  <c r="K204" i="4" a="1"/>
  <c r="K204" i="4"/>
  <c r="K205" i="4" a="1"/>
  <c r="K205" i="4"/>
  <c r="K206" i="4" a="1"/>
  <c r="K206" i="4"/>
  <c r="K207" i="4" a="1"/>
  <c r="K207" i="4"/>
  <c r="K208" i="4" a="1"/>
  <c r="K208" i="4"/>
  <c r="K209" i="4" a="1"/>
  <c r="K209" i="4"/>
  <c r="K210" i="4" a="1"/>
  <c r="K210" i="4"/>
  <c r="K211" i="4" a="1"/>
  <c r="K211" i="4"/>
  <c r="K212" i="4" a="1"/>
  <c r="K212" i="4"/>
  <c r="K213" i="4" a="1"/>
  <c r="K213" i="4"/>
  <c r="K214" i="4" a="1"/>
  <c r="K214" i="4"/>
  <c r="K215" i="4" a="1"/>
  <c r="K215" i="4"/>
  <c r="K216" i="4" a="1"/>
  <c r="K216" i="4"/>
  <c r="K217" i="4" a="1"/>
  <c r="K217" i="4"/>
  <c r="K218" i="4" a="1"/>
  <c r="K218" i="4"/>
  <c r="K219" i="4" a="1"/>
  <c r="K219" i="4"/>
  <c r="K220" i="4" a="1"/>
  <c r="K220" i="4"/>
  <c r="K221" i="4" a="1"/>
  <c r="K221" i="4"/>
  <c r="K222" i="4" a="1"/>
  <c r="K222" i="4"/>
  <c r="K223" i="4" a="1"/>
  <c r="K223" i="4"/>
  <c r="K224" i="4" a="1"/>
  <c r="K224" i="4"/>
  <c r="K225" i="4" a="1"/>
  <c r="K225" i="4"/>
  <c r="K226" i="4" a="1"/>
  <c r="K226" i="4"/>
  <c r="K227" i="4" a="1"/>
  <c r="K227" i="4"/>
  <c r="K228" i="4" a="1"/>
  <c r="K228" i="4"/>
  <c r="K229" i="4" a="1"/>
  <c r="K229" i="4"/>
  <c r="K230" i="4" a="1"/>
  <c r="K230" i="4"/>
  <c r="K231" i="4" a="1"/>
  <c r="K231" i="4"/>
  <c r="K232" i="4" a="1"/>
  <c r="K232" i="4"/>
  <c r="K233" i="4" a="1"/>
  <c r="K233" i="4"/>
  <c r="K234" i="4" a="1"/>
  <c r="K234" i="4"/>
  <c r="K235" i="4" a="1"/>
  <c r="K235" i="4"/>
  <c r="K236" i="4" a="1"/>
  <c r="K236" i="4"/>
  <c r="K237" i="4" a="1"/>
  <c r="K237" i="4"/>
  <c r="K238" i="4" a="1"/>
  <c r="K238" i="4"/>
  <c r="K239" i="4" a="1"/>
  <c r="K239" i="4"/>
  <c r="K240" i="4" a="1"/>
  <c r="K240" i="4"/>
  <c r="K241" i="4" a="1"/>
  <c r="K241" i="4"/>
  <c r="K242" i="4" a="1"/>
  <c r="K242" i="4"/>
  <c r="K243" i="4" a="1"/>
  <c r="K243" i="4"/>
  <c r="K244" i="4" a="1"/>
  <c r="K244" i="4"/>
  <c r="K245" i="4" a="1"/>
  <c r="K245" i="4"/>
  <c r="K246" i="4" a="1"/>
  <c r="K246" i="4"/>
  <c r="K247" i="4" a="1"/>
  <c r="K247" i="4"/>
  <c r="K248" i="4" a="1"/>
  <c r="K248" i="4"/>
  <c r="K249" i="4" a="1"/>
  <c r="K249" i="4"/>
  <c r="K250" i="4" a="1"/>
  <c r="K250" i="4"/>
  <c r="K251" i="4" a="1"/>
  <c r="K251" i="4"/>
  <c r="K252" i="4" a="1"/>
  <c r="K252" i="4"/>
  <c r="K253" i="4" a="1"/>
  <c r="K253" i="4"/>
  <c r="K254" i="4" a="1"/>
  <c r="K254" i="4"/>
  <c r="K255" i="4" a="1"/>
  <c r="K255" i="4"/>
  <c r="K256" i="4" a="1"/>
  <c r="K256" i="4"/>
  <c r="K257" i="4" a="1"/>
  <c r="K257" i="4"/>
  <c r="K258" i="4" a="1"/>
  <c r="K258" i="4"/>
  <c r="K259" i="4" a="1"/>
  <c r="K259"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C16" i="5" l="1"/>
  <c r="C15" i="5"/>
  <c r="C14" i="5"/>
  <c r="C13" i="5"/>
  <c r="C17"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futureMetadata>
  <cellMetadata count="1">
    <bk>
      <rc t="1" v="0"/>
    </bk>
  </cellMetadata>
  <valueMetadata count="11">
    <bk>
      <rc t="2" v="0"/>
    </bk>
    <bk>
      <rc t="2" v="1"/>
    </bk>
    <bk>
      <rc t="2" v="2"/>
    </bk>
    <bk>
      <rc t="2" v="3"/>
    </bk>
    <bk>
      <rc t="2" v="4"/>
    </bk>
    <bk>
      <rc t="2" v="5"/>
    </bk>
    <bk>
      <rc t="2" v="6"/>
    </bk>
    <bk>
      <rc t="2" v="7"/>
    </bk>
    <bk>
      <rc t="2" v="8"/>
    </bk>
    <bk>
      <rc t="2" v="9"/>
    </bk>
    <bk>
      <rc t="2" v="10"/>
    </bk>
  </valueMetadata>
</metadata>
</file>

<file path=xl/sharedStrings.xml><?xml version="1.0" encoding="utf-8"?>
<sst xmlns="http://schemas.openxmlformats.org/spreadsheetml/2006/main" count="2421" uniqueCount="69">
  <si>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</si>
  <si>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</si>
  <si>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</si>
  <si>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</si>
  <si>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</si>
  <si>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</si>
  <si>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</si>
  <si>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</si>
  <si>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</si>
  <si>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</si>
  <si>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</si>
  <si>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</si>
  <si>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</si>
  <si>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</si>
  <si>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</si>
  <si>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</si>
  <si>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</si>
  <si>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</si>
  <si>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</si>
  <si>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</si>
  <si>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</si>
  <si>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</si>
  <si>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</si>
  <si>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</si>
  <si>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</si>
  <si>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</si>
  <si>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</si>
  <si>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</si>
  <si>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</si>
  <si>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</si>
  <si>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</si>
  <si>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</si>
  <si>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</si>
  <si>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</si>
  <si>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</si>
  <si>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</si>
  <si>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</si>
  <si>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</si>
  <si>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</si>
  <si>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Quantity2</t>
  </si>
  <si>
    <t>Country/region</t>
  </si>
  <si>
    <t>Revenue</t>
  </si>
  <si>
    <t>Price Summary</t>
  </si>
  <si>
    <t>Quantity Summary</t>
  </si>
  <si>
    <t>Mean</t>
  </si>
  <si>
    <t>Standard Error</t>
  </si>
  <si>
    <t>Median</t>
  </si>
  <si>
    <t>Mode</t>
  </si>
  <si>
    <t>Standard Deviation</t>
  </si>
  <si>
    <t>Sample Variance</t>
  </si>
  <si>
    <t>Kurtosis</t>
  </si>
  <si>
    <t>Skewness</t>
  </si>
  <si>
    <t>Range</t>
  </si>
  <si>
    <t>Minimum</t>
  </si>
  <si>
    <t>Maximum</t>
  </si>
  <si>
    <t>Sum</t>
  </si>
  <si>
    <t>Count</t>
  </si>
  <si>
    <t>Data Analysis Questions</t>
  </si>
  <si>
    <t>Sum of Quantity2</t>
  </si>
  <si>
    <t>Sum of Revenue</t>
  </si>
  <si>
    <t>1) What is our best selling product?</t>
  </si>
  <si>
    <t>2) What is our total revenue?</t>
  </si>
  <si>
    <t>3) What is the revenue breakdown by payment method?</t>
  </si>
  <si>
    <t>Grand Total</t>
  </si>
  <si>
    <t>Payment method</t>
  </si>
  <si>
    <t>Select manager &gt;</t>
  </si>
  <si>
    <t>Geography</t>
  </si>
  <si>
    <t>Country</t>
  </si>
  <si>
    <t>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</si>
</sst>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409]* #,##0.00_ ;_-[$$-409]* \-#,##0.00\ ;_-[$$-409]* &quot;-&quot;??_ ;_-@_ "/>
  </numFmts>
  <fonts count="11" x14ac:knownFonts="1">
    <font>
      <sz val="11"/>
      <color theme="1"/>
      <name val="Calibri"/>
      <family val="2"/>
      <scheme val="minor"/>
    </font>
    <font>
      <b/>
      <sz val="12"/>
      <color theme="0"/>
      <name val="Calibri"/>
      <family val="2"/>
      <scheme val="minor"/>
    </font>
    <font>
      <b/>
      <sz val="12"/>
      <color theme="1"/>
      <name val="Calibri"/>
      <family val="2"/>
      <scheme val="minor"/>
    </font>
    <font>
      <b/>
      <sz val="11"/>
      <color theme="0"/>
      <name val="Calibri"/>
      <family val="2"/>
      <scheme val="minor"/>
    </font>
    <font>
      <sz val="8"/>
      <name val="Calibri"/>
      <family val="2"/>
      <scheme val="minor"/>
    </font>
    <font>
      <i/>
      <sz val="11"/>
      <color theme="1"/>
      <name val="Calibri"/>
      <family val="2"/>
      <scheme val="minor"/>
    </font>
    <font>
      <sz val="11"/>
      <color rgb="FF000000"/>
      <name val="Calibri"/>
      <charset val="1"/>
    </font>
    <font>
      <b/>
      <sz val="11"/>
      <color theme="1"/>
      <name val="Calibri"/>
      <family val="2"/>
      <scheme val="minor"/>
    </font>
    <font>
      <b/>
      <sz val="11"/>
      <color rgb="FF000000"/>
      <name val="Calibri"/>
      <charset val="1"/>
    </font>
    <font>
      <b/>
      <sz val="11"/>
      <color theme="1"/>
      <name val="Calibri"/>
      <charset val="1"/>
    </font>
    <font>
      <b/>
      <sz val="11"/>
      <color rgb="FF000000"/>
      <name val="Calibri"/>
    </font>
  </fonts>
  <fills count="9">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bgColor indexed="64"/>
      </patternFill>
    </fill>
    <fill>
      <patternFill patternType="solid">
        <fgColor theme="0"/>
        <bgColor indexed="64"/>
      </patternFill>
    </fill>
    <fill>
      <patternFill patternType="solid">
        <fgColor theme="4" tint="0.59999389629810485"/>
        <bgColor indexed="64"/>
      </patternFill>
    </fill>
  </fills>
  <borders count="9">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41">
    <xf numFmtId="0" fontId="0" fillId="0" borderId="0" xfId="0"/>
    <xf numFmtId="0" fontId="1" fillId="2" borderId="0" xfId="0" applyFont="1" applyFill="1" applyAlignment="1">
      <alignment horizontal="left" indent="1"/>
    </xf>
    <xf numFmtId="0" fontId="2" fillId="3" borderId="0" xfId="0" applyFont="1" applyFill="1" applyAlignment="1">
      <alignment horizontal="left" indent="1"/>
    </xf>
    <xf numFmtId="0" fontId="2" fillId="3" borderId="0" xfId="0" applyFont="1" applyFill="1"/>
    <xf numFmtId="0" fontId="0" fillId="0" borderId="0" xfId="0" applyAlignment="1">
      <alignment horizontal="left" indent="1"/>
    </xf>
    <xf numFmtId="0" fontId="2" fillId="0" borderId="0" xfId="0" applyFont="1"/>
    <xf numFmtId="0" fontId="0" fillId="0" borderId="1" xfId="0" applyBorder="1"/>
    <xf numFmtId="0" fontId="0" fillId="0" borderId="2" xfId="0" applyBorder="1"/>
    <xf numFmtId="0" fontId="0" fillId="0" borderId="3" xfId="0" applyBorder="1"/>
    <xf numFmtId="14" fontId="0" fillId="0" borderId="2" xfId="0" applyNumberFormat="1" applyBorder="1"/>
    <xf numFmtId="0" fontId="3" fillId="4" borderId="4" xfId="0" applyFont="1" applyFill="1" applyBorder="1"/>
    <xf numFmtId="0" fontId="3" fillId="4" borderId="5" xfId="0" applyFont="1" applyFill="1" applyBorder="1"/>
    <xf numFmtId="0" fontId="3" fillId="4" borderId="6" xfId="0" applyFont="1" applyFill="1" applyBorder="1"/>
    <xf numFmtId="0" fontId="0" fillId="5" borderId="4" xfId="0" applyFill="1" applyBorder="1"/>
    <xf numFmtId="14" fontId="0" fillId="5" borderId="5" xfId="0" applyNumberFormat="1" applyFill="1" applyBorder="1"/>
    <xf numFmtId="0" fontId="0" fillId="5" borderId="5" xfId="0" applyFill="1" applyBorder="1"/>
    <xf numFmtId="0" fontId="0" fillId="5" borderId="6" xfId="0" applyFill="1" applyBorder="1"/>
    <xf numFmtId="0" fontId="0" fillId="0" borderId="4" xfId="0" applyBorder="1"/>
    <xf numFmtId="14" fontId="0" fillId="0" borderId="5" xfId="0" applyNumberFormat="1" applyBorder="1"/>
    <xf numFmtId="0" fontId="0" fillId="0" borderId="5" xfId="0" applyBorder="1"/>
    <xf numFmtId="0" fontId="0" fillId="0" borderId="6" xfId="0" applyBorder="1"/>
    <xf numFmtId="0" fontId="3" fillId="4" borderId="0" xfId="0" applyFont="1" applyFill="1"/>
    <xf numFmtId="0" fontId="0" fillId="0" borderId="7" xfId="0" applyBorder="1"/>
    <xf numFmtId="0" fontId="5" fillId="0" borderId="8" xfId="0" applyFont="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6" fillId="0" borderId="0" xfId="0" applyFont="1"/>
    <xf numFmtId="0" fontId="7" fillId="0" borderId="0" xfId="0" applyFont="1"/>
    <xf numFmtId="0" fontId="7" fillId="8" borderId="0" xfId="0" applyFont="1" applyFill="1"/>
    <xf numFmtId="0" fontId="0" fillId="7" borderId="0" xfId="0" applyFill="1"/>
    <xf numFmtId="0" fontId="9" fillId="7" borderId="0" xfId="0" applyFont="1" applyFill="1"/>
    <xf numFmtId="0" fontId="8" fillId="7" borderId="0" xfId="0" applyFont="1" applyFill="1"/>
    <xf numFmtId="164" fontId="0" fillId="0" borderId="0" xfId="0" applyNumberFormat="1"/>
    <xf numFmtId="0" fontId="0" fillId="7" borderId="5" xfId="0" applyFill="1" applyBorder="1"/>
    <xf numFmtId="0" fontId="3" fillId="7" borderId="0" xfId="0" applyFont="1" applyFill="1"/>
    <xf numFmtId="0" fontId="0" fillId="5" borderId="2" xfId="0" applyFill="1" applyBorder="1"/>
    <xf numFmtId="0" fontId="0" fillId="7" borderId="2" xfId="0" applyFill="1" applyBorder="1"/>
    <xf numFmtId="0" fontId="10" fillId="6" borderId="0" xfId="0" applyFont="1" applyFill="1"/>
    <xf numFmtId="165" fontId="0" fillId="0" borderId="0" xfId="0" applyNumberFormat="1"/>
    <xf numFmtId="0" fontId="7" fillId="6" borderId="0" xfId="0" applyFont="1" applyFill="1" applyAlignment="1">
      <alignment horizontal="center"/>
    </xf>
  </cellXfs>
  <cellStyles count="1">
    <cellStyle name="Normal" xfId="0" builtinId="0"/>
  </cellStyles>
  <dxfs count="14">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dd/mm/yyyy"/>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pivotCacheDefinition" Target="pivotCache/pivotCacheDefinition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Purchase Type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5E5-476C-88AB-F8F89750424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5E5-476C-88AB-F8F89750424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5E5-476C-88AB-F8F89750424D}"/>
              </c:ext>
            </c:extLst>
          </c:dPt>
          <c:cat>
            <c:strRef>
              <c:f>Dashboard!$E$8:$E$10</c:f>
              <c:strCache>
                <c:ptCount val="3"/>
                <c:pt idx="0">
                  <c:v>Online </c:v>
                </c:pt>
                <c:pt idx="1">
                  <c:v>In-store </c:v>
                </c:pt>
                <c:pt idx="2">
                  <c:v>Drive-thru </c:v>
                </c:pt>
              </c:strCache>
            </c:strRef>
          </c:cat>
          <c:val>
            <c:numRef>
              <c:f>Dashboard!$F$8:$F$10</c:f>
              <c:numCache>
                <c:formatCode>_-[$$-409]* #,##0.00_ ;_-[$$-409]* \-#,##0.00\ ;_-[$$-409]* "-"??_ ;_-@_ </c:formatCode>
                <c:ptCount val="3"/>
                <c:pt idx="0">
                  <c:v>305646.77999999997</c:v>
                </c:pt>
                <c:pt idx="1">
                  <c:v>327634.33999999997</c:v>
                </c:pt>
                <c:pt idx="2">
                  <c:v>178854.01</c:v>
                </c:pt>
              </c:numCache>
            </c:numRef>
          </c:val>
          <c:extLst>
            <c:ext xmlns:c16="http://schemas.microsoft.com/office/drawing/2014/chart" uri="{C3380CC4-5D6E-409C-BE32-E72D297353CC}">
              <c16:uniqueId val="{00000001-F9BB-43FA-817E-80DE85AD55F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plotArea>
      <cx:plotAreaRegion>
        <cx:series layoutId="boxWhisker" uniqueId="{44674C85-16F3-451E-9FA1-A52033E5C67B}">
          <cx:dataId val="0"/>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1129665</xdr:colOff>
      <xdr:row>18</xdr:row>
      <xdr:rowOff>1905</xdr:rowOff>
    </xdr:from>
    <xdr:to>
      <xdr:col>18</xdr:col>
      <xdr:colOff>565785</xdr:colOff>
      <xdr:row>30</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1723015-78F6-40BC-32AC-7035D5B8C6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820525" y="3430905"/>
              <a:ext cx="3695700" cy="2436495"/>
            </a:xfrm>
            <a:prstGeom prst="rect">
              <a:avLst/>
            </a:prstGeom>
            <a:solidFill>
              <a:prstClr val="white"/>
            </a:solidFill>
            <a:ln w="1">
              <a:solidFill>
                <a:prstClr val="green"/>
              </a:solidFill>
            </a:ln>
          </xdr:spPr>
          <xdr:txBody>
            <a:bodyPr vertOverflow="clip" horzOverflow="clip"/>
            <a:lstStyle/>
            <a:p>
              <a:r>
                <a:rPr lang="en-P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523875</xdr:colOff>
      <xdr:row>0</xdr:row>
      <xdr:rowOff>180975</xdr:rowOff>
    </xdr:from>
    <xdr:to>
      <xdr:col>13</xdr:col>
      <xdr:colOff>171450</xdr:colOff>
      <xdr:row>15</xdr:row>
      <xdr:rowOff>66675</xdr:rowOff>
    </xdr:to>
    <xdr:graphicFrame macro="">
      <xdr:nvGraphicFramePr>
        <xdr:cNvPr id="5" name="Chart 4">
          <a:extLst>
            <a:ext uri="{FF2B5EF4-FFF2-40B4-BE49-F238E27FC236}">
              <a16:creationId xmlns:a16="http://schemas.microsoft.com/office/drawing/2014/main" id="{B11B4C51-0064-F5AF-DA7A-0FB9ACAE9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E" refreshedDate="45421.595610879631" createdVersion="8" refreshedVersion="8" minRefreshableVersion="3" recordCount="257" xr:uid="{676EDBE1-42B1-48D8-9241-E12267BFADBE}">
  <cacheSource type="worksheet">
    <worksheetSource name="Table2"/>
  </cacheSource>
  <cacheFields count="10">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2" numFmtId="0">
      <sharedItems containsSemiMixedTypes="0" containsString="0" containsNumber="1" containsInteger="1" minValue="201" maxValue="755"/>
    </cacheField>
    <cacheField name="Purchase Type" numFmtId="0">
      <sharedItems/>
    </cacheField>
    <cacheField name="Payment Method" numFmtId="0">
      <sharedItems count="3">
        <s v=" Gift Card"/>
        <s v=" Credit Card"/>
        <s v=" Cash"/>
      </sharedItems>
    </cacheField>
    <cacheField name="City" numFmtId="0">
      <sharedItems/>
    </cacheField>
    <cacheField name="Manager"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n v="574"/>
    <s v="Online "/>
    <x v="0"/>
    <s v="London"/>
    <s v="Tom Jackson"/>
    <n v="2003.2600000000002"/>
  </r>
  <r>
    <n v="10453"/>
    <d v="2022-11-07T00:00:00"/>
    <x v="1"/>
    <n v="2.95"/>
    <n v="746"/>
    <s v="Online "/>
    <x v="0"/>
    <s v="Madrid"/>
    <s v="Pablo Perez"/>
    <n v="2200.7000000000003"/>
  </r>
  <r>
    <n v="10454"/>
    <d v="2022-11-07T00:00:00"/>
    <x v="2"/>
    <n v="4.99"/>
    <n v="201"/>
    <s v="In-store "/>
    <x v="0"/>
    <s v="Lisbon"/>
    <s v="Joao Silva"/>
    <n v="1002.99"/>
  </r>
  <r>
    <n v="10455"/>
    <d v="2022-11-08T00:00:00"/>
    <x v="3"/>
    <n v="12.99"/>
    <n v="570"/>
    <s v="In-store "/>
    <x v="1"/>
    <s v="Berlin"/>
    <s v="Walter Muller"/>
    <n v="7404.3"/>
  </r>
  <r>
    <n v="10456"/>
    <d v="2022-11-08T00:00:00"/>
    <x v="4"/>
    <n v="9.9499999999999993"/>
    <n v="202"/>
    <s v="In-store "/>
    <x v="1"/>
    <s v="Berlin"/>
    <s v="Walter Muller"/>
    <n v="2009.8999999999999"/>
  </r>
  <r>
    <n v="10457"/>
    <d v="2022-11-08T00:00:00"/>
    <x v="0"/>
    <n v="3.49"/>
    <n v="574"/>
    <s v="In-store "/>
    <x v="1"/>
    <s v="Paris"/>
    <s v="Remy Monet"/>
    <n v="2003.2600000000002"/>
  </r>
  <r>
    <n v="10459"/>
    <d v="2022-11-08T00:00:00"/>
    <x v="2"/>
    <n v="4.99"/>
    <n v="201"/>
    <s v="In-store "/>
    <x v="1"/>
    <s v="Berlin"/>
    <s v="Walter Muller"/>
    <n v="1002.99"/>
  </r>
  <r>
    <n v="10460"/>
    <d v="2022-11-09T00:00:00"/>
    <x v="3"/>
    <n v="12.99"/>
    <n v="555"/>
    <s v="In-store "/>
    <x v="1"/>
    <s v="Paris"/>
    <s v="Remy Monet"/>
    <n v="7209.45"/>
  </r>
  <r>
    <n v="10461"/>
    <d v="2022-11-09T00:00:00"/>
    <x v="4"/>
    <n v="9.9499999999999993"/>
    <n v="202"/>
    <s v="In-store "/>
    <x v="1"/>
    <s v="Paris"/>
    <s v="Remy Monet"/>
    <n v="2009.8999999999999"/>
  </r>
  <r>
    <n v="10462"/>
    <d v="2022-11-09T00:00:00"/>
    <x v="0"/>
    <n v="3.49"/>
    <n v="574"/>
    <s v="In-store "/>
    <x v="1"/>
    <s v="Paris"/>
    <s v="Remy Monet"/>
    <n v="2003.2600000000002"/>
  </r>
  <r>
    <n v="10463"/>
    <d v="2022-11-09T00:00:00"/>
    <x v="1"/>
    <n v="2.95"/>
    <n v="678"/>
    <s v="In-store "/>
    <x v="1"/>
    <s v="Paris"/>
    <s v="Remy Monet"/>
    <n v="2000.1000000000001"/>
  </r>
  <r>
    <n v="10464"/>
    <d v="2022-11-09T00:00:00"/>
    <x v="2"/>
    <n v="4.99"/>
    <n v="201"/>
    <s v="In-store "/>
    <x v="1"/>
    <s v="Paris"/>
    <s v="Remy Monet"/>
    <n v="1002.99"/>
  </r>
  <r>
    <n v="10465"/>
    <d v="2022-11-10T00:00:00"/>
    <x v="3"/>
    <n v="12.99"/>
    <n v="555"/>
    <s v="In-store "/>
    <x v="1"/>
    <s v="Madrid"/>
    <s v="Pablo Perez"/>
    <n v="7209.45"/>
  </r>
  <r>
    <n v="10466"/>
    <d v="2022-11-10T00:00:00"/>
    <x v="4"/>
    <n v="9.9499999999999993"/>
    <n v="202"/>
    <s v="In-store "/>
    <x v="1"/>
    <s v="Madrid"/>
    <s v="Pablo Perez"/>
    <n v="2009.8999999999999"/>
  </r>
  <r>
    <n v="10467"/>
    <d v="2022-11-10T00:00:00"/>
    <x v="0"/>
    <n v="3.49"/>
    <n v="574"/>
    <s v="In-store "/>
    <x v="1"/>
    <s v="Madrid"/>
    <s v="Pablo Perez"/>
    <n v="2003.2600000000002"/>
  </r>
  <r>
    <n v="10468"/>
    <d v="2022-11-10T00:00:00"/>
    <x v="1"/>
    <n v="2.95"/>
    <n v="678"/>
    <s v="In-store "/>
    <x v="1"/>
    <s v="Madrid"/>
    <s v="Pablo Perez"/>
    <n v="2000.1000000000001"/>
  </r>
  <r>
    <n v="10470"/>
    <d v="2022-11-11T00:00:00"/>
    <x v="3"/>
    <n v="12.99"/>
    <n v="555"/>
    <s v="In-store "/>
    <x v="1"/>
    <s v="Madrid"/>
    <s v="Pablo Perez"/>
    <n v="7209.45"/>
  </r>
  <r>
    <n v="10471"/>
    <d v="2022-11-11T00:00:00"/>
    <x v="4"/>
    <n v="9.9499999999999993"/>
    <n v="202"/>
    <s v="In-store "/>
    <x v="1"/>
    <s v="Madrid"/>
    <s v="Pablo Perez"/>
    <n v="2009.8999999999999"/>
  </r>
  <r>
    <n v="10472"/>
    <d v="2022-11-11T00:00:00"/>
    <x v="0"/>
    <n v="3.49"/>
    <n v="631"/>
    <s v="In-store "/>
    <x v="1"/>
    <s v="Madrid"/>
    <s v="Pablo Perez"/>
    <n v="2202.19"/>
  </r>
  <r>
    <n v="10473"/>
    <d v="2022-11-11T00:00:00"/>
    <x v="1"/>
    <n v="2.95"/>
    <n v="678"/>
    <s v="In-store "/>
    <x v="1"/>
    <s v="Madrid"/>
    <s v="Pablo Perez"/>
    <n v="2000.1000000000001"/>
  </r>
  <r>
    <n v="10474"/>
    <d v="2022-11-11T00:00:00"/>
    <x v="2"/>
    <n v="4.99"/>
    <n v="201"/>
    <s v="In-store "/>
    <x v="1"/>
    <s v="Madrid"/>
    <s v="Pablo Perez"/>
    <n v="1002.99"/>
  </r>
  <r>
    <n v="10475"/>
    <d v="2022-11-12T00:00:00"/>
    <x v="3"/>
    <n v="12.99"/>
    <n v="524"/>
    <s v="In-store "/>
    <x v="1"/>
    <s v="Madrid"/>
    <s v="Pablo Perez"/>
    <n v="6806.76"/>
  </r>
  <r>
    <n v="10476"/>
    <d v="2022-11-12T00:00:00"/>
    <x v="4"/>
    <n v="9.9499999999999993"/>
    <n v="202"/>
    <s v="In-store "/>
    <x v="1"/>
    <s v="Madrid"/>
    <s v="Pablo Perez"/>
    <n v="2009.8999999999999"/>
  </r>
  <r>
    <n v="10477"/>
    <d v="2022-11-12T00:00:00"/>
    <x v="0"/>
    <n v="3.49"/>
    <n v="631"/>
    <s v="In-store "/>
    <x v="1"/>
    <s v="Madrid"/>
    <s v="Pablo Perez"/>
    <n v="2202.19"/>
  </r>
  <r>
    <n v="10478"/>
    <d v="2022-11-12T00:00:00"/>
    <x v="1"/>
    <n v="2.95"/>
    <n v="678"/>
    <s v="In-store "/>
    <x v="1"/>
    <s v="Madrid"/>
    <s v="Pablo Perez"/>
    <n v="2000.1000000000001"/>
  </r>
  <r>
    <n v="10479"/>
    <d v="2022-11-12T00:00:00"/>
    <x v="2"/>
    <n v="4.99"/>
    <n v="201"/>
    <s v="In-store "/>
    <x v="1"/>
    <s v="Madrid"/>
    <s v="Pablo Perez"/>
    <n v="1002.99"/>
  </r>
  <r>
    <n v="10480"/>
    <d v="2022-11-13T00:00:00"/>
    <x v="3"/>
    <n v="12.99"/>
    <n v="509"/>
    <s v="In-store "/>
    <x v="1"/>
    <s v="Madrid"/>
    <s v="Pablo Perez"/>
    <n v="6611.91"/>
  </r>
  <r>
    <n v="10481"/>
    <d v="2022-11-13T00:00:00"/>
    <x v="4"/>
    <n v="9.9499999999999993"/>
    <n v="202"/>
    <s v="In-store "/>
    <x v="1"/>
    <s v="Madrid"/>
    <s v="Pablo Perez"/>
    <n v="2009.8999999999999"/>
  </r>
  <r>
    <n v="10482"/>
    <d v="2022-11-13T00:00:00"/>
    <x v="0"/>
    <n v="25.5"/>
    <n v="631"/>
    <s v="In-store "/>
    <x v="1"/>
    <s v="Lisbon"/>
    <s v="Joao Silva"/>
    <n v="16090.5"/>
  </r>
  <r>
    <n v="10483"/>
    <d v="2022-11-13T00:00:00"/>
    <x v="1"/>
    <n v="33.22"/>
    <n v="678"/>
    <s v="In-store "/>
    <x v="1"/>
    <s v="Lisbon"/>
    <s v="Joao Silva"/>
    <n v="22523.16"/>
  </r>
  <r>
    <n v="10484"/>
    <d v="2022-11-13T00:00:00"/>
    <x v="2"/>
    <n v="21.44"/>
    <n v="201"/>
    <s v="In-store "/>
    <x v="1"/>
    <s v="Lisbon"/>
    <s v="Joao Silva"/>
    <n v="4309.4400000000005"/>
  </r>
  <r>
    <n v="10485"/>
    <d v="2022-11-14T00:00:00"/>
    <x v="3"/>
    <n v="27.99"/>
    <n v="524"/>
    <s v="In-store "/>
    <x v="1"/>
    <s v="Lisbon"/>
    <s v="Joao Silva"/>
    <n v="14666.759999999998"/>
  </r>
  <r>
    <n v="10486"/>
    <d v="2022-11-14T00:00:00"/>
    <x v="4"/>
    <n v="29.05"/>
    <n v="202"/>
    <s v="In-store "/>
    <x v="1"/>
    <s v="Lisbon"/>
    <s v="Joao Silva"/>
    <n v="5868.1"/>
  </r>
  <r>
    <n v="10487"/>
    <d v="2022-11-14T00:00:00"/>
    <x v="0"/>
    <n v="3.49"/>
    <n v="631"/>
    <s v="In-store "/>
    <x v="1"/>
    <s v="Lisbon"/>
    <s v="Joao Silva"/>
    <n v="2202.19"/>
  </r>
  <r>
    <n v="10488"/>
    <d v="2022-11-14T00:00:00"/>
    <x v="1"/>
    <n v="2.95"/>
    <n v="678"/>
    <s v="In-store "/>
    <x v="1"/>
    <s v="Lisbon"/>
    <s v="Joao Silva"/>
    <n v="2000.1000000000001"/>
  </r>
  <r>
    <n v="10489"/>
    <d v="2022-11-14T00:00:00"/>
    <x v="2"/>
    <n v="4.99"/>
    <n v="201"/>
    <s v="In-store "/>
    <x v="1"/>
    <s v="Madrid"/>
    <s v="Pablo Perez"/>
    <n v="1002.99"/>
  </r>
  <r>
    <n v="10490"/>
    <d v="2022-11-15T00:00:00"/>
    <x v="3"/>
    <n v="12.99"/>
    <n v="509"/>
    <s v="In-store "/>
    <x v="1"/>
    <s v="Madrid"/>
    <s v="Pablo Perez"/>
    <n v="6611.91"/>
  </r>
  <r>
    <n v="10491"/>
    <d v="2022-11-15T00:00:00"/>
    <x v="4"/>
    <n v="9.9499999999999993"/>
    <n v="202"/>
    <s v="In-store "/>
    <x v="1"/>
    <s v="Madrid"/>
    <s v="Pablo Perez"/>
    <n v="2009.8999999999999"/>
  </r>
  <r>
    <n v="10492"/>
    <d v="2022-11-15T00:00:00"/>
    <x v="0"/>
    <n v="3.49"/>
    <n v="574"/>
    <s v="In-store "/>
    <x v="1"/>
    <s v="Madrid"/>
    <s v="Pablo Perez"/>
    <n v="2003.2600000000002"/>
  </r>
  <r>
    <n v="10493"/>
    <d v="2022-11-15T00:00:00"/>
    <x v="1"/>
    <n v="2.95"/>
    <n v="678"/>
    <s v="In-store "/>
    <x v="1"/>
    <s v="Madrid"/>
    <s v="Pablo Perez"/>
    <n v="2000.1000000000001"/>
  </r>
  <r>
    <n v="10494"/>
    <d v="2022-11-15T00:00:00"/>
    <x v="2"/>
    <n v="4.99"/>
    <n v="201"/>
    <s v="In-store "/>
    <x v="1"/>
    <s v="Madrid"/>
    <s v="Pablo Perez"/>
    <n v="1002.99"/>
  </r>
  <r>
    <n v="10495"/>
    <d v="2022-11-16T00:00:00"/>
    <x v="3"/>
    <n v="12.99"/>
    <n v="509"/>
    <s v="In-store "/>
    <x v="1"/>
    <s v="Madrid"/>
    <s v="Pablo Perez"/>
    <n v="6611.91"/>
  </r>
  <r>
    <n v="10496"/>
    <d v="2022-11-16T00:00:00"/>
    <x v="4"/>
    <n v="9.9499999999999993"/>
    <n v="202"/>
    <s v="In-store "/>
    <x v="1"/>
    <s v="Madrid"/>
    <s v="Pablo Perez"/>
    <n v="2009.8999999999999"/>
  </r>
  <r>
    <n v="10497"/>
    <d v="2022-11-16T00:00:00"/>
    <x v="0"/>
    <n v="3.49"/>
    <n v="574"/>
    <s v="In-store "/>
    <x v="1"/>
    <s v="Madrid"/>
    <s v="Pablo Perez"/>
    <n v="2003.2600000000002"/>
  </r>
  <r>
    <n v="10498"/>
    <d v="2022-11-16T00:00:00"/>
    <x v="1"/>
    <n v="2.95"/>
    <n v="678"/>
    <s v="Drive-thru "/>
    <x v="1"/>
    <s v="Madrid"/>
    <s v="Pablo Perez"/>
    <n v="2000.1000000000001"/>
  </r>
  <r>
    <n v="10499"/>
    <d v="2022-11-16T00:00:00"/>
    <x v="2"/>
    <n v="4.99"/>
    <n v="201"/>
    <s v="Drive-thru "/>
    <x v="1"/>
    <s v="Madrid"/>
    <s v="Pablo Perez"/>
    <n v="1002.99"/>
  </r>
  <r>
    <n v="10500"/>
    <d v="2022-11-17T00:00:00"/>
    <x v="3"/>
    <n v="12.99"/>
    <n v="524"/>
    <s v="Drive-thru "/>
    <x v="1"/>
    <s v="Madrid"/>
    <s v="Pablo Perez"/>
    <n v="6806.76"/>
  </r>
  <r>
    <n v="10501"/>
    <d v="2022-11-17T00:00:00"/>
    <x v="4"/>
    <n v="9.9499999999999993"/>
    <n v="202"/>
    <s v="Drive-thru "/>
    <x v="1"/>
    <s v="Madrid"/>
    <s v="Pablo Perez"/>
    <n v="2009.8999999999999"/>
  </r>
  <r>
    <n v="10502"/>
    <d v="2022-11-17T00:00:00"/>
    <x v="0"/>
    <n v="3.49"/>
    <n v="631"/>
    <s v="Drive-thru "/>
    <x v="1"/>
    <s v="Madrid"/>
    <s v="Pablo Perez"/>
    <n v="2202.19"/>
  </r>
  <r>
    <n v="10503"/>
    <d v="2022-11-17T00:00:00"/>
    <x v="1"/>
    <n v="2.95"/>
    <n v="678"/>
    <s v="Drive-thru "/>
    <x v="1"/>
    <s v="Madrid"/>
    <s v="Pablo Perez"/>
    <n v="2000.1000000000001"/>
  </r>
  <r>
    <n v="10504"/>
    <d v="2022-11-17T00:00:00"/>
    <x v="2"/>
    <n v="4.99"/>
    <n v="201"/>
    <s v="Drive-thru "/>
    <x v="1"/>
    <s v="Madrid"/>
    <s v="Pablo Perez"/>
    <n v="1002.99"/>
  </r>
  <r>
    <n v="10505"/>
    <d v="2022-11-18T00:00:00"/>
    <x v="3"/>
    <n v="12.99"/>
    <n v="539"/>
    <s v="Drive-thru "/>
    <x v="1"/>
    <s v="Madrid"/>
    <s v="Pablo Perez"/>
    <n v="7001.61"/>
  </r>
  <r>
    <n v="10506"/>
    <d v="2022-11-18T00:00:00"/>
    <x v="4"/>
    <n v="9.9499999999999993"/>
    <n v="202"/>
    <s v="Drive-thru "/>
    <x v="1"/>
    <s v="Madrid"/>
    <s v="Pablo Perez"/>
    <n v="2009.8999999999999"/>
  </r>
  <r>
    <n v="10507"/>
    <d v="2022-11-18T00:00:00"/>
    <x v="0"/>
    <n v="3.49"/>
    <n v="688"/>
    <s v="Drive-thru "/>
    <x v="1"/>
    <s v="Madrid"/>
    <s v="Pablo Perez"/>
    <n v="2401.1200000000003"/>
  </r>
  <r>
    <n v="10508"/>
    <d v="2022-11-18T00:00:00"/>
    <x v="1"/>
    <n v="2.95"/>
    <n v="678"/>
    <s v="Drive-thru "/>
    <x v="1"/>
    <s v="Madrid"/>
    <s v="Pablo Perez"/>
    <n v="2000.1000000000001"/>
  </r>
  <r>
    <n v="10509"/>
    <d v="2022-11-18T00:00:00"/>
    <x v="2"/>
    <n v="4.99"/>
    <n v="201"/>
    <s v="Drive-thru "/>
    <x v="1"/>
    <s v="Madrid"/>
    <s v="Pablo Perez"/>
    <n v="1002.99"/>
  </r>
  <r>
    <n v="10510"/>
    <d v="2022-11-19T00:00:00"/>
    <x v="3"/>
    <n v="12.99"/>
    <n v="509"/>
    <s v="Drive-thru "/>
    <x v="1"/>
    <s v="Madrid"/>
    <s v="Pablo Perez"/>
    <n v="6611.91"/>
  </r>
  <r>
    <n v="10511"/>
    <d v="2022-11-19T00:00:00"/>
    <x v="4"/>
    <n v="9.9499999999999993"/>
    <n v="202"/>
    <s v="Drive-thru "/>
    <x v="1"/>
    <s v="Lisbon"/>
    <s v="Joao Silva"/>
    <n v="2009.8999999999999"/>
  </r>
  <r>
    <n v="10512"/>
    <d v="2022-11-19T00:00:00"/>
    <x v="0"/>
    <n v="3.49"/>
    <n v="688"/>
    <s v="Drive-thru "/>
    <x v="1"/>
    <s v="Lisbon"/>
    <s v="Joao Silva"/>
    <n v="2401.1200000000003"/>
  </r>
  <r>
    <n v="10513"/>
    <d v="2022-11-19T00:00:00"/>
    <x v="1"/>
    <n v="2.95"/>
    <n v="678"/>
    <s v="Drive-thru "/>
    <x v="2"/>
    <s v="Lisbon"/>
    <s v="Joao Silva"/>
    <n v="2000.1000000000001"/>
  </r>
  <r>
    <n v="10514"/>
    <d v="2022-11-19T00:00:00"/>
    <x v="2"/>
    <n v="4.99"/>
    <n v="201"/>
    <s v="Drive-thru "/>
    <x v="2"/>
    <s v="Lisbon"/>
    <s v="Joao Silva"/>
    <n v="1002.99"/>
  </r>
  <r>
    <n v="10515"/>
    <d v="2022-11-20T00:00:00"/>
    <x v="3"/>
    <n v="12.99"/>
    <n v="478"/>
    <s v="Drive-thru "/>
    <x v="2"/>
    <s v="Lisbon"/>
    <s v="Joao Silva"/>
    <n v="6209.22"/>
  </r>
  <r>
    <n v="10516"/>
    <d v="2022-11-20T00:00:00"/>
    <x v="4"/>
    <n v="9.9499999999999993"/>
    <n v="202"/>
    <s v="Drive-thru "/>
    <x v="2"/>
    <s v="Lisbon"/>
    <s v="Joao Silva"/>
    <n v="2009.8999999999999"/>
  </r>
  <r>
    <n v="10483"/>
    <d v="2022-11-13T00:00:00"/>
    <x v="1"/>
    <n v="2.95"/>
    <n v="678"/>
    <s v="In-store "/>
    <x v="1"/>
    <s v="Lisbon"/>
    <s v="Joao Silva"/>
    <n v="2000.1000000000001"/>
  </r>
  <r>
    <n v="10484"/>
    <d v="2022-11-13T00:00:00"/>
    <x v="2"/>
    <n v="4.99"/>
    <n v="201"/>
    <s v="In-store "/>
    <x v="1"/>
    <s v="Lisbon"/>
    <s v="Joao Silva"/>
    <n v="1002.99"/>
  </r>
  <r>
    <n v="10485"/>
    <d v="2022-11-14T00:00:00"/>
    <x v="3"/>
    <n v="12.99"/>
    <n v="524"/>
    <s v="In-store "/>
    <x v="1"/>
    <s v="Lisbon"/>
    <s v="Joao Silva"/>
    <n v="6806.76"/>
  </r>
  <r>
    <n v="10520"/>
    <d v="2022-11-21T00:00:00"/>
    <x v="3"/>
    <n v="12.99"/>
    <n v="493"/>
    <s v="Drive-thru "/>
    <x v="2"/>
    <s v="Paris"/>
    <s v="Remy Monet"/>
    <n v="6404.07"/>
  </r>
  <r>
    <n v="10521"/>
    <d v="2022-11-21T00:00:00"/>
    <x v="4"/>
    <n v="9.9499999999999993"/>
    <n v="202"/>
    <s v="Drive-thru "/>
    <x v="2"/>
    <s v="Paris"/>
    <s v="Remy Monet"/>
    <n v="2009.8999999999999"/>
  </r>
  <r>
    <n v="10522"/>
    <d v="2022-11-21T00:00:00"/>
    <x v="0"/>
    <n v="3.49"/>
    <n v="688"/>
    <s v="Drive-thru "/>
    <x v="2"/>
    <s v="Paris"/>
    <s v="Remy Monet"/>
    <n v="2401.1200000000003"/>
  </r>
  <r>
    <n v="10523"/>
    <d v="2022-11-21T00:00:00"/>
    <x v="1"/>
    <n v="2.95"/>
    <n v="746"/>
    <s v="Drive-thru "/>
    <x v="2"/>
    <s v="Paris"/>
    <s v="Remy Monet"/>
    <n v="2200.7000000000003"/>
  </r>
  <r>
    <n v="10524"/>
    <d v="2022-11-21T00:00:00"/>
    <x v="2"/>
    <n v="4.99"/>
    <n v="201"/>
    <s v="Drive-thru "/>
    <x v="2"/>
    <s v="Paris"/>
    <s v="Remy Monet"/>
    <n v="1002.99"/>
  </r>
  <r>
    <n v="10525"/>
    <d v="2022-11-22T00:00:00"/>
    <x v="3"/>
    <n v="12.99"/>
    <n v="462"/>
    <s v="Drive-thru "/>
    <x v="2"/>
    <s v="Paris"/>
    <s v="Remy Monet"/>
    <n v="6001.38"/>
  </r>
  <r>
    <n v="10526"/>
    <d v="2022-11-22T00:00:00"/>
    <x v="4"/>
    <n v="9.9499999999999993"/>
    <n v="202"/>
    <s v="Drive-thru "/>
    <x v="2"/>
    <s v="Paris"/>
    <s v="Remy Monet"/>
    <n v="2009.8999999999999"/>
  </r>
  <r>
    <n v="10527"/>
    <d v="2022-11-22T00:00:00"/>
    <x v="0"/>
    <n v="3.49"/>
    <n v="688"/>
    <s v="Drive-thru "/>
    <x v="2"/>
    <s v="Paris"/>
    <s v="Remy Monet"/>
    <n v="2401.1200000000003"/>
  </r>
  <r>
    <n v="10528"/>
    <d v="2022-11-22T00:00:00"/>
    <x v="1"/>
    <n v="2.95"/>
    <n v="746"/>
    <s v="Drive-thru "/>
    <x v="2"/>
    <s v="Paris"/>
    <s v="Remy Monet"/>
    <n v="2200.7000000000003"/>
  </r>
  <r>
    <n v="10529"/>
    <d v="2022-11-22T00:00:00"/>
    <x v="2"/>
    <n v="4.99"/>
    <n v="201"/>
    <s v="Drive-thru "/>
    <x v="2"/>
    <s v="Paris"/>
    <s v="Remy Monet"/>
    <n v="1002.99"/>
  </r>
  <r>
    <n v="10530"/>
    <d v="2022-11-23T00:00:00"/>
    <x v="3"/>
    <n v="12.99"/>
    <n v="478"/>
    <s v="Drive-thru "/>
    <x v="2"/>
    <s v="Paris"/>
    <s v="Remy Monet"/>
    <n v="6209.22"/>
  </r>
  <r>
    <n v="10531"/>
    <d v="2022-11-23T00:00:00"/>
    <x v="4"/>
    <n v="9.9499999999999993"/>
    <n v="202"/>
    <s v="Drive-thru "/>
    <x v="2"/>
    <s v="Paris"/>
    <s v="Remy Monet"/>
    <n v="2009.8999999999999"/>
  </r>
  <r>
    <n v="10532"/>
    <d v="2022-11-23T00:00:00"/>
    <x v="0"/>
    <n v="3.49"/>
    <n v="688"/>
    <s v="Drive-thru "/>
    <x v="2"/>
    <s v="Lisbon"/>
    <s v="Joao Silva"/>
    <n v="2401.1200000000003"/>
  </r>
  <r>
    <n v="10533"/>
    <d v="2022-11-23T00:00:00"/>
    <x v="1"/>
    <n v="2.95"/>
    <n v="746"/>
    <s v="Drive-thru "/>
    <x v="2"/>
    <s v="Lisbon"/>
    <s v="Joao Silva"/>
    <n v="2200.7000000000003"/>
  </r>
  <r>
    <n v="10534"/>
    <d v="2022-11-23T00:00:00"/>
    <x v="2"/>
    <n v="4.99"/>
    <n v="201"/>
    <s v="Drive-thru "/>
    <x v="2"/>
    <s v="Madrid"/>
    <s v="Pablo Perez"/>
    <n v="1002.99"/>
  </r>
  <r>
    <n v="10535"/>
    <d v="2022-11-24T00:00:00"/>
    <x v="3"/>
    <n v="12.99"/>
    <n v="478"/>
    <s v="Drive-thru "/>
    <x v="1"/>
    <s v="Madrid"/>
    <s v="Pablo Perez"/>
    <n v="6209.22"/>
  </r>
  <r>
    <n v="10536"/>
    <d v="2022-11-24T00:00:00"/>
    <x v="4"/>
    <n v="9.9499999999999993"/>
    <n v="202"/>
    <s v="Drive-thru "/>
    <x v="1"/>
    <s v="Madrid"/>
    <s v="Pablo Perez"/>
    <n v="2009.8999999999999"/>
  </r>
  <r>
    <n v="10537"/>
    <d v="2022-11-24T00:00:00"/>
    <x v="0"/>
    <n v="3.49"/>
    <n v="631"/>
    <s v="Drive-thru "/>
    <x v="1"/>
    <s v="Madrid"/>
    <s v="Pablo Perez"/>
    <n v="2202.19"/>
  </r>
  <r>
    <n v="10538"/>
    <d v="2022-11-24T00:00:00"/>
    <x v="1"/>
    <n v="2.95"/>
    <n v="746"/>
    <s v="Drive-thru "/>
    <x v="1"/>
    <s v="Madrid"/>
    <s v="Pablo Perez"/>
    <n v="2200.7000000000003"/>
  </r>
  <r>
    <n v="10539"/>
    <d v="2022-11-24T00:00:00"/>
    <x v="2"/>
    <n v="4.99"/>
    <n v="201"/>
    <s v="Drive-thru "/>
    <x v="1"/>
    <s v="Madrid"/>
    <s v="Pablo Perez"/>
    <n v="1002.99"/>
  </r>
  <r>
    <n v="10540"/>
    <d v="2022-11-25T00:00:00"/>
    <x v="3"/>
    <n v="12.99"/>
    <n v="462"/>
    <s v="Drive-thru "/>
    <x v="1"/>
    <s v="Madrid"/>
    <s v="Pablo Perez"/>
    <n v="6001.38"/>
  </r>
  <r>
    <n v="10541"/>
    <d v="2022-11-25T00:00:00"/>
    <x v="4"/>
    <n v="9.9499999999999993"/>
    <n v="202"/>
    <s v="Drive-thru "/>
    <x v="1"/>
    <s v="London"/>
    <s v="Tom Jackson"/>
    <n v="2009.8999999999999"/>
  </r>
  <r>
    <n v="10542"/>
    <d v="2022-11-25T00:00:00"/>
    <x v="0"/>
    <n v="3.49"/>
    <n v="631"/>
    <s v="Drive-thru "/>
    <x v="1"/>
    <s v="London"/>
    <s v="Tom Jackson"/>
    <n v="2202.19"/>
  </r>
  <r>
    <n v="10543"/>
    <d v="2022-11-25T00:00:00"/>
    <x v="1"/>
    <n v="2.95"/>
    <n v="746"/>
    <s v="Drive-thru "/>
    <x v="1"/>
    <s v="London"/>
    <s v="Tom Jackson"/>
    <n v="2200.7000000000003"/>
  </r>
  <r>
    <n v="10544"/>
    <d v="2022-11-25T00:00:00"/>
    <x v="2"/>
    <n v="4.99"/>
    <n v="201"/>
    <s v="Drive-thru "/>
    <x v="1"/>
    <s v="London"/>
    <s v="Tom Jackson"/>
    <n v="1002.99"/>
  </r>
  <r>
    <n v="10545"/>
    <d v="2022-11-26T00:00:00"/>
    <x v="3"/>
    <n v="12.99"/>
    <n v="447"/>
    <s v="Drive-thru "/>
    <x v="1"/>
    <s v="London"/>
    <s v="Tom Jackson"/>
    <n v="5806.53"/>
  </r>
  <r>
    <n v="10546"/>
    <d v="2022-11-26T00:00:00"/>
    <x v="4"/>
    <n v="9.9499999999999993"/>
    <n v="202"/>
    <s v="Drive-thru "/>
    <x v="1"/>
    <s v="London"/>
    <s v="Tom Jackson"/>
    <n v="2009.8999999999999"/>
  </r>
  <r>
    <n v="10547"/>
    <d v="2022-11-26T00:00:00"/>
    <x v="0"/>
    <n v="3.49"/>
    <n v="631"/>
    <s v="Drive-thru "/>
    <x v="1"/>
    <s v="London"/>
    <s v="Tom Jackson"/>
    <n v="2202.19"/>
  </r>
  <r>
    <n v="10548"/>
    <d v="2022-11-26T00:00:00"/>
    <x v="1"/>
    <n v="2.95"/>
    <n v="746"/>
    <s v="Drive-thru "/>
    <x v="1"/>
    <s v="London"/>
    <s v="Tom Jackson"/>
    <n v="2200.7000000000003"/>
  </r>
  <r>
    <n v="10549"/>
    <d v="2022-11-26T00:00:00"/>
    <x v="2"/>
    <n v="4.99"/>
    <n v="201"/>
    <s v="Drive-thru "/>
    <x v="1"/>
    <s v="London"/>
    <s v="Tom Jackson"/>
    <n v="1002.99"/>
  </r>
  <r>
    <n v="10550"/>
    <d v="2022-11-27T00:00:00"/>
    <x v="3"/>
    <n v="12.99"/>
    <n v="462"/>
    <s v="Drive-thru "/>
    <x v="1"/>
    <s v="London"/>
    <s v="Tom Jackson"/>
    <n v="6001.38"/>
  </r>
  <r>
    <n v="10551"/>
    <d v="2022-11-27T00:00:00"/>
    <x v="4"/>
    <n v="9.9499999999999993"/>
    <n v="202"/>
    <s v="Drive-thru "/>
    <x v="1"/>
    <s v="London"/>
    <s v="Tom Jackson"/>
    <n v="2009.8999999999999"/>
  </r>
  <r>
    <n v="10552"/>
    <d v="2022-11-27T00:00:00"/>
    <x v="0"/>
    <n v="3.49"/>
    <n v="631"/>
    <s v="Online "/>
    <x v="1"/>
    <s v="London"/>
    <s v="Tom Jackson"/>
    <n v="2202.19"/>
  </r>
  <r>
    <n v="10553"/>
    <d v="2022-11-27T00:00:00"/>
    <x v="1"/>
    <n v="2.95"/>
    <n v="746"/>
    <s v="Online "/>
    <x v="1"/>
    <s v="London"/>
    <s v="Tom Jackson"/>
    <n v="2200.7000000000003"/>
  </r>
  <r>
    <n v="10554"/>
    <d v="2022-11-27T00:00:00"/>
    <x v="2"/>
    <n v="4.99"/>
    <n v="201"/>
    <s v="Online "/>
    <x v="1"/>
    <s v="London"/>
    <s v="Tom Jackson"/>
    <n v="1002.99"/>
  </r>
  <r>
    <n v="10555"/>
    <d v="2022-11-28T00:00:00"/>
    <x v="3"/>
    <n v="12.99"/>
    <n v="478"/>
    <s v="Online "/>
    <x v="1"/>
    <s v="London"/>
    <s v="Tom Jackson"/>
    <n v="6209.22"/>
  </r>
  <r>
    <n v="10556"/>
    <d v="2022-11-28T00:00:00"/>
    <x v="4"/>
    <n v="9.9499999999999993"/>
    <n v="202"/>
    <s v="Online "/>
    <x v="1"/>
    <s v="London"/>
    <s v="Tom Jackson"/>
    <n v="2009.8999999999999"/>
  </r>
  <r>
    <n v="10557"/>
    <d v="2022-11-28T00:00:00"/>
    <x v="0"/>
    <n v="3.49"/>
    <n v="631"/>
    <s v="Online "/>
    <x v="1"/>
    <s v="London"/>
    <s v="Tom Jackson"/>
    <n v="2202.19"/>
  </r>
  <r>
    <n v="10558"/>
    <d v="2022-11-28T00:00:00"/>
    <x v="1"/>
    <n v="2.95"/>
    <n v="678"/>
    <s v="Online "/>
    <x v="1"/>
    <s v="London"/>
    <s v="Tom Jackson"/>
    <n v="2000.1000000000001"/>
  </r>
  <r>
    <n v="10559"/>
    <d v="2022-11-28T00:00:00"/>
    <x v="2"/>
    <n v="4.99"/>
    <n v="201"/>
    <s v="Online "/>
    <x v="1"/>
    <s v="London"/>
    <s v="Tom Jackson"/>
    <n v="1002.99"/>
  </r>
  <r>
    <n v="10560"/>
    <d v="2022-11-29T00:00:00"/>
    <x v="3"/>
    <n v="12.99"/>
    <n v="478"/>
    <s v="Online "/>
    <x v="1"/>
    <s v="London"/>
    <s v="Tom Jackson"/>
    <n v="6209.22"/>
  </r>
  <r>
    <n v="10561"/>
    <d v="2022-11-29T00:00:00"/>
    <x v="4"/>
    <n v="9.9499999999999993"/>
    <n v="202"/>
    <s v="Online "/>
    <x v="1"/>
    <s v="London"/>
    <s v="Tom Jackson"/>
    <n v="2009.8999999999999"/>
  </r>
  <r>
    <n v="10562"/>
    <d v="2022-11-29T00:00:00"/>
    <x v="0"/>
    <n v="3.49"/>
    <n v="631"/>
    <s v="Online "/>
    <x v="1"/>
    <s v="London"/>
    <s v="Tom Jackson"/>
    <n v="2202.19"/>
  </r>
  <r>
    <n v="10563"/>
    <d v="2022-11-29T00:00:00"/>
    <x v="1"/>
    <n v="2.95"/>
    <n v="678"/>
    <s v="Online "/>
    <x v="1"/>
    <s v="London"/>
    <s v="Tom Jackson"/>
    <n v="2000.1000000000001"/>
  </r>
  <r>
    <n v="10564"/>
    <d v="2022-11-29T00:00:00"/>
    <x v="2"/>
    <n v="4.99"/>
    <n v="201"/>
    <s v="Online "/>
    <x v="1"/>
    <s v="London"/>
    <s v="Tom Jackson"/>
    <n v="1002.99"/>
  </r>
  <r>
    <n v="10565"/>
    <d v="2022-11-30T00:00:00"/>
    <x v="3"/>
    <n v="12.99"/>
    <n v="493"/>
    <s v="Online "/>
    <x v="1"/>
    <s v="London"/>
    <s v="Tom Jackson"/>
    <n v="6404.07"/>
  </r>
  <r>
    <n v="10566"/>
    <d v="2022-11-30T00:00:00"/>
    <x v="4"/>
    <n v="9.9499999999999993"/>
    <n v="202"/>
    <s v="Online "/>
    <x v="1"/>
    <s v="London"/>
    <s v="Tom Jackson"/>
    <n v="2009.8999999999999"/>
  </r>
  <r>
    <n v="10567"/>
    <d v="2022-11-30T00:00:00"/>
    <x v="0"/>
    <n v="3.49"/>
    <n v="631"/>
    <s v="Online "/>
    <x v="1"/>
    <s v="London"/>
    <s v="Tom Jackson"/>
    <n v="2202.19"/>
  </r>
  <r>
    <n v="10568"/>
    <d v="2022-11-30T00:00:00"/>
    <x v="1"/>
    <n v="2.95"/>
    <n v="678"/>
    <s v="Online "/>
    <x v="1"/>
    <s v="London"/>
    <s v="Tom Jackson"/>
    <n v="2000.1000000000001"/>
  </r>
  <r>
    <n v="10569"/>
    <d v="2022-11-30T00:00:00"/>
    <x v="2"/>
    <n v="4.99"/>
    <n v="201"/>
    <s v="Online "/>
    <x v="1"/>
    <s v="London"/>
    <s v="Tom Jackson"/>
    <n v="1002.99"/>
  </r>
  <r>
    <n v="10570"/>
    <d v="2022-12-01T00:00:00"/>
    <x v="3"/>
    <n v="12.99"/>
    <n v="493"/>
    <s v="Online "/>
    <x v="1"/>
    <s v="London"/>
    <s v="Tom Jackson"/>
    <n v="6404.07"/>
  </r>
  <r>
    <n v="10571"/>
    <d v="2022-12-01T00:00:00"/>
    <x v="4"/>
    <n v="9.9499999999999993"/>
    <n v="202"/>
    <s v="Online "/>
    <x v="1"/>
    <s v="London"/>
    <s v="Tom Jackson"/>
    <n v="2009.8999999999999"/>
  </r>
  <r>
    <n v="10572"/>
    <d v="2022-12-01T00:00:00"/>
    <x v="0"/>
    <n v="3.49"/>
    <n v="574"/>
    <s v="Online "/>
    <x v="1"/>
    <s v="Paris"/>
    <s v="Remy Monet"/>
    <n v="2003.2600000000002"/>
  </r>
  <r>
    <n v="10573"/>
    <d v="2022-12-01T00:00:00"/>
    <x v="1"/>
    <n v="2.95"/>
    <n v="678"/>
    <s v="Online "/>
    <x v="1"/>
    <s v="Paris"/>
    <s v="Remy Monet"/>
    <n v="2000.1000000000001"/>
  </r>
  <r>
    <n v="10574"/>
    <d v="2022-12-01T00:00:00"/>
    <x v="2"/>
    <n v="4.99"/>
    <n v="201"/>
    <s v="Online "/>
    <x v="1"/>
    <s v="Paris"/>
    <s v="Remy Monet"/>
    <n v="1002.99"/>
  </r>
  <r>
    <n v="10575"/>
    <d v="2022-12-02T00:00:00"/>
    <x v="3"/>
    <n v="12.99"/>
    <n v="524"/>
    <s v="Online "/>
    <x v="1"/>
    <s v="Paris"/>
    <s v="Remy Monet"/>
    <n v="6806.76"/>
  </r>
  <r>
    <n v="10576"/>
    <d v="2022-12-02T00:00:00"/>
    <x v="4"/>
    <n v="9.9499999999999993"/>
    <n v="202"/>
    <s v="Online "/>
    <x v="1"/>
    <s v="Paris"/>
    <s v="Remy Monet"/>
    <n v="2009.8999999999999"/>
  </r>
  <r>
    <n v="10577"/>
    <d v="2022-12-02T00:00:00"/>
    <x v="0"/>
    <n v="3.49"/>
    <n v="631"/>
    <s v="Online "/>
    <x v="1"/>
    <s v="Paris"/>
    <s v="Remy Monet"/>
    <n v="2202.19"/>
  </r>
  <r>
    <n v="10578"/>
    <d v="2022-12-02T00:00:00"/>
    <x v="1"/>
    <n v="2.95"/>
    <n v="678"/>
    <s v="Online "/>
    <x v="1"/>
    <s v="Paris"/>
    <s v="Remy Monet"/>
    <n v="2000.1000000000001"/>
  </r>
  <r>
    <n v="10579"/>
    <d v="2022-12-02T00:00:00"/>
    <x v="2"/>
    <n v="4.99"/>
    <n v="201"/>
    <s v="Online "/>
    <x v="1"/>
    <s v="Paris"/>
    <s v="Remy Monet"/>
    <n v="1002.99"/>
  </r>
  <r>
    <n v="10580"/>
    <d v="2022-12-03T00:00:00"/>
    <x v="3"/>
    <n v="12.99"/>
    <n v="524"/>
    <s v="Online "/>
    <x v="1"/>
    <s v="Paris"/>
    <s v="Remy Monet"/>
    <n v="6806.76"/>
  </r>
  <r>
    <n v="10581"/>
    <d v="2022-12-03T00:00:00"/>
    <x v="4"/>
    <n v="9.9499999999999993"/>
    <n v="202"/>
    <s v="Online "/>
    <x v="1"/>
    <s v="Paris"/>
    <s v="Remy Monet"/>
    <n v="2009.8999999999999"/>
  </r>
  <r>
    <n v="10582"/>
    <d v="2022-12-03T00:00:00"/>
    <x v="0"/>
    <n v="3.49"/>
    <n v="631"/>
    <s v="Online "/>
    <x v="1"/>
    <s v="London"/>
    <s v="Tom Jackson"/>
    <n v="2202.19"/>
  </r>
  <r>
    <n v="10583"/>
    <d v="2022-12-03T00:00:00"/>
    <x v="1"/>
    <n v="2.95"/>
    <n v="678"/>
    <s v="Online "/>
    <x v="1"/>
    <s v="London"/>
    <s v="Tom Jackson"/>
    <n v="2000.1000000000001"/>
  </r>
  <r>
    <n v="10584"/>
    <d v="2022-12-03T00:00:00"/>
    <x v="2"/>
    <n v="4.99"/>
    <n v="201"/>
    <s v="Online "/>
    <x v="1"/>
    <s v="London"/>
    <s v="Tom Jackson"/>
    <n v="1002.99"/>
  </r>
  <r>
    <n v="10585"/>
    <d v="2022-12-04T00:00:00"/>
    <x v="3"/>
    <n v="12.99"/>
    <n v="539"/>
    <s v="Online "/>
    <x v="1"/>
    <s v="London"/>
    <s v="Tom Jackson"/>
    <n v="7001.61"/>
  </r>
  <r>
    <n v="10586"/>
    <d v="2022-12-04T00:00:00"/>
    <x v="4"/>
    <n v="9.9499999999999993"/>
    <n v="202"/>
    <s v="Online "/>
    <x v="1"/>
    <s v="London"/>
    <s v="Tom Jackson"/>
    <n v="2009.8999999999999"/>
  </r>
  <r>
    <n v="10590"/>
    <d v="2022-12-05T00:00:00"/>
    <x v="3"/>
    <n v="12.99"/>
    <n v="555"/>
    <s v="Online "/>
    <x v="1"/>
    <s v="London"/>
    <s v="Tom Jackson"/>
    <n v="7209.45"/>
  </r>
  <r>
    <n v="10591"/>
    <d v="2022-12-05T00:00:00"/>
    <x v="4"/>
    <n v="9.9499999999999993"/>
    <n v="202"/>
    <s v="Online "/>
    <x v="1"/>
    <s v="London"/>
    <s v="Tom Jackson"/>
    <n v="2009.8999999999999"/>
  </r>
  <r>
    <n v="10592"/>
    <d v="2022-12-05T00:00:00"/>
    <x v="0"/>
    <n v="3.49"/>
    <n v="574"/>
    <s v="Online "/>
    <x v="1"/>
    <s v="London"/>
    <s v="Tom Jackson"/>
    <n v="2003.2600000000002"/>
  </r>
  <r>
    <n v="10593"/>
    <d v="2022-12-05T00:00:00"/>
    <x v="1"/>
    <n v="2.95"/>
    <n v="678"/>
    <s v="Online "/>
    <x v="1"/>
    <s v="London"/>
    <s v="Tom Jackson"/>
    <n v="2000.1000000000001"/>
  </r>
  <r>
    <n v="10594"/>
    <d v="2022-12-05T00:00:00"/>
    <x v="2"/>
    <n v="4.99"/>
    <n v="201"/>
    <s v="Online "/>
    <x v="1"/>
    <s v="London"/>
    <s v="Tom Jackson"/>
    <n v="1002.99"/>
  </r>
  <r>
    <n v="10595"/>
    <d v="2022-12-06T00:00:00"/>
    <x v="3"/>
    <n v="12.99"/>
    <n v="539"/>
    <s v="Online "/>
    <x v="1"/>
    <s v="London"/>
    <s v="Tom Jackson"/>
    <n v="7001.61"/>
  </r>
  <r>
    <n v="10596"/>
    <d v="2022-12-06T00:00:00"/>
    <x v="4"/>
    <n v="9.9499999999999993"/>
    <n v="202"/>
    <s v="Online "/>
    <x v="1"/>
    <s v="London"/>
    <s v="Tom Jackson"/>
    <n v="2009.8999999999999"/>
  </r>
  <r>
    <n v="10597"/>
    <d v="2022-12-06T00:00:00"/>
    <x v="0"/>
    <n v="3.49"/>
    <n v="574"/>
    <s v="Online "/>
    <x v="1"/>
    <s v="London"/>
    <s v="Tom Jackson"/>
    <n v="2003.2600000000002"/>
  </r>
  <r>
    <n v="10598"/>
    <d v="2022-12-06T00:00:00"/>
    <x v="1"/>
    <n v="2.95"/>
    <n v="678"/>
    <s v="Online "/>
    <x v="1"/>
    <s v="London"/>
    <s v="Tom Jackson"/>
    <n v="2000.1000000000001"/>
  </r>
  <r>
    <n v="10599"/>
    <d v="2022-12-06T00:00:00"/>
    <x v="2"/>
    <n v="4.99"/>
    <n v="201"/>
    <s v="Online "/>
    <x v="1"/>
    <s v="London"/>
    <s v="Tom Jackson"/>
    <n v="1002.99"/>
  </r>
  <r>
    <n v="10600"/>
    <d v="2022-12-07T00:00:00"/>
    <x v="3"/>
    <n v="12.99"/>
    <n v="524"/>
    <s v="Online "/>
    <x v="1"/>
    <s v="London"/>
    <s v="Tom Jackson"/>
    <n v="6806.76"/>
  </r>
  <r>
    <n v="10601"/>
    <d v="2022-12-07T00:00:00"/>
    <x v="4"/>
    <n v="9.9499999999999993"/>
    <n v="202"/>
    <s v="Online "/>
    <x v="1"/>
    <s v="London"/>
    <s v="Tom Jackson"/>
    <n v="2009.8999999999999"/>
  </r>
  <r>
    <n v="10602"/>
    <d v="2022-12-07T00:00:00"/>
    <x v="0"/>
    <n v="3.49"/>
    <n v="631"/>
    <s v="Online "/>
    <x v="2"/>
    <s v="London"/>
    <s v="Tom Jackson"/>
    <n v="2202.19"/>
  </r>
  <r>
    <n v="10603"/>
    <d v="2022-12-07T00:00:00"/>
    <x v="1"/>
    <n v="2.95"/>
    <n v="678"/>
    <s v="Online "/>
    <x v="2"/>
    <s v="London"/>
    <s v="Tom Jackson"/>
    <n v="2000.1000000000001"/>
  </r>
  <r>
    <n v="10604"/>
    <d v="2022-12-07T00:00:00"/>
    <x v="2"/>
    <n v="4.99"/>
    <n v="201"/>
    <s v="Online "/>
    <x v="2"/>
    <s v="London"/>
    <s v="Tom Jackson"/>
    <n v="1002.99"/>
  </r>
  <r>
    <n v="10605"/>
    <d v="2022-12-08T00:00:00"/>
    <x v="3"/>
    <n v="12.99"/>
    <n v="539"/>
    <s v="Online "/>
    <x v="2"/>
    <s v="London"/>
    <s v="Tom Jackson"/>
    <n v="7001.61"/>
  </r>
  <r>
    <n v="10606"/>
    <d v="2022-12-08T00:00:00"/>
    <x v="4"/>
    <n v="9.9499999999999993"/>
    <n v="202"/>
    <s v="Online "/>
    <x v="2"/>
    <s v="London"/>
    <s v="Tom Jackson"/>
    <n v="2009.8999999999999"/>
  </r>
  <r>
    <n v="10607"/>
    <d v="2022-12-08T00:00:00"/>
    <x v="0"/>
    <n v="3.49"/>
    <n v="631"/>
    <s v="Online "/>
    <x v="2"/>
    <s v="London"/>
    <s v="Tom Jackson"/>
    <n v="2202.19"/>
  </r>
  <r>
    <n v="10608"/>
    <d v="2022-12-08T00:00:00"/>
    <x v="1"/>
    <n v="2.95"/>
    <n v="678"/>
    <s v="Online "/>
    <x v="0"/>
    <s v="London"/>
    <s v="Tom Jackson"/>
    <n v="2000.1000000000001"/>
  </r>
  <r>
    <n v="10609"/>
    <d v="2022-12-08T00:00:00"/>
    <x v="2"/>
    <n v="4.99"/>
    <n v="201"/>
    <s v="Online "/>
    <x v="0"/>
    <s v="London"/>
    <s v="Tom Jackson"/>
    <n v="1002.99"/>
  </r>
  <r>
    <n v="10610"/>
    <d v="2022-12-09T00:00:00"/>
    <x v="3"/>
    <n v="12.99"/>
    <n v="570"/>
    <s v="Online "/>
    <x v="0"/>
    <s v="London"/>
    <s v="Tom Jackson"/>
    <n v="7404.3"/>
  </r>
  <r>
    <n v="10611"/>
    <d v="2022-12-09T00:00:00"/>
    <x v="4"/>
    <n v="9.9499999999999993"/>
    <n v="202"/>
    <s v="Online "/>
    <x v="0"/>
    <s v="London"/>
    <s v="Tom Jackson"/>
    <n v="2009.8999999999999"/>
  </r>
  <r>
    <n v="10612"/>
    <d v="2022-12-09T00:00:00"/>
    <x v="0"/>
    <n v="3.49"/>
    <n v="631"/>
    <s v="Online "/>
    <x v="0"/>
    <s v="London"/>
    <s v="Tom Jackson"/>
    <n v="2202.19"/>
  </r>
  <r>
    <n v="10613"/>
    <d v="2022-12-09T00:00:00"/>
    <x v="1"/>
    <n v="2.95"/>
    <n v="678"/>
    <s v="Online "/>
    <x v="0"/>
    <s v="London"/>
    <s v="Tom Jackson"/>
    <n v="2000.1000000000001"/>
  </r>
  <r>
    <n v="10614"/>
    <d v="2022-12-09T00:00:00"/>
    <x v="2"/>
    <n v="4.99"/>
    <n v="201"/>
    <s v="Online "/>
    <x v="0"/>
    <s v="London"/>
    <s v="Tom Jackson"/>
    <n v="1002.99"/>
  </r>
  <r>
    <n v="10615"/>
    <d v="2022-12-10T00:00:00"/>
    <x v="3"/>
    <n v="12.99"/>
    <n v="570"/>
    <s v="Online "/>
    <x v="0"/>
    <s v="London"/>
    <s v="Tom Jackson"/>
    <n v="7404.3"/>
  </r>
  <r>
    <n v="10616"/>
    <d v="2022-12-10T00:00:00"/>
    <x v="4"/>
    <n v="9.9499999999999993"/>
    <n v="202"/>
    <s v="Online "/>
    <x v="0"/>
    <s v="London"/>
    <s v="Tom Jackson"/>
    <n v="2009.8999999999999"/>
  </r>
  <r>
    <n v="10617"/>
    <d v="2022-12-10T00:00:00"/>
    <x v="0"/>
    <n v="3.49"/>
    <n v="631"/>
    <s v="Online "/>
    <x v="0"/>
    <s v="London"/>
    <s v="Tom Jackson"/>
    <n v="2202.19"/>
  </r>
  <r>
    <n v="10618"/>
    <d v="2022-12-10T00:00:00"/>
    <x v="1"/>
    <n v="2.95"/>
    <n v="678"/>
    <s v="Online "/>
    <x v="0"/>
    <s v="London"/>
    <s v="Tom Jackson"/>
    <n v="2000.1000000000001"/>
  </r>
  <r>
    <n v="10619"/>
    <d v="2022-12-10T00:00:00"/>
    <x v="2"/>
    <n v="4.99"/>
    <n v="201"/>
    <s v="Online "/>
    <x v="0"/>
    <s v="London"/>
    <s v="Tom Jackson"/>
    <n v="1002.99"/>
  </r>
  <r>
    <n v="10620"/>
    <d v="2022-12-11T00:00:00"/>
    <x v="3"/>
    <n v="12.99"/>
    <n v="586"/>
    <s v="Online "/>
    <x v="0"/>
    <s v="London"/>
    <s v="Tom Jackson"/>
    <n v="7612.14"/>
  </r>
  <r>
    <n v="10621"/>
    <d v="2022-12-11T00:00:00"/>
    <x v="4"/>
    <n v="9.9499999999999993"/>
    <n v="202"/>
    <s v="Online "/>
    <x v="0"/>
    <s v="London"/>
    <s v="Tom Jackson"/>
    <n v="2009.8999999999999"/>
  </r>
  <r>
    <n v="10622"/>
    <d v="2022-12-11T00:00:00"/>
    <x v="0"/>
    <n v="3.49"/>
    <n v="631"/>
    <s v="Online "/>
    <x v="0"/>
    <s v="London"/>
    <s v="Tom Jackson"/>
    <n v="2202.19"/>
  </r>
  <r>
    <n v="10623"/>
    <d v="2022-12-11T00:00:00"/>
    <x v="1"/>
    <n v="2.95"/>
    <n v="746"/>
    <s v="Online "/>
    <x v="0"/>
    <s v="London"/>
    <s v="Tom Jackson"/>
    <n v="2200.7000000000003"/>
  </r>
  <r>
    <n v="10624"/>
    <d v="2022-12-11T00:00:00"/>
    <x v="2"/>
    <n v="4.99"/>
    <n v="201"/>
    <s v="Online "/>
    <x v="0"/>
    <s v="London"/>
    <s v="Tom Jackson"/>
    <n v="1002.99"/>
  </r>
  <r>
    <n v="10625"/>
    <d v="2022-12-12T00:00:00"/>
    <x v="3"/>
    <n v="12.99"/>
    <n v="570"/>
    <s v="Online "/>
    <x v="0"/>
    <s v="London"/>
    <s v="Tom Jackson"/>
    <n v="7404.3"/>
  </r>
  <r>
    <n v="10626"/>
    <d v="2022-12-12T00:00:00"/>
    <x v="4"/>
    <n v="9.9499999999999993"/>
    <n v="202"/>
    <s v="Online "/>
    <x v="0"/>
    <s v="London"/>
    <s v="Tom Jackson"/>
    <n v="2009.8999999999999"/>
  </r>
  <r>
    <n v="10627"/>
    <d v="2022-12-12T00:00:00"/>
    <x v="0"/>
    <n v="3.49"/>
    <n v="631"/>
    <s v="Online "/>
    <x v="0"/>
    <s v="London"/>
    <s v="Tom Jackson"/>
    <n v="2202.19"/>
  </r>
  <r>
    <n v="10628"/>
    <d v="2022-12-12T00:00:00"/>
    <x v="1"/>
    <n v="2.95"/>
    <n v="678"/>
    <s v="Online "/>
    <x v="0"/>
    <s v="Lisbon"/>
    <s v="Joao Silva"/>
    <n v="2000.1000000000001"/>
  </r>
  <r>
    <n v="10629"/>
    <d v="2022-12-12T00:00:00"/>
    <x v="2"/>
    <n v="4.99"/>
    <n v="201"/>
    <s v="Online "/>
    <x v="0"/>
    <s v="Lisbon"/>
    <s v="Joao Silva"/>
    <n v="1002.99"/>
  </r>
  <r>
    <n v="10630"/>
    <d v="2022-12-13T00:00:00"/>
    <x v="3"/>
    <n v="12.99"/>
    <n v="570"/>
    <s v="Online "/>
    <x v="2"/>
    <s v="Lisbon"/>
    <s v="Joao Silva"/>
    <n v="7404.3"/>
  </r>
  <r>
    <n v="10631"/>
    <d v="2022-12-13T00:00:00"/>
    <x v="4"/>
    <n v="9.9499999999999993"/>
    <n v="202"/>
    <s v="Online "/>
    <x v="0"/>
    <s v="Lisbon"/>
    <s v="Joao Silva"/>
    <n v="2009.8999999999999"/>
  </r>
  <r>
    <n v="10632"/>
    <d v="2022-12-13T00:00:00"/>
    <x v="0"/>
    <n v="3.49"/>
    <n v="631"/>
    <s v="Online "/>
    <x v="0"/>
    <s v="Lisbon"/>
    <s v="Joao Silva"/>
    <n v="2202.19"/>
  </r>
  <r>
    <n v="10633"/>
    <d v="2022-12-13T00:00:00"/>
    <x v="1"/>
    <n v="2.95"/>
    <n v="678"/>
    <s v="Online "/>
    <x v="0"/>
    <s v="Lisbon"/>
    <s v="Joao Silva"/>
    <n v="2000.1000000000001"/>
  </r>
  <r>
    <n v="10634"/>
    <d v="2022-12-13T00:00:00"/>
    <x v="2"/>
    <n v="4.99"/>
    <n v="201"/>
    <s v="Online "/>
    <x v="0"/>
    <s v="Lisbon"/>
    <s v="Joao Silva"/>
    <n v="1002.99"/>
  </r>
  <r>
    <n v="10635"/>
    <d v="2022-12-14T00:00:00"/>
    <x v="3"/>
    <n v="12.99"/>
    <n v="555"/>
    <s v="Online "/>
    <x v="0"/>
    <s v="Lisbon"/>
    <s v="Joao Silva"/>
    <n v="7209.45"/>
  </r>
  <r>
    <n v="10636"/>
    <d v="2022-12-14T00:00:00"/>
    <x v="4"/>
    <n v="9.9499999999999993"/>
    <n v="222"/>
    <s v="Online "/>
    <x v="0"/>
    <s v="Lisbon"/>
    <s v="Joao Silva"/>
    <n v="2208.8999999999996"/>
  </r>
  <r>
    <n v="10637"/>
    <d v="2022-12-14T00:00:00"/>
    <x v="0"/>
    <n v="3.49"/>
    <n v="631"/>
    <s v="Online "/>
    <x v="0"/>
    <s v="Lisbon"/>
    <s v="Joao Silva"/>
    <n v="2202.19"/>
  </r>
  <r>
    <n v="10638"/>
    <d v="2022-12-14T00:00:00"/>
    <x v="1"/>
    <n v="2.95"/>
    <n v="678"/>
    <s v="Online "/>
    <x v="0"/>
    <s v="Lisbon"/>
    <s v="Joao Silva"/>
    <n v="2000.1000000000001"/>
  </r>
  <r>
    <n v="10639"/>
    <d v="2022-12-14T00:00:00"/>
    <x v="2"/>
    <n v="4.99"/>
    <n v="201"/>
    <s v="Online "/>
    <x v="0"/>
    <s v="Lisbon"/>
    <s v="Joao Silva"/>
    <n v="1002.99"/>
  </r>
  <r>
    <n v="10640"/>
    <d v="2022-12-15T00:00:00"/>
    <x v="3"/>
    <n v="12.99"/>
    <n v="539"/>
    <s v="Online "/>
    <x v="0"/>
    <s v="Lisbon"/>
    <s v="Joao Silva"/>
    <n v="7001.61"/>
  </r>
  <r>
    <n v="10641"/>
    <d v="2022-12-15T00:00:00"/>
    <x v="4"/>
    <n v="9.9499999999999993"/>
    <n v="222"/>
    <s v="Online "/>
    <x v="0"/>
    <s v="Lisbon"/>
    <s v="Joao Silva"/>
    <n v="2208.8999999999996"/>
  </r>
  <r>
    <n v="10642"/>
    <d v="2022-12-15T00:00:00"/>
    <x v="0"/>
    <n v="3.49"/>
    <n v="631"/>
    <s v="Online "/>
    <x v="2"/>
    <s v="Lisbon"/>
    <s v="Joao Silva"/>
    <n v="2202.19"/>
  </r>
  <r>
    <n v="10643"/>
    <d v="2022-12-15T00:00:00"/>
    <x v="1"/>
    <n v="2.95"/>
    <n v="678"/>
    <s v="Online "/>
    <x v="2"/>
    <s v="Lisbon"/>
    <s v="Joao Silva"/>
    <n v="2000.1000000000001"/>
  </r>
  <r>
    <n v="10644"/>
    <d v="2022-12-15T00:00:00"/>
    <x v="2"/>
    <n v="4.99"/>
    <n v="201"/>
    <s v="Online "/>
    <x v="2"/>
    <s v="Lisbon"/>
    <s v="Joao Silva"/>
    <n v="1002.99"/>
  </r>
  <r>
    <n v="10645"/>
    <d v="2022-12-16T00:00:00"/>
    <x v="3"/>
    <n v="12.99"/>
    <n v="570"/>
    <s v="Online "/>
    <x v="2"/>
    <s v="Lisbon"/>
    <s v="Joao Silva"/>
    <n v="7404.3"/>
  </r>
  <r>
    <n v="10646"/>
    <d v="2022-12-16T00:00:00"/>
    <x v="4"/>
    <n v="9.9499999999999993"/>
    <n v="222"/>
    <s v="Online "/>
    <x v="2"/>
    <s v="Lisbon"/>
    <s v="Joao Silva"/>
    <n v="2208.8999999999996"/>
  </r>
  <r>
    <n v="10647"/>
    <d v="2022-12-16T00:00:00"/>
    <x v="0"/>
    <n v="3.49"/>
    <n v="631"/>
    <s v="Online "/>
    <x v="0"/>
    <s v="Lisbon"/>
    <s v="Joao Silva"/>
    <n v="2202.19"/>
  </r>
  <r>
    <n v="10648"/>
    <d v="2022-12-16T00:00:00"/>
    <x v="1"/>
    <n v="2.95"/>
    <n v="746"/>
    <s v="Online "/>
    <x v="0"/>
    <s v="Lisbon"/>
    <s v="Joao Silva"/>
    <n v="2200.7000000000003"/>
  </r>
  <r>
    <n v="10649"/>
    <d v="2022-12-16T00:00:00"/>
    <x v="2"/>
    <n v="4.99"/>
    <n v="201"/>
    <s v="Online "/>
    <x v="0"/>
    <s v="Lisbon"/>
    <s v="Joao Silva"/>
    <n v="1002.99"/>
  </r>
  <r>
    <n v="10650"/>
    <d v="2022-12-17T00:00:00"/>
    <x v="3"/>
    <n v="12.99"/>
    <n v="586"/>
    <s v="Online "/>
    <x v="0"/>
    <s v="Lisbon"/>
    <s v="Joao Silva"/>
    <n v="7612.14"/>
  </r>
  <r>
    <n v="10651"/>
    <d v="2022-12-17T00:00:00"/>
    <x v="4"/>
    <n v="9.9499999999999993"/>
    <n v="222"/>
    <s v="Online "/>
    <x v="0"/>
    <s v="Lisbon"/>
    <s v="Joao Silva"/>
    <n v="2208.8999999999996"/>
  </r>
  <r>
    <n v="10652"/>
    <d v="2022-12-17T00:00:00"/>
    <x v="0"/>
    <n v="3.49"/>
    <n v="688"/>
    <s v="Online "/>
    <x v="0"/>
    <s v="Lisbon"/>
    <s v="Joao Silva"/>
    <n v="2401.1200000000003"/>
  </r>
  <r>
    <n v="10653"/>
    <d v="2022-12-17T00:00:00"/>
    <x v="1"/>
    <n v="2.95"/>
    <n v="746"/>
    <s v="Online "/>
    <x v="0"/>
    <s v="Lisbon"/>
    <s v="Joao Silva"/>
    <n v="2200.7000000000003"/>
  </r>
  <r>
    <n v="10654"/>
    <d v="2022-12-17T00:00:00"/>
    <x v="2"/>
    <n v="4.99"/>
    <n v="201"/>
    <s v="Online "/>
    <x v="0"/>
    <s v="Lisbon"/>
    <s v="Joao Silva"/>
    <n v="1002.99"/>
  </r>
  <r>
    <n v="10655"/>
    <d v="2022-12-18T00:00:00"/>
    <x v="3"/>
    <n v="12.99"/>
    <n v="601"/>
    <s v="Online "/>
    <x v="0"/>
    <s v="Lisbon"/>
    <s v="Joao Silva"/>
    <n v="7806.99"/>
  </r>
  <r>
    <n v="10656"/>
    <d v="2022-12-18T00:00:00"/>
    <x v="4"/>
    <n v="9.9499999999999993"/>
    <n v="222"/>
    <s v="Online "/>
    <x v="0"/>
    <s v="Lisbon"/>
    <s v="Joao Silva"/>
    <n v="2208.8999999999996"/>
  </r>
  <r>
    <n v="10657"/>
    <d v="2022-12-18T00:00:00"/>
    <x v="0"/>
    <n v="3.49"/>
    <n v="688"/>
    <s v="Online "/>
    <x v="0"/>
    <s v="Lisbon"/>
    <s v="Joao Silva"/>
    <n v="2401.1200000000003"/>
  </r>
  <r>
    <n v="10658"/>
    <d v="2022-12-18T00:00:00"/>
    <x v="1"/>
    <n v="2.95"/>
    <n v="746"/>
    <s v="Online "/>
    <x v="2"/>
    <s v="Lisbon"/>
    <s v="Joao Silva"/>
    <n v="2200.7000000000003"/>
  </r>
  <r>
    <n v="10659"/>
    <d v="2022-12-18T00:00:00"/>
    <x v="2"/>
    <n v="4.99"/>
    <n v="201"/>
    <s v="Online "/>
    <x v="2"/>
    <s v="Lisbon"/>
    <s v="Joao Silva"/>
    <n v="1002.99"/>
  </r>
  <r>
    <n v="10660"/>
    <d v="2022-12-19T00:00:00"/>
    <x v="3"/>
    <n v="12.99"/>
    <n v="632"/>
    <s v="In-store "/>
    <x v="2"/>
    <s v="Lisbon"/>
    <s v="Joao Silva"/>
    <n v="8209.68"/>
  </r>
  <r>
    <n v="10661"/>
    <d v="2022-12-19T00:00:00"/>
    <x v="4"/>
    <n v="9.9499999999999993"/>
    <n v="222"/>
    <s v="In-store "/>
    <x v="2"/>
    <s v="Lisbon"/>
    <s v="Joao Silva"/>
    <n v="2208.8999999999996"/>
  </r>
  <r>
    <n v="10662"/>
    <d v="2022-12-19T00:00:00"/>
    <x v="0"/>
    <n v="3.49"/>
    <n v="631"/>
    <s v="In-store "/>
    <x v="2"/>
    <s v="Lisbon"/>
    <s v="Joao Silva"/>
    <n v="2202.19"/>
  </r>
  <r>
    <n v="10663"/>
    <d v="2022-12-19T00:00:00"/>
    <x v="1"/>
    <n v="2.95"/>
    <n v="746"/>
    <s v="In-store "/>
    <x v="2"/>
    <s v="Lisbon"/>
    <s v="Joao Silva"/>
    <n v="2200.7000000000003"/>
  </r>
  <r>
    <n v="10664"/>
    <d v="2022-12-19T00:00:00"/>
    <x v="2"/>
    <n v="4.99"/>
    <n v="201"/>
    <s v="In-store "/>
    <x v="2"/>
    <s v="Lisbon"/>
    <s v="Joao Silva"/>
    <n v="1002.99"/>
  </r>
  <r>
    <n v="10665"/>
    <d v="2022-12-20T00:00:00"/>
    <x v="3"/>
    <n v="12.99"/>
    <n v="647"/>
    <s v="In-store "/>
    <x v="2"/>
    <s v="Lisbon"/>
    <s v="Joao Silva"/>
    <n v="8404.5300000000007"/>
  </r>
  <r>
    <n v="10666"/>
    <d v="2022-12-20T00:00:00"/>
    <x v="4"/>
    <n v="9.9499999999999993"/>
    <n v="222"/>
    <s v="In-store "/>
    <x v="2"/>
    <s v="Lisbon"/>
    <s v="Joao Silva"/>
    <n v="2208.8999999999996"/>
  </r>
  <r>
    <n v="10667"/>
    <d v="2022-12-20T00:00:00"/>
    <x v="0"/>
    <n v="3.49"/>
    <n v="631"/>
    <s v="In-store "/>
    <x v="2"/>
    <s v="Lisbon"/>
    <s v="Joao Silva"/>
    <n v="2202.19"/>
  </r>
  <r>
    <n v="10668"/>
    <d v="2022-12-20T00:00:00"/>
    <x v="1"/>
    <n v="2.95"/>
    <n v="746"/>
    <s v="In-store "/>
    <x v="2"/>
    <s v="Lisbon"/>
    <s v="Joao Silva"/>
    <n v="2200.7000000000003"/>
  </r>
  <r>
    <n v="10669"/>
    <d v="2022-12-20T00:00:00"/>
    <x v="2"/>
    <n v="4.99"/>
    <n v="201"/>
    <s v="In-store "/>
    <x v="2"/>
    <s v="Lisbon"/>
    <s v="Joao Silva"/>
    <n v="1002.99"/>
  </r>
  <r>
    <n v="10670"/>
    <d v="2022-12-21T00:00:00"/>
    <x v="3"/>
    <n v="12.99"/>
    <n v="678"/>
    <s v="In-store "/>
    <x v="2"/>
    <s v="Lisbon"/>
    <s v="Joao Silva"/>
    <n v="8807.2199999999993"/>
  </r>
  <r>
    <n v="10671"/>
    <d v="2022-12-21T00:00:00"/>
    <x v="4"/>
    <n v="9.9499999999999993"/>
    <n v="222"/>
    <s v="In-store "/>
    <x v="2"/>
    <s v="Lisbon"/>
    <s v="Joao Silva"/>
    <n v="2208.8999999999996"/>
  </r>
  <r>
    <n v="10672"/>
    <d v="2022-12-21T00:00:00"/>
    <x v="0"/>
    <n v="3.49"/>
    <n v="631"/>
    <s v="In-store "/>
    <x v="2"/>
    <s v="Lisbon"/>
    <s v="Joao Silva"/>
    <n v="2202.19"/>
  </r>
  <r>
    <n v="10673"/>
    <d v="2022-12-21T00:00:00"/>
    <x v="1"/>
    <n v="2.95"/>
    <n v="746"/>
    <s v="In-store "/>
    <x v="2"/>
    <s v="Lisbon"/>
    <s v="Joao Silva"/>
    <n v="2200.7000000000003"/>
  </r>
  <r>
    <n v="10674"/>
    <d v="2022-12-21T00:00:00"/>
    <x v="2"/>
    <n v="4.99"/>
    <n v="201"/>
    <s v="In-store "/>
    <x v="2"/>
    <s v="Lisbon"/>
    <s v="Joao Silva"/>
    <n v="1002.99"/>
  </r>
  <r>
    <n v="10675"/>
    <d v="2022-12-22T00:00:00"/>
    <x v="3"/>
    <n v="12.99"/>
    <n v="678"/>
    <s v="In-store "/>
    <x v="2"/>
    <s v="Lisbon"/>
    <s v="Joao Silva"/>
    <n v="8807.2199999999993"/>
  </r>
  <r>
    <n v="10676"/>
    <d v="2022-12-22T00:00:00"/>
    <x v="4"/>
    <n v="9.9499999999999993"/>
    <n v="242"/>
    <s v="In-store "/>
    <x v="2"/>
    <s v="Lisbon"/>
    <s v="Joao Silva"/>
    <n v="2407.8999999999996"/>
  </r>
  <r>
    <n v="10677"/>
    <d v="2022-12-22T00:00:00"/>
    <x v="0"/>
    <n v="3.49"/>
    <n v="631"/>
    <s v="In-store "/>
    <x v="2"/>
    <s v="Lisbon"/>
    <s v="Joao Silva"/>
    <n v="2202.19"/>
  </r>
  <r>
    <n v="10678"/>
    <d v="2022-12-22T00:00:00"/>
    <x v="1"/>
    <n v="2.95"/>
    <n v="746"/>
    <s v="In-store "/>
    <x v="2"/>
    <s v="Lisbon"/>
    <s v="Joao Silva"/>
    <n v="2200.7000000000003"/>
  </r>
  <r>
    <n v="10679"/>
    <d v="2022-12-22T00:00:00"/>
    <x v="2"/>
    <n v="4.99"/>
    <n v="201"/>
    <s v="In-store "/>
    <x v="2"/>
    <s v="Lisbon"/>
    <s v="Joao Silva"/>
    <n v="1002.99"/>
  </r>
  <r>
    <n v="10680"/>
    <d v="2022-12-23T00:00:00"/>
    <x v="3"/>
    <n v="12.99"/>
    <n v="647"/>
    <s v="In-store "/>
    <x v="2"/>
    <s v="Lisbon"/>
    <s v="Joao Silva"/>
    <n v="8404.5300000000007"/>
  </r>
  <r>
    <n v="10681"/>
    <d v="2022-12-23T00:00:00"/>
    <x v="4"/>
    <n v="9.9499999999999993"/>
    <n v="242"/>
    <s v="In-store "/>
    <x v="2"/>
    <s v="Lisbon"/>
    <s v="Joao Silva"/>
    <n v="2407.8999999999996"/>
  </r>
  <r>
    <n v="10682"/>
    <d v="2022-12-23T00:00:00"/>
    <x v="0"/>
    <n v="3.49"/>
    <n v="631"/>
    <s v="In-store "/>
    <x v="2"/>
    <s v="Lisbon"/>
    <s v="Joao Silva"/>
    <n v="2202.19"/>
  </r>
  <r>
    <n v="10683"/>
    <d v="2022-12-23T00:00:00"/>
    <x v="1"/>
    <n v="2.95"/>
    <n v="678"/>
    <s v="In-store "/>
    <x v="2"/>
    <s v="Lisbon"/>
    <s v="Joao Silva"/>
    <n v="2000.1000000000001"/>
  </r>
  <r>
    <n v="10684"/>
    <d v="2022-12-23T00:00:00"/>
    <x v="2"/>
    <n v="4.99"/>
    <n v="201"/>
    <s v="In-store "/>
    <x v="2"/>
    <s v="Lisbon"/>
    <s v="Joao Silva"/>
    <n v="1002.99"/>
  </r>
  <r>
    <n v="10685"/>
    <d v="2022-12-24T00:00:00"/>
    <x v="3"/>
    <n v="12.99"/>
    <n v="678"/>
    <s v="In-store "/>
    <x v="2"/>
    <s v="Lisbon"/>
    <s v="Joao Silva"/>
    <n v="8807.2199999999993"/>
  </r>
  <r>
    <n v="10686"/>
    <d v="2022-12-24T00:00:00"/>
    <x v="4"/>
    <n v="9.9499999999999993"/>
    <n v="242"/>
    <s v="In-store "/>
    <x v="2"/>
    <s v="Lisbon"/>
    <s v="Joao Silva"/>
    <n v="2407.8999999999996"/>
  </r>
  <r>
    <n v="10687"/>
    <d v="2022-12-24T00:00:00"/>
    <x v="0"/>
    <n v="3.49"/>
    <n v="631"/>
    <s v="In-store "/>
    <x v="2"/>
    <s v="Berlin"/>
    <s v="Walter Muller"/>
    <n v="2202.19"/>
  </r>
  <r>
    <n v="10688"/>
    <d v="2022-12-24T00:00:00"/>
    <x v="1"/>
    <n v="2.95"/>
    <n v="678"/>
    <s v="In-store "/>
    <x v="2"/>
    <s v="Berlin"/>
    <s v="Walter Muller"/>
    <n v="2000.1000000000001"/>
  </r>
  <r>
    <n v="10689"/>
    <d v="2022-12-24T00:00:00"/>
    <x v="2"/>
    <n v="4.99"/>
    <n v="201"/>
    <s v="In-store "/>
    <x v="2"/>
    <s v="Berlin"/>
    <s v="Walter Muller"/>
    <n v="1002.99"/>
  </r>
  <r>
    <n v="10690"/>
    <d v="2022-12-25T00:00:00"/>
    <x v="3"/>
    <n v="12.99"/>
    <n v="678"/>
    <s v="In-store "/>
    <x v="2"/>
    <s v="Berlin"/>
    <s v="Walter Muller"/>
    <n v="8807.2199999999993"/>
  </r>
  <r>
    <n v="10691"/>
    <d v="2022-12-25T00:00:00"/>
    <x v="4"/>
    <n v="9.9499999999999993"/>
    <n v="262"/>
    <s v="In-store "/>
    <x v="2"/>
    <s v="Berlin"/>
    <s v="Walter Muller"/>
    <n v="2606.8999999999996"/>
  </r>
  <r>
    <n v="10692"/>
    <d v="2022-12-25T00:00:00"/>
    <x v="0"/>
    <n v="3.49"/>
    <n v="631"/>
    <s v="In-store "/>
    <x v="2"/>
    <s v="Berlin"/>
    <s v="Walter Muller"/>
    <n v="2202.19"/>
  </r>
  <r>
    <n v="10693"/>
    <d v="2022-12-25T00:00:00"/>
    <x v="1"/>
    <n v="2.95"/>
    <n v="678"/>
    <s v="In-store "/>
    <x v="2"/>
    <s v="Berlin"/>
    <s v="Walter Muller"/>
    <n v="2000.1000000000001"/>
  </r>
  <r>
    <n v="10694"/>
    <d v="2022-12-25T00:00:00"/>
    <x v="2"/>
    <n v="4.99"/>
    <n v="201"/>
    <s v="In-store "/>
    <x v="2"/>
    <s v="Berlin"/>
    <s v="Walter Muller"/>
    <n v="1002.99"/>
  </r>
  <r>
    <n v="10695"/>
    <d v="2022-12-26T00:00:00"/>
    <x v="3"/>
    <n v="12.99"/>
    <n v="693"/>
    <s v="In-store "/>
    <x v="2"/>
    <s v="Berlin"/>
    <s v="Walter Muller"/>
    <n v="9002.07"/>
  </r>
  <r>
    <n v="10696"/>
    <d v="2022-12-26T00:00:00"/>
    <x v="4"/>
    <n v="9.9499999999999993"/>
    <n v="282"/>
    <s v="In-store "/>
    <x v="2"/>
    <s v="Berlin"/>
    <s v="Walter Muller"/>
    <n v="2805.8999999999996"/>
  </r>
  <r>
    <n v="10697"/>
    <d v="2022-12-26T00:00:00"/>
    <x v="0"/>
    <n v="3.49"/>
    <n v="631"/>
    <s v="In-store "/>
    <x v="2"/>
    <s v="Berlin"/>
    <s v="Walter Muller"/>
    <n v="2202.19"/>
  </r>
  <r>
    <n v="10698"/>
    <d v="2022-12-26T00:00:00"/>
    <x v="1"/>
    <n v="2.95"/>
    <n v="678"/>
    <s v="In-store "/>
    <x v="2"/>
    <s v="Berlin"/>
    <s v="Walter Muller"/>
    <n v="2000.1000000000001"/>
  </r>
  <r>
    <n v="10699"/>
    <d v="2022-12-26T00:00:00"/>
    <x v="2"/>
    <n v="4.99"/>
    <n v="201"/>
    <s v="In-store "/>
    <x v="2"/>
    <s v="Berlin"/>
    <s v="Walter Muller"/>
    <n v="1002.99"/>
  </r>
  <r>
    <n v="10700"/>
    <d v="2022-12-27T00:00:00"/>
    <x v="3"/>
    <n v="12.99"/>
    <n v="693"/>
    <s v="In-store "/>
    <x v="2"/>
    <s v="Berlin"/>
    <s v="Walter Muller"/>
    <n v="9002.07"/>
  </r>
  <r>
    <n v="10701"/>
    <d v="2022-12-27T00:00:00"/>
    <x v="4"/>
    <n v="9.9499999999999993"/>
    <n v="282"/>
    <s v="In-store "/>
    <x v="2"/>
    <s v="Berlin"/>
    <s v="Walter Muller"/>
    <n v="2805.8999999999996"/>
  </r>
  <r>
    <n v="10702"/>
    <d v="2022-12-27T00:00:00"/>
    <x v="0"/>
    <n v="3.49"/>
    <n v="631"/>
    <s v="In-store "/>
    <x v="2"/>
    <s v="Berlin"/>
    <s v="Walter Muller"/>
    <n v="2202.19"/>
  </r>
  <r>
    <n v="10703"/>
    <d v="2022-12-27T00:00:00"/>
    <x v="1"/>
    <n v="2.95"/>
    <n v="678"/>
    <s v="In-store "/>
    <x v="0"/>
    <s v="Berlin"/>
    <s v="Walter Muller"/>
    <n v="2000.1000000000001"/>
  </r>
  <r>
    <n v="10704"/>
    <d v="2022-12-27T00:00:00"/>
    <x v="2"/>
    <n v="4.99"/>
    <n v="201"/>
    <s v="Drive-thru "/>
    <x v="0"/>
    <s v="Berlin"/>
    <s v="Walter Muller"/>
    <n v="1002.99"/>
  </r>
  <r>
    <n v="10705"/>
    <d v="2022-12-28T00:00:00"/>
    <x v="3"/>
    <n v="12.99"/>
    <n v="724"/>
    <s v="Drive-thru "/>
    <x v="0"/>
    <s v="Berlin"/>
    <s v="Walter Muller"/>
    <n v="9404.76"/>
  </r>
  <r>
    <n v="10706"/>
    <d v="2022-12-28T00:00:00"/>
    <x v="4"/>
    <n v="9.9499999999999993"/>
    <n v="302"/>
    <s v="Drive-thru "/>
    <x v="0"/>
    <s v="Berlin"/>
    <s v="Walter Muller"/>
    <n v="3004.8999999999996"/>
  </r>
  <r>
    <n v="10707"/>
    <d v="2022-12-28T00:00:00"/>
    <x v="0"/>
    <n v="3.49"/>
    <n v="631"/>
    <s v="Drive-thru "/>
    <x v="0"/>
    <s v="Berlin"/>
    <s v="Walter Muller"/>
    <n v="2202.19"/>
  </r>
  <r>
    <n v="10708"/>
    <d v="2022-12-28T00:00:00"/>
    <x v="1"/>
    <n v="2.95"/>
    <n v="678"/>
    <s v="Drive-thru "/>
    <x v="0"/>
    <s v="Berlin"/>
    <s v="Walter Muller"/>
    <n v="2000.1000000000001"/>
  </r>
  <r>
    <n v="10709"/>
    <d v="2022-12-28T00:00:00"/>
    <x v="2"/>
    <n v="4.99"/>
    <n v="201"/>
    <s v="Drive-thru "/>
    <x v="0"/>
    <s v="Berlin"/>
    <s v="Walter Muller"/>
    <n v="1002.99"/>
  </r>
  <r>
    <n v="10710"/>
    <d v="2022-12-29T00:00:00"/>
    <x v="3"/>
    <n v="12.99"/>
    <n v="755"/>
    <s v="Drive-thru "/>
    <x v="0"/>
    <s v="Berlin"/>
    <s v="Walter Muller"/>
    <n v="9807.4500000000007"/>
  </r>
  <r>
    <n v="10711"/>
    <d v="2022-12-29T00:00:00"/>
    <x v="4"/>
    <n v="9.9499999999999993"/>
    <n v="282"/>
    <s v="Drive-thru "/>
    <x v="0"/>
    <s v="Berlin"/>
    <s v="Walter Muller"/>
    <n v="2805.8999999999996"/>
  </r>
  <r>
    <n v="10712"/>
    <d v="2022-12-29T00:00:00"/>
    <x v="0"/>
    <n v="3.49"/>
    <n v="631"/>
    <s v="Drive-thru "/>
    <x v="0"/>
    <s v="Berlin"/>
    <s v="Walter Muller"/>
    <n v="2202.19"/>
  </r>
  <r>
    <n v="10713"/>
    <d v="2022-12-29T00:00:00"/>
    <x v="1"/>
    <n v="2.95"/>
    <n v="678"/>
    <s v="Drive-thru "/>
    <x v="0"/>
    <s v="Berlin"/>
    <s v="Walter Muller"/>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1472D1-4DEB-4F2B-8DC5-0446324955D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ayment method">
  <location ref="I12:J16" firstHeaderRow="1" firstDataRow="1" firstDataCol="1"/>
  <pivotFields count="10">
    <pivotField showAll="0"/>
    <pivotField numFmtId="14" showAll="0"/>
    <pivotField showAll="0">
      <items count="6">
        <item x="1"/>
        <item x="3"/>
        <item x="4"/>
        <item x="0"/>
        <item x="2"/>
        <item t="default"/>
      </items>
    </pivotField>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s>
  <rowFields count="1">
    <field x="6"/>
  </rowFields>
  <rowItems count="4">
    <i>
      <x v="1"/>
    </i>
    <i>
      <x/>
    </i>
    <i>
      <x v="2"/>
    </i>
    <i t="grand">
      <x/>
    </i>
  </rowItems>
  <colItems count="1">
    <i/>
  </colItems>
  <dataFields count="1">
    <dataField name="Sum of Revenue" fld="9"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D106BE-7DEC-4611-95C4-25D2E3976AE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L4" firstHeaderRow="1" firstDataRow="1" firstDataCol="0"/>
  <pivotFields count="10">
    <pivotField showAll="0"/>
    <pivotField numFmtId="14" showAll="0"/>
    <pivotField showAll="0">
      <items count="6">
        <item x="1"/>
        <item x="3"/>
        <item x="4"/>
        <item x="0"/>
        <item x="2"/>
        <item t="default"/>
      </items>
    </pivotField>
    <pivotField showAll="0"/>
    <pivotField showAll="0"/>
    <pivotField showAll="0"/>
    <pivotField showAll="0"/>
    <pivotField showAll="0"/>
    <pivotField showAll="0"/>
    <pivotField dataField="1" showAll="0"/>
  </pivotFields>
  <rowItems count="1">
    <i/>
  </rowItems>
  <colItems count="1">
    <i/>
  </colItems>
  <dataFields count="1">
    <dataField name="Sum of Revenu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8F3624-7182-4819-9D57-D97DEB7365E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I3:J9" firstHeaderRow="1" firstDataRow="1" firstDataCol="1"/>
  <pivotFields count="10">
    <pivotField showAll="0"/>
    <pivotField numFmtId="14" showAll="0"/>
    <pivotField axis="axisRow" showAll="0">
      <items count="6">
        <item x="1"/>
        <item x="3"/>
        <item x="4"/>
        <item x="0"/>
        <item x="2"/>
        <item t="default"/>
      </items>
    </pivotField>
    <pivotField showAll="0"/>
    <pivotField dataField="1"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Quantity2"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array.xml><?xml version="1.0" encoding="utf-8"?>
<arrayData xmlns="http://schemas.microsoft.com/office/spreadsheetml/2017/richdata2" count="22">
  <a r="1">
    <v t="r">16</v>
  </a>
  <a r="1">
    <v t="s">Greenwich Mean Time</v>
  </a>
  <a r="2">
    <v t="r">41</v>
    <v t="r">42</v>
  </a>
  <a r="1">
    <v t="s">German language</v>
  </a>
  <a r="15">
    <v t="r">61</v>
    <v t="r">62</v>
    <v t="r">6</v>
    <v t="r">63</v>
    <v t="r">64</v>
    <v t="r">65</v>
    <v t="r">66</v>
    <v t="r">67</v>
    <v t="r">68</v>
    <v t="r">69</v>
    <v t="r">70</v>
    <v t="r">71</v>
    <v t="r">72</v>
    <v t="r">73</v>
    <v t="r">74</v>
  </a>
  <a r="1">
    <v t="s">Central European Time</v>
  </a>
  <a r="2">
    <v t="r">99</v>
    <v t="r">100</v>
  </a>
  <a r="1">
    <v t="s">Portuguese language</v>
  </a>
  <a r="20">
    <v t="r">119</v>
    <v t="r">120</v>
    <v t="r">121</v>
    <v t="r">122</v>
    <v t="r">123</v>
    <v t="r">124</v>
    <v t="r">125</v>
    <v t="r">126</v>
    <v t="r">127</v>
    <v t="r">128</v>
    <v t="r">129</v>
    <v t="r">130</v>
    <v t="r">131</v>
    <v t="r">132</v>
    <v t="r">133</v>
    <v t="r">134</v>
    <v t="r">135</v>
    <v t="r">136</v>
    <v t="r">137</v>
    <v t="r">138</v>
  </a>
  <a r="1">
    <v t="r">149</v>
  </a>
  <a r="2">
    <v t="r">173</v>
    <v t="r">174</v>
  </a>
  <a r="1">
    <v t="s">Spanish language</v>
  </a>
  <a r="18">
    <v t="r">193</v>
    <v t="r">194</v>
    <v t="r">145</v>
    <v t="r">195</v>
    <v t="r">196</v>
    <v t="r">197</v>
    <v t="r">198</v>
    <v t="r">199</v>
    <v t="r">200</v>
    <v t="r">201</v>
    <v t="r">202</v>
    <v t="r">203</v>
    <v t="r">204</v>
    <v t="r">205</v>
    <v t="r">206</v>
    <v t="r">207</v>
    <v t="r">208</v>
    <v t="r">209</v>
  </a>
  <a r="1">
    <v t="r">220</v>
  </a>
  <a r="2">
    <v t="r">249</v>
    <v t="r">250</v>
  </a>
  <a r="1">
    <v t="s">English language</v>
  </a>
  <a r="4">
    <v t="r">11</v>
    <v t="r">268</v>
    <v t="r">269</v>
    <v t="r">270</v>
  </a>
  <a r="2">
    <v t="s">Greenwich Mean Time</v>
    <v t="s">Western European Time</v>
  </a>
  <a r="1">
    <v t="r">282</v>
  </a>
  <a r="2">
    <v t="r">305</v>
    <v t="r">306</v>
  </a>
  <a r="1">
    <v t="s">French language</v>
  </a>
  <a r="25">
    <v t="r">324</v>
    <v t="r">325</v>
    <v t="r">326</v>
    <v t="r">327</v>
    <v t="r">328</v>
    <v t="r">329</v>
    <v t="r">330</v>
    <v t="r">331</v>
    <v t="r">332</v>
    <v t="r">333</v>
    <v t="r">334</v>
    <v t="r">335</v>
    <v t="r">336</v>
    <v t="r">337</v>
    <v t="r">338</v>
    <v t="r">339</v>
    <v t="r">340</v>
    <v t="r">341</v>
    <v t="r">342</v>
    <v t="r">343</v>
    <v t="r">344</v>
    <v t="r">345</v>
    <v t="r">346</v>
    <v t="r">347</v>
    <v t="r">348</v>
  </a>
</arrayData>
</file>

<file path=xl/richData/rdrichvalue.xml><?xml version="1.0" encoding="utf-8"?>
<rvData xmlns="http://schemas.microsoft.com/office/spreadsheetml/2017/richdata" count="355">
  <rv s="0">
    <v>536870912</v>
    <v>London</v>
    <v>8e0ba7b6-4225-fa8a-6369-1b5294e602a5</v>
    <v>en-US</v>
    <v>Map</v>
  </rv>
  <rv s="0">
    <v>536870912</v>
    <v>United Kingdom</v>
    <v>b1a5155a-6bb2-4646-8f7c-3e6b3a53c831</v>
    <v>en-US</v>
    <v>Map</v>
  </rv>
  <rv s="0">
    <v>536870912</v>
    <v>Madrid</v>
    <v>a497c067-c4c6-4bf4-9a5d-34fd30589bda</v>
    <v>en-US</v>
    <v>Map</v>
  </rv>
  <rv s="0">
    <v>536870912</v>
    <v>Spain</v>
    <v>1baf9d59-f443-e9f4-6e49-de048a073e3f</v>
    <v>en-US</v>
    <v>Map</v>
  </rv>
  <rv s="0">
    <v>536870912</v>
    <v>Lisbon</v>
    <v>9d006cb5-bff4-48b4-9c83-443eaf418b11</v>
    <v>en-US</v>
    <v>Map</v>
  </rv>
  <rv s="0">
    <v>536870912</v>
    <v>Portugal</v>
    <v>9e917e65-c588-a0b7-f336-52fc6b5b2052</v>
    <v>en-US</v>
    <v>Map</v>
  </rv>
  <rv s="0">
    <v>536870912</v>
    <v>Berlin</v>
    <v>42784943-7c23-7672-5527-06f89b965cdf</v>
    <v>en-US</v>
    <v>Map</v>
  </rv>
  <rv s="0">
    <v>536870912</v>
    <v>Germany</v>
    <v>75c62d8e-1449-4e4d-b188-d9e88f878dd9</v>
    <v>en-US</v>
    <v>Map</v>
  </rv>
  <rv s="0">
    <v>536870912</v>
    <v>Paris</v>
    <v>85584d24-2116-5b98-89f9-5714db931ac6</v>
    <v>en-US</v>
    <v>Map</v>
  </rv>
  <rv s="0">
    <v>536870912</v>
    <v>France</v>
    <v>c7bfe2de-4f82-e23c-ae42-8544b5b5c0ea</v>
    <v>en-US</v>
    <v>Map</v>
  </rv>
  <rv s="1">
    <v>11</v>
    <v>1</v>
  </rv>
  <rv s="0">
    <v>536870912</v>
    <v>England</v>
    <v>280d39e8-7217-6863-6980-a8c20c211c89</v>
    <v>en-US</v>
    <v>Map</v>
  </rv>
  <rv s="0">
    <v>536870912</v>
    <v>Greater London</v>
    <v>2ba8a441-178c-f2c0-26cb-a4b260b8c806</v>
    <v>en-US</v>
    <v>Map</v>
  </rv>
  <rv s="2">
    <fb>1572</fb>
    <v>8</v>
  </rv>
  <rv s="3">
    <v>0</v>
    <v>6</v>
    <v>0</v>
    <v>7</v>
    <v>0</v>
    <v>Image of London</v>
  </rv>
  <rv s="2">
    <fb>51.507222222221998</fb>
    <v>9</v>
  </rv>
  <rv s="0">
    <v>805306368</v>
    <v>Sadiq Khan (Mayor)</v>
    <v>d7862dc2-4c03-1dc8-3412-7fe03041fdcb</v>
    <v>en-US</v>
    <v>Generic</v>
  </rv>
  <rv s="4">
    <v>0</v>
  </rv>
  <rv s="5">
    <v>https://www.bing.com/search?q=london+england&amp;form=skydnc</v>
    <v>Learn more on Bing</v>
  </rv>
  <rv s="2">
    <fb>-0.1275</fb>
    <v>9</v>
  </rv>
  <rv s="2">
    <fb>8799728</fb>
    <v>8</v>
  </rv>
  <rv s="4">
    <v>1</v>
  </rv>
  <rv s="6">
    <v>#VALUE!</v>
    <v>en-US</v>
    <v>8e0ba7b6-4225-fa8a-6369-1b5294e602a5</v>
    <v>536870912</v>
    <v>1</v>
    <v>1</v>
    <v>2</v>
    <v>London</v>
    <v>4</v>
    <v>5</v>
    <v>Map</v>
    <v>6</v>
    <v>7</v>
    <v>11</v>
    <v>12</v>
    <v>13</v>
    <v>1</v>
    <v>London is the capital and largest city of England, and the United Kingdom, with a population of around 8.8 million, and the largest city in Western Europe by metropolitan area, with a population of 14,800,000. It stands on the River Thames in ...</v>
    <v>14</v>
    <v>15</v>
    <v>17</v>
    <v>18</v>
    <v>19</v>
    <v>London</v>
    <v>20</v>
    <v>21</v>
    <v>London</v>
    <v>mdp/vdpid/5471798185326280713</v>
  </rv>
  <rv s="2">
    <fb>0.47678612319670299</fb>
    <v>29</v>
  </rv>
  <rv s="2">
    <fb>357587.77</fb>
    <v>8</v>
  </rv>
  <rv s="2">
    <fb>180000</fb>
    <v>8</v>
  </rv>
  <rv s="2">
    <fb>9.5</fb>
    <v>30</v>
  </rv>
  <rv s="2">
    <fb>49</fb>
    <v>31</v>
  </rv>
  <rv s="2">
    <fb>727972.84</fb>
    <v>8</v>
  </rv>
  <rv s="2">
    <fb>112.854887342124</fb>
    <v>32</v>
  </rv>
  <rv s="2">
    <fb>1.4456670146976E-2</fb>
    <v>29</v>
  </rv>
  <rv s="2">
    <fb>7035.4829747167596</fb>
    <v>8</v>
  </rv>
  <rv s="2">
    <fb>1.56</fb>
    <v>30</v>
  </rv>
  <rv s="2">
    <fb>0.326912067781085</fb>
    <v>29</v>
  </rv>
  <rv s="2">
    <fb>78.862551056754995</fb>
    <v>33</v>
  </rv>
  <rv s="2">
    <fb>1.39</fb>
    <v>34</v>
  </rv>
  <rv s="2">
    <fb>3845630030823.52</fb>
    <v>35</v>
  </rv>
  <rv s="2">
    <fb>1.0402236</fb>
    <v>29</v>
  </rv>
  <rv s="2">
    <fb>0.70246649999999999</fb>
    <v>29</v>
  </rv>
  <rv s="3">
    <v>7</v>
    <v>6</v>
    <v>12</v>
    <v>7</v>
    <v>0</v>
    <v>Image of Germany</v>
  </rv>
  <rv s="2">
    <fb>3.1</fb>
    <v>33</v>
  </rv>
  <rv s="0">
    <v>805306368</v>
    <v>Frank-Walter Steinmeier (President)</v>
    <v>a6d595f9-116c-57de-2b35-48e9bde9f83d</v>
    <v>en-US</v>
    <v>Generic</v>
  </rv>
  <rv s="0">
    <v>805306368</v>
    <v>Olaf Scholz (Chancellor)</v>
    <v>d327207b-5560-1fae-17a8-4bc95203ea8e</v>
    <v>en-US</v>
    <v>Generic</v>
  </rv>
  <rv s="4">
    <v>2</v>
  </rv>
  <rv s="5">
    <v>https://www.bing.com/search?q=germany&amp;form=skydnc</v>
    <v>Learn more on Bing</v>
  </rv>
  <rv s="2">
    <fb>80.892682926829295</fb>
    <v>33</v>
  </rv>
  <rv s="2">
    <fb>2098173930000</fb>
    <v>35</v>
  </rv>
  <rv s="2">
    <fb>7</fb>
    <v>33</v>
  </rv>
  <rv s="2">
    <fb>9.99</fb>
    <v>34</v>
  </rv>
  <rv s="4">
    <v>3</v>
  </rv>
  <rv s="2">
    <fb>0.12528421940000001</fb>
    <v>29</v>
  </rv>
  <rv s="2">
    <fb>4.2488000000000001</fb>
    <v>30</v>
  </rv>
  <rv s="2">
    <fb>84079811</fb>
    <v>8</v>
  </rv>
  <rv s="2">
    <fb>0.22800000000000001</fb>
    <v>29</v>
  </rv>
  <rv s="2">
    <fb>0.24600000000000002</fb>
    <v>29</v>
  </rv>
  <rv s="2">
    <fb>0.39600000000000002</fb>
    <v>29</v>
  </rv>
  <rv s="2">
    <fb>2.8999999999999998E-2</fb>
    <v>29</v>
  </rv>
  <rv s="2">
    <fb>7.5999999999999998E-2</fb>
    <v>29</v>
  </rv>
  <rv s="2">
    <fb>0.128</fb>
    <v>29</v>
  </rv>
  <rv s="2">
    <fb>0.17100000000000001</fb>
    <v>29</v>
  </rv>
  <rv s="2">
    <fb>0.60811000823974604</fb>
    <v>29</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4">
    <v>4</v>
  </rv>
  <rv s="2">
    <fb>0.11505903952014901</fb>
    <v>29</v>
  </rv>
  <rv s="4">
    <v>5</v>
  </rv>
  <rv s="2">
    <fb>0.48799999999999999</fb>
    <v>29</v>
  </rv>
  <rv s="2">
    <fb>3.0429999828338602E-2</fb>
    <v>36</v>
  </rv>
  <rv s="2">
    <fb>64324835</fb>
    <v>8</v>
  </rv>
  <rv s="7">
    <v>#VALUE!</v>
    <v>en-US</v>
    <v>75c62d8e-1449-4e4d-b188-d9e88f878dd9</v>
    <v>536870912</v>
    <v>1</v>
    <v>26</v>
    <v>27</v>
    <v>Germany</v>
    <v>4</v>
    <v>5</v>
    <v>Map</v>
    <v>6</v>
    <v>28</v>
    <v>DE</v>
    <v>23</v>
    <v>24</v>
    <v>25</v>
    <v>26</v>
    <v>27</v>
    <v>6</v>
    <v>28</v>
    <v>29</v>
    <v>30</v>
    <v>EUR</v>
    <v>Germany, officially the Federal Republic of Germany, is a country in the western region of Central Europe. It is the second-most populous country in Europe after Russia, and the most populous member state of the European Union. Germany lies ...</v>
    <v>31</v>
    <v>32</v>
    <v>33</v>
    <v>34</v>
    <v>35</v>
    <v>36</v>
    <v>37</v>
    <v>38</v>
    <v>39</v>
    <v>40</v>
    <v>6</v>
    <v>43</v>
    <v>44</v>
    <v>45</v>
    <v>46</v>
    <v>47</v>
    <v>48</v>
    <v>Germany</v>
    <v>National Anthem of Germany</v>
    <v>49</v>
    <v>Bundesrepublik Deutschland</v>
    <v>50</v>
    <v>51</v>
    <v>52</v>
    <v>53</v>
    <v>54</v>
    <v>55</v>
    <v>56</v>
    <v>57</v>
    <v>58</v>
    <v>59</v>
    <v>60</v>
    <v>75</v>
    <v>76</v>
    <v>77</v>
    <v>78</v>
    <v>79</v>
    <v>Germany</v>
    <v>80</v>
    <v>mdp/vdpid/94</v>
  </rv>
  <rv s="2">
    <fb>0.39452940398253294</fb>
    <v>29</v>
  </rv>
  <rv s="2">
    <fb>92225</fb>
    <v>8</v>
  </rv>
  <rv s="2">
    <fb>52000</fb>
    <v>8</v>
  </rv>
  <rv s="2">
    <fb>8.5</fb>
    <v>30</v>
  </rv>
  <rv s="2">
    <fb>351</fb>
    <v>31</v>
  </rv>
  <rv s="2">
    <fb>48741.764000000003</fb>
    <v>8</v>
  </rv>
  <rv s="2">
    <fb>110.624358614714</fb>
    <v>32</v>
  </rv>
  <rv s="2">
    <fb>3.3817841004612497E-3</fb>
    <v>29</v>
  </rv>
  <rv s="2">
    <fb>4662.6007998029399</fb>
    <v>8</v>
  </rv>
  <rv s="2">
    <fb>1.38</fb>
    <v>30</v>
  </rv>
  <rv s="2">
    <fb>0.34611423825368903</fb>
    <v>29</v>
  </rv>
  <rv s="2">
    <fb>77.024122555839</fb>
    <v>33</v>
  </rv>
  <rv s="2">
    <fb>1.54</fb>
    <v>34</v>
  </rv>
  <rv s="2">
    <fb>237686075634.698</fb>
    <v>35</v>
  </rv>
  <rv s="2">
    <fb>1.0618313000000001</fb>
    <v>29</v>
  </rv>
  <rv s="2">
    <fb>0.63935809999999993</fb>
    <v>29</v>
  </rv>
  <rv s="3">
    <v>5</v>
    <v>6</v>
    <v>38</v>
    <v>7</v>
    <v>0</v>
    <v>Image of Portugal</v>
  </rv>
  <rv s="0">
    <v>805306368</v>
    <v>Marcelo Rebelo de Sousa (President)</v>
    <v>cd15af88-d571-7e9f-0e69-8c7f54821ed3</v>
    <v>en-US</v>
    <v>Generic</v>
  </rv>
  <rv s="0">
    <v>805306368</v>
    <v>António Costa (Prime minister)</v>
    <v>461f25f6-d38c-4199-a2e3-c82f6d34e8cb</v>
    <v>en-US</v>
    <v>Generic</v>
  </rv>
  <rv s="4">
    <v>6</v>
  </rv>
  <rv s="5">
    <v>https://www.bing.com/search?q=portugal&amp;form=skydnc</v>
    <v>Learn more on Bing</v>
  </rv>
  <rv s="2">
    <fb>81.3243902439024</fb>
    <v>33</v>
  </rv>
  <rv s="2">
    <fb>61933604857.411003</fb>
    <v>35</v>
  </rv>
  <rv s="2">
    <fb>8</fb>
    <v>33</v>
  </rv>
  <rv s="2">
    <fb>3.78</fb>
    <v>34</v>
  </rv>
  <rv s="4">
    <v>7</v>
  </rv>
  <rv s="2">
    <fb>0.27650697260000001</fb>
    <v>29</v>
  </rv>
  <rv s="2">
    <fb>5.1239999999999997</fb>
    <v>30</v>
  </rv>
  <rv s="2">
    <fb>10379007</fb>
    <v>8</v>
  </rv>
  <rv s="2">
    <fb>0.221</fb>
    <v>29</v>
  </rv>
  <rv s="2">
    <fb>0.26700000000000002</fb>
    <v>29</v>
  </rv>
  <rv s="2">
    <fb>0.41600000000000004</fb>
    <v>29</v>
  </rv>
  <rv s="2">
    <fb>2.7000000000000003E-2</fb>
    <v>29</v>
  </rv>
  <rv s="2">
    <fb>7.400000000000001E-2</fb>
    <v>29</v>
  </rv>
  <rv s="2">
    <fb>0.124</fb>
    <v>29</v>
  </rv>
  <rv s="2">
    <fb>0.16500000000000001</fb>
    <v>29</v>
  </rv>
  <rv s="2">
    <fb>0.58811000823974602</fb>
    <v>29</v>
  </rv>
  <rv s="0">
    <v>536870912</v>
    <v>Lisbon District</v>
    <v>9aabe4c9-f2ff-745a-22b7-741589d147d3</v>
    <v>en-US</v>
    <v>Map</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4">
    <v>8</v>
  </rv>
  <rv s="2">
    <fb>0.227551770073532</fb>
    <v>29</v>
  </rv>
  <rv s="2">
    <fb>0.39799999999999996</fb>
    <v>29</v>
  </rv>
  <rv s="2">
    <fb>6.33400011062622E-2</fb>
    <v>36</v>
  </rv>
  <rv s="2">
    <fb>6753579</fb>
    <v>8</v>
  </rv>
  <rv s="8">
    <v>#VALUE!</v>
    <v>en-US</v>
    <v>9e917e65-c588-a0b7-f336-52fc6b5b2052</v>
    <v>536870912</v>
    <v>1</v>
    <v>41</v>
    <v>42</v>
    <v>Portugal</v>
    <v>4</v>
    <v>5</v>
    <v>Map</v>
    <v>6</v>
    <v>43</v>
    <v>PT</v>
    <v>82</v>
    <v>83</v>
    <v>84</v>
    <v>85</v>
    <v>86</v>
    <v>4</v>
    <v>87</v>
    <v>88</v>
    <v>89</v>
    <v>EUR</v>
    <v>Portugal, officially the Portuguese Republic, is a country located on the Iberian Peninsula, in Southwestern Europe, and whose territory also includes the Macaronesian archipelagos of the Azores and Madeira. It features the westernmost point in ...</v>
    <v>90</v>
    <v>91</v>
    <v>92</v>
    <v>93</v>
    <v>94</v>
    <v>95</v>
    <v>96</v>
    <v>97</v>
    <v>98</v>
    <v>40</v>
    <v>4</v>
    <v>101</v>
    <v>102</v>
    <v>103</v>
    <v>104</v>
    <v>105</v>
    <v>106</v>
    <v>Portugal</v>
    <v>A Portuguesa</v>
    <v>107</v>
    <v>Portugalská republika</v>
    <v>108</v>
    <v>109</v>
    <v>110</v>
    <v>111</v>
    <v>112</v>
    <v>113</v>
    <v>114</v>
    <v>115</v>
    <v>116</v>
    <v>117</v>
    <v>118</v>
    <v>139</v>
    <v>140</v>
    <v>141</v>
    <v>142</v>
    <v>Portugal</v>
    <v>143</v>
    <v>mdp/vdpid/193</v>
  </rv>
  <rv s="0">
    <v>536870912</v>
    <v>Community of Madrid</v>
    <v>854c08ed-f6d7-c812-1a3f-46928ae0597e</v>
    <v>en-US</v>
    <v>Map</v>
  </rv>
  <rv s="2">
    <fb>604.45510000000002</fb>
    <v>8</v>
  </rv>
  <rv s="3">
    <v>2</v>
    <v>6</v>
    <v>44</v>
    <v>7</v>
    <v>0</v>
    <v>Image of Madrid</v>
  </rv>
  <rv s="2">
    <fb>40.416944444444397</fb>
    <v>9</v>
  </rv>
  <rv s="0">
    <v>805306368</v>
    <v>José Luis Martínez-Almeida (Mayor)</v>
    <v>d059f89e-9389-5fff-d365-894d7aefd20e</v>
    <v>en-US</v>
    <v>Generic</v>
  </rv>
  <rv s="4">
    <v>9</v>
  </rv>
  <rv s="5">
    <v>https://www.bing.com/search?q=madrid+spain&amp;form=skydnc</v>
    <v>Learn more on Bing</v>
  </rv>
  <rv s="2">
    <fb>-3.70333333333333</fb>
    <v>9</v>
  </rv>
  <rv s="2">
    <fb>3332035</fb>
    <v>8</v>
  </rv>
  <rv s="9">
    <v>#VALUE!</v>
    <v>en-US</v>
    <v>a497c067-c4c6-4bf4-9a5d-34fd30589bda</v>
    <v>536870912</v>
    <v>1</v>
    <v>45</v>
    <v>46</v>
    <v>Madrid</v>
    <v>4</v>
    <v>5</v>
    <v>Map</v>
    <v>6</v>
    <v>47</v>
    <v>145</v>
    <v>146</v>
    <v>3</v>
    <v>Madrid is the capital and most populous city of Spain. The city has almost 3.4 million inhabitants and a metropolitan area population of approximately 7 million. It is the second-largest city in the European Union, and its monocentric ...</v>
    <v>147</v>
    <v>148</v>
    <v>150</v>
    <v>151</v>
    <v>152</v>
    <v>Madrid</v>
    <v>153</v>
    <v>Madrid</v>
    <v>mdp/vdpid/5669357583933112321</v>
  </rv>
  <rv s="2">
    <fb>0.52577247440306896</fb>
    <v>29</v>
  </rv>
  <rv s="2">
    <fb>505990</fb>
    <v>8</v>
  </rv>
  <rv s="2">
    <fb>196000</fb>
    <v>8</v>
  </rv>
  <rv s="2">
    <fb>7.9</fb>
    <v>30</v>
  </rv>
  <rv s="2">
    <fb>34</fb>
    <v>31</v>
  </rv>
  <rv s="2">
    <fb>244002.18</fb>
    <v>8</v>
  </rv>
  <rv s="2">
    <fb>110.96151904206</fb>
    <v>32</v>
  </rv>
  <rv s="2">
    <fb>6.9953624171701497E-3</fb>
    <v>29</v>
  </rv>
  <rv s="2">
    <fb>5355.9870055822103</fb>
    <v>8</v>
  </rv>
  <rv s="2">
    <fb>1.26</fb>
    <v>30</v>
  </rv>
  <rv s="2">
    <fb>0.36936209528965797</fb>
    <v>29</v>
  </rv>
  <rv s="2">
    <fb>72.955546118337793</fb>
    <v>33</v>
  </rv>
  <rv s="2">
    <fb>1.26</fb>
    <v>34</v>
  </rv>
  <rv s="2">
    <fb>1394116310768.6299</fb>
    <v>35</v>
  </rv>
  <rv s="2">
    <fb>1.0271029</fb>
    <v>29</v>
  </rv>
  <rv s="2">
    <fb>0.88853009999999999</fb>
    <v>29</v>
  </rv>
  <rv s="3">
    <v>3</v>
    <v>6</v>
    <v>49</v>
    <v>7</v>
    <v>0</v>
    <v>Image of Spain</v>
  </rv>
  <rv s="2">
    <fb>2.5</fb>
    <v>33</v>
  </rv>
  <rv s="0">
    <v>805306368</v>
    <v>Felipe VI (Monarch)</v>
    <v>ec86fb82-ddbc-286a-d1a7-3644682c1efc</v>
    <v>en-US</v>
    <v>Generic</v>
  </rv>
  <rv s="0">
    <v>805306368</v>
    <v>Pedro Sánchez (Prime minister)</v>
    <v>9e0d6cf3-f466-7b6f-0a92-aa23020fc120</v>
    <v>en-US</v>
    <v>Generic</v>
  </rv>
  <rv s="4">
    <v>10</v>
  </rv>
  <rv s="5">
    <v>https://www.bing.com/search?q=spain&amp;form=skydnc</v>
    <v>Learn more on Bing</v>
  </rv>
  <rv s="2">
    <fb>83.334146341463395</fb>
    <v>33</v>
  </rv>
  <rv s="2">
    <fb>797285840000</fb>
    <v>35</v>
  </rv>
  <rv s="2">
    <fb>4</fb>
    <v>33</v>
  </rv>
  <rv s="2">
    <fb>5.6</fb>
    <v>34</v>
  </rv>
  <rv s="4">
    <v>11</v>
  </rv>
  <rv s="2">
    <fb>0.24229018520000001</fb>
    <v>29</v>
  </rv>
  <rv s="2">
    <fb>3.8723000000000001</fb>
    <v>30</v>
  </rv>
  <rv s="2">
    <fb>47615034</fb>
    <v>8</v>
  </rv>
  <rv s="2">
    <fb>0.23399999999999999</fb>
    <v>29</v>
  </rv>
  <rv s="2">
    <fb>0.254</fb>
    <v>29</v>
  </rv>
  <rv s="2">
    <fb>0.41</fb>
    <v>29</v>
  </rv>
  <rv s="2">
    <fb>2.1000000000000001E-2</fb>
    <v>29</v>
  </rv>
  <rv s="2">
    <fb>6.2E-2</fb>
    <v>29</v>
  </rv>
  <rv s="2">
    <fb>0.122</fb>
    <v>29</v>
  </rv>
  <rv s="2">
    <fb>0.17199999999999999</fb>
    <v>29</v>
  </rv>
  <rv s="2">
    <fb>0.57492000579834002</fb>
    <v>29</v>
  </rv>
  <rv s="0">
    <v>536870912</v>
    <v>Andalusia</v>
    <v>b009454b-b921-1477-fbf3-ea4c66d409b5</v>
    <v>en-US</v>
    <v>Map</v>
  </rv>
  <rv s="0">
    <v>536870912</v>
    <v>Catalonia</v>
    <v>54afd4ed-d6c4-c6c9-2f8d-10440795b196</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4">
    <v>12</v>
  </rv>
  <rv s="2">
    <fb>0.14248211393678101</fb>
    <v>29</v>
  </rv>
  <rv s="2">
    <fb>0.47</fb>
    <v>29</v>
  </rv>
  <rv s="2">
    <fb>0.13958999633789099</fb>
    <v>36</v>
  </rv>
  <rv s="2">
    <fb>37927409</fb>
    <v>8</v>
  </rv>
  <rv s="8">
    <v>#VALUE!</v>
    <v>en-US</v>
    <v>1baf9d59-f443-e9f4-6e49-de048a073e3f</v>
    <v>536870912</v>
    <v>1</v>
    <v>52</v>
    <v>42</v>
    <v>Spain</v>
    <v>4</v>
    <v>5</v>
    <v>Map</v>
    <v>6</v>
    <v>53</v>
    <v>ES</v>
    <v>155</v>
    <v>156</v>
    <v>157</v>
    <v>158</v>
    <v>159</v>
    <v>2</v>
    <v>160</v>
    <v>161</v>
    <v>162</v>
    <v>EUR</v>
    <v>Spain, or the Kingdom of Spain, is a country located in Southwestern Europe, with parts of its territory in the Atlantic Ocean, the Mediterranean Sea and Africa. It is the largest country in Southern Europe and the fourth-most populous European ...</v>
    <v>163</v>
    <v>164</v>
    <v>165</v>
    <v>166</v>
    <v>167</v>
    <v>168</v>
    <v>169</v>
    <v>170</v>
    <v>171</v>
    <v>172</v>
    <v>2</v>
    <v>175</v>
    <v>176</v>
    <v>177</v>
    <v>178</v>
    <v>179</v>
    <v>180</v>
    <v>Spain</v>
    <v>Marcha Real</v>
    <v>181</v>
    <v>Reino de España</v>
    <v>182</v>
    <v>183</v>
    <v>184</v>
    <v>185</v>
    <v>186</v>
    <v>187</v>
    <v>188</v>
    <v>189</v>
    <v>190</v>
    <v>191</v>
    <v>192</v>
    <v>210</v>
    <v>211</v>
    <v>212</v>
    <v>213</v>
    <v>Spain</v>
    <v>214</v>
    <v>mdp/vdpid/217</v>
  </rv>
  <rv s="2">
    <fb>891.12</fb>
    <v>8</v>
  </rv>
  <rv s="2">
    <fb>1794936</fb>
    <v>8</v>
  </rv>
  <rv s="2">
    <fb>1868905</fb>
    <v>8</v>
  </rv>
  <rv s="3">
    <v>6</v>
    <v>6</v>
    <v>54</v>
    <v>7</v>
    <v>0</v>
    <v>Image of Berlin</v>
  </rv>
  <rv s="0">
    <v>805306368</v>
    <v>Franziska Giffey (Mayor)</v>
    <v>0f36a115-cd69-74b0-1ad8-5ee6074d7916</v>
    <v>en-US</v>
    <v>Generic</v>
  </rv>
  <rv s="4">
    <v>13</v>
  </rv>
  <rv s="5">
    <v>https://www.bing.com/search?q=berlin+germany&amp;form=skydnc</v>
    <v>Learn more on Bing</v>
  </rv>
  <rv s="2">
    <fb>1.83</fb>
    <v>30</v>
  </rv>
  <rv s="2">
    <fb>3755251</fb>
    <v>8</v>
  </rv>
  <rv s="10">
    <v>#VALUE!</v>
    <v>en-US</v>
    <v>42784943-7c23-7672-5527-06f89b965cdf</v>
    <v>536870912</v>
    <v>1</v>
    <v>57</v>
    <v>58</v>
    <v>Berlin</v>
    <v>4</v>
    <v>5</v>
    <v>Map</v>
    <v>6</v>
    <v>59</v>
    <v>DE-BE</v>
    <v>216</v>
    <v>7</v>
    <v>Berlin is the capital and largest city of Germany by both area and by population. Its more than 3.85 million inhabitants make it the European Union's most populous city, according to population within city limits. Simultaneously, the city is one ...</v>
    <v>217</v>
    <v>218</v>
    <v>219</v>
    <v>221</v>
    <v>222</v>
    <v>Berlin</v>
    <v>49</v>
    <v>223</v>
    <v>224</v>
    <v>Berlin</v>
    <v>mdp/vdpid/7017957146650214401</v>
  </rv>
  <rv s="2">
    <fb>100.05</fb>
    <v>8</v>
  </rv>
  <rv s="3">
    <v>4</v>
    <v>6</v>
    <v>60</v>
    <v>7</v>
    <v>0</v>
    <v>Image of Lisbon</v>
  </rv>
  <rv s="5">
    <v>https://www.bing.com/search?q=lisbon+portugal&amp;form=skydnc</v>
    <v>Learn more on Bing</v>
  </rv>
  <rv s="2">
    <fb>545923</fb>
    <v>8</v>
  </rv>
  <rv s="11">
    <v>#VALUE!</v>
    <v>en-US</v>
    <v>9d006cb5-bff4-48b4-9c83-443eaf418b11</v>
    <v>536870912</v>
    <v>1</v>
    <v>61</v>
    <v>62</v>
    <v>Lisbon</v>
    <v>4</v>
    <v>5</v>
    <v>Map</v>
    <v>6</v>
    <v>7</v>
    <v>119</v>
    <v>226</v>
    <v>5</v>
    <v>Lisbon is the capital and largest city of Portugal, with an estimated population of 548,703 within its administrative limits in an area of 100.05 km². Lisbon is mainland Europe's westernmost capital city and the only one along the Atlantic ...</v>
    <v>227</v>
    <v>228</v>
    <v>Lisbon</v>
    <v>229</v>
    <v>Lisbon</v>
    <v>mdp/vdpid/161498680</v>
  </rv>
  <rv s="2">
    <fb>0.71714878141404492</fb>
    <v>29</v>
  </rv>
  <rv s="2">
    <fb>242495</fb>
    <v>8</v>
  </rv>
  <rv s="2">
    <fb>148000</fb>
    <v>8</v>
  </rv>
  <rv s="2">
    <fb>11</fb>
    <v>30</v>
  </rv>
  <rv s="2">
    <fb>44</fb>
    <v>31</v>
  </rv>
  <rv s="2">
    <fb>379024.78700000001</fb>
    <v>8</v>
  </rv>
  <rv s="2">
    <fb>119.622711300166</fb>
    <v>32</v>
  </rv>
  <rv s="2">
    <fb>1.7381046008651101E-2</fb>
    <v>29</v>
  </rv>
  <rv s="2">
    <fb>5129.5277927901998</fb>
    <v>8</v>
  </rv>
  <rv s="2">
    <fb>1.68</fb>
    <v>30</v>
  </rv>
  <rv s="2">
    <fb>0.130657628239573</fb>
    <v>29</v>
  </rv>
  <rv s="2">
    <fb>80.351771267255202</fb>
    <v>33</v>
  </rv>
  <rv s="2">
    <fb>1.46</fb>
    <v>34</v>
  </rv>
  <rv s="2">
    <fb>2827113184695.5801</fb>
    <v>35</v>
  </rv>
  <rv s="2">
    <fb>1.0115456</fb>
    <v>29</v>
  </rv>
  <rv s="2">
    <fb>0.59995569999999998</fb>
    <v>29</v>
  </rv>
  <rv s="3">
    <v>1</v>
    <v>6</v>
    <v>64</v>
    <v>7</v>
    <v>0</v>
    <v>Image of United Kingdom</v>
  </rv>
  <rv s="2">
    <fb>3.6</fb>
    <v>33</v>
  </rv>
  <rv s="0">
    <v>805306368</v>
    <v>Charles III (Monarch)</v>
    <v>afc6f6a9-5b55-9178-3e6f-2c8b6d16ee9c</v>
    <v>en-US</v>
    <v>Generic</v>
  </rv>
  <rv s="0">
    <v>805306368</v>
    <v>Rishi Sunak (Prime minister)</v>
    <v>79551c5d-075b-e493-70a2-f5b22a4876e1</v>
    <v>en-US</v>
    <v>Generic</v>
  </rv>
  <rv s="4">
    <v>14</v>
  </rv>
  <rv s="5">
    <v>https://www.bing.com/search?q=united+kingdom&amp;form=skydnc</v>
    <v>Learn more on Bing</v>
  </rv>
  <rv s="2">
    <fb>81.256097560975604</fb>
    <v>33</v>
  </rv>
  <rv s="2">
    <fb>1868152970000</fb>
    <v>35</v>
  </rv>
  <rv s="2">
    <fb>10.130000000000001</fb>
    <v>34</v>
  </rv>
  <rv s="4">
    <v>15</v>
  </rv>
  <rv s="2">
    <fb>0.14794489889999998</fb>
    <v>29</v>
  </rv>
  <rv s="2">
    <fb>2.8117000000000001</fb>
    <v>30</v>
  </rv>
  <rv s="2">
    <fb>66971411</fb>
    <v>8</v>
  </rv>
  <rv s="2">
    <fb>0.22500000000000001</fb>
    <v>29</v>
  </rv>
  <rv s="2">
    <fb>0.26800000000000002</fb>
    <v>29</v>
  </rv>
  <rv s="2">
    <fb>0.42100000000000004</fb>
    <v>29</v>
  </rv>
  <rv s="2">
    <fb>2.7999999999999997E-2</fb>
    <v>29</v>
  </rv>
  <rv s="2">
    <fb>7.0999999999999994E-2</fb>
    <v>29</v>
  </rv>
  <rv s="2">
    <fb>0.11900000000000001</fb>
    <v>29</v>
  </rv>
  <rv s="2">
    <fb>0.16399999999999998</fb>
    <v>29</v>
  </rv>
  <rv s="2">
    <fb>0.62773998260497998</fb>
    <v>29</v>
  </rv>
  <rv s="0">
    <v>536870912</v>
    <v>Wales</v>
    <v>b51b24e1-6afb-d525-d360-f2eb5bf3410b</v>
    <v>en-US</v>
    <v>Map</v>
  </rv>
  <rv s="0">
    <v>536870912</v>
    <v>Scotland</v>
    <v>a0377d96-1a18-f843-65ad-adcbc4acdc69</v>
    <v>en-US</v>
    <v>Map</v>
  </rv>
  <rv s="0">
    <v>536870912</v>
    <v>Northern Ireland</v>
    <v>e4b8bc44-385c-e87b-bb7d-b32328f53502</v>
    <v>en-US</v>
    <v>Map</v>
  </rv>
  <rv s="4">
    <v>16</v>
  </rv>
  <rv s="2">
    <fb>0.255052921600669</fb>
    <v>29</v>
  </rv>
  <rv s="4">
    <v>17</v>
  </rv>
  <rv s="2">
    <fb>0.30599999999999999</fb>
    <v>29</v>
  </rv>
  <rv s="2">
    <fb>3.8510000705719E-2</fb>
    <v>36</v>
  </rv>
  <rv s="2">
    <fb>55908316</fb>
    <v>8</v>
  </rv>
  <rv s="7">
    <v>#VALUE!</v>
    <v>en-US</v>
    <v>b1a5155a-6bb2-4646-8f7c-3e6b3a53c831</v>
    <v>536870912</v>
    <v>1</v>
    <v>67</v>
    <v>27</v>
    <v>United Kingdom</v>
    <v>4</v>
    <v>5</v>
    <v>Map</v>
    <v>6</v>
    <v>68</v>
    <v>GB</v>
    <v>231</v>
    <v>232</v>
    <v>233</v>
    <v>234</v>
    <v>235</v>
    <v>0</v>
    <v>236</v>
    <v>237</v>
    <v>238</v>
    <v>GBP</v>
    <v>The United Kingdom of Great Britain and Northern Ireland, commonly known as the United Kingdom or Britain, is a country in Northwestern Europe, off the north-western coast of the continental mainland. It comprises England, Scotland, Wales, and ...</v>
    <v>239</v>
    <v>240</v>
    <v>241</v>
    <v>242</v>
    <v>243</v>
    <v>244</v>
    <v>245</v>
    <v>246</v>
    <v>247</v>
    <v>248</v>
    <v>0</v>
    <v>251</v>
    <v>252</v>
    <v>253</v>
    <v>254</v>
    <v>47</v>
    <v>255</v>
    <v>United Kingdom</v>
    <v>God Save the King</v>
    <v>256</v>
    <v>United Kingdom of Great Britain and Northern Ireland</v>
    <v>257</v>
    <v>258</v>
    <v>259</v>
    <v>260</v>
    <v>261</v>
    <v>262</v>
    <v>263</v>
    <v>264</v>
    <v>265</v>
    <v>266</v>
    <v>267</v>
    <v>271</v>
    <v>272</v>
    <v>273</v>
    <v>274</v>
    <v>275</v>
    <v>United Kingdom</v>
    <v>276</v>
    <v>mdp/vdpid/242</v>
  </rv>
  <rv s="0">
    <v>536870912</v>
    <v>Metropolitan France</v>
    <v>a50a7b3c-58a6-b52d-98d1-10a1a763403b</v>
    <v>en-US</v>
    <v>Map</v>
  </rv>
  <rv s="2">
    <fb>105.4</fb>
    <v>8</v>
  </rv>
  <rv s="3">
    <v>8</v>
    <v>6</v>
    <v>69</v>
    <v>7</v>
    <v>0</v>
    <v>Image of Paris</v>
  </rv>
  <rv s="2">
    <fb>48.856666666666698</fb>
    <v>9</v>
  </rv>
  <rv s="0">
    <v>805306368</v>
    <v>Anne Hidalgo (Mayor)</v>
    <v>f26212ed-b25d-e4f8-ecf0-85777b9d38cf</v>
    <v>en-US</v>
    <v>Generic</v>
  </rv>
  <rv s="4">
    <v>18</v>
  </rv>
  <rv s="5">
    <v>https://www.bing.com/search?q=paris+france&amp;form=skydnc</v>
    <v>Learn more on Bing</v>
  </rv>
  <rv s="2">
    <fb>2.35222222222222</fb>
    <v>9</v>
  </rv>
  <rv s="2">
    <fb>2145906</fb>
    <v>8</v>
  </rv>
  <rv s="9">
    <v>#VALUE!</v>
    <v>en-US</v>
    <v>85584d24-2116-5b98-89f9-5714db931ac6</v>
    <v>536870912</v>
    <v>1</v>
    <v>70</v>
    <v>46</v>
    <v>Paris</v>
    <v>4</v>
    <v>5</v>
    <v>Map</v>
    <v>6</v>
    <v>71</v>
    <v>278</v>
    <v>279</v>
    <v>9</v>
    <v>Paris is the capital and most populous city of France. With an official estimated population of 2,102,650 residents as of 1 January 2023 in an area of more than 105 km², Paris is the fourth-most populated city in the European Union and the 30th ...</v>
    <v>280</v>
    <v>281</v>
    <v>283</v>
    <v>284</v>
    <v>285</v>
    <v>Paris</v>
    <v>286</v>
    <v>Paris</v>
    <v>mdp/vdpid/7012570570818584578</v>
  </rv>
  <rv s="2">
    <fb>0.524475441661716</fb>
    <v>29</v>
  </rv>
  <rv s="2">
    <fb>643801</fb>
    <v>8</v>
  </rv>
  <rv s="2">
    <fb>307000</fb>
    <v>8</v>
  </rv>
  <rv s="2">
    <fb>11.3</fb>
    <v>30</v>
  </rv>
  <rv s="2">
    <fb>33</fb>
    <v>31</v>
  </rv>
  <rv s="2">
    <fb>303275.56800000003</fb>
    <v>8</v>
  </rv>
  <rv s="2">
    <fb>110.04856675289</fb>
    <v>32</v>
  </rv>
  <rv s="2">
    <fb>1.1082549228829199E-2</fb>
    <v>29</v>
  </rv>
  <rv s="2">
    <fb>6939.5214736692897</fb>
    <v>8</v>
  </rv>
  <rv s="2">
    <fb>1.88</fb>
    <v>30</v>
  </rv>
  <rv s="2">
    <fb>0.31233278442262596</fb>
    <v>29</v>
  </rv>
  <rv s="2">
    <fb>46.487970872236403</fb>
    <v>33</v>
  </rv>
  <rv s="2">
    <fb>2715518274227.4502</fb>
    <v>35</v>
  </rv>
  <rv s="2">
    <fb>1.0251076000000001</fb>
    <v>29</v>
  </rv>
  <rv s="2">
    <fb>0.65629000000000004</fb>
    <v>29</v>
  </rv>
  <rv s="3">
    <v>9</v>
    <v>6</v>
    <v>73</v>
    <v>7</v>
    <v>0</v>
    <v>Image of France</v>
  </rv>
  <rv s="2">
    <fb>3.4</fb>
    <v>33</v>
  </rv>
  <rv s="0">
    <v>805306368</v>
    <v>Emmanuel Macron (President)</v>
    <v>35be5a56-7a78-6352-b158-60da8f84c858</v>
    <v>en-US</v>
    <v>Generic</v>
  </rv>
  <rv s="0">
    <v>805306368</v>
    <v>Gabriel Attal (Prime minister)</v>
    <v>5f0b8fd1-c77a-cffd-ddee-9a5bbf7b40cf</v>
    <v>en-US</v>
    <v>Generic</v>
  </rv>
  <rv s="4">
    <v>19</v>
  </rv>
  <rv s="5">
    <v>https://www.bing.com/search?q=france&amp;form=skydnc</v>
    <v>Learn more on Bing</v>
  </rv>
  <rv s="2">
    <fb>82.526829268292701</fb>
    <v>33</v>
  </rv>
  <rv s="2">
    <fb>2365950236659.3599</fb>
    <v>35</v>
  </rv>
  <rv s="2">
    <fb>11.16</fb>
    <v>34</v>
  </rv>
  <rv s="4">
    <v>20</v>
  </rv>
  <rv s="2">
    <fb>6.7968269799999995E-2</fb>
    <v>29</v>
  </rv>
  <rv s="2">
    <fb>3.2671999999999999</fb>
    <v>30</v>
  </rv>
  <rv s="2">
    <fb>67935660</fb>
    <v>8</v>
  </rv>
  <rv s="2">
    <fb>0.21899999999999997</fb>
    <v>29</v>
  </rv>
  <rv s="2">
    <fb>0.25800000000000001</fb>
    <v>29</v>
  </rv>
  <rv s="2">
    <fb>0.4</fb>
    <v>29</v>
  </rv>
  <rv s="2">
    <fb>3.2000000000000001E-2</fb>
    <v>29</v>
  </rv>
  <rv s="2">
    <fb>8.1000000000000003E-2</fb>
    <v>29</v>
  </rv>
  <rv s="2">
    <fb>0.13</fb>
    <v>29</v>
  </rv>
  <rv s="2">
    <fb>0.16899999999999998</fb>
    <v>29</v>
  </rv>
  <rv s="2">
    <fb>0.55125999450683605</fb>
    <v>29</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4">
    <v>21</v>
  </rv>
  <rv s="2">
    <fb>0.24229980509910898</fb>
    <v>29</v>
  </rv>
  <rv s="2">
    <fb>0.60699999999999998</fb>
    <v>29</v>
  </rv>
  <rv s="2">
    <fb>8.4270000457763714E-2</fb>
    <v>36</v>
  </rv>
  <rv s="2">
    <fb>54123364</fb>
    <v>8</v>
  </rv>
  <rv s="7">
    <v>#VALUE!</v>
    <v>en-US</v>
    <v>c7bfe2de-4f82-e23c-ae42-8544b5b5c0ea</v>
    <v>536870912</v>
    <v>1</v>
    <v>76</v>
    <v>27</v>
    <v>France</v>
    <v>4</v>
    <v>5</v>
    <v>Map</v>
    <v>6</v>
    <v>77</v>
    <v>FR</v>
    <v>288</v>
    <v>289</v>
    <v>290</v>
    <v>291</v>
    <v>292</v>
    <v>8</v>
    <v>293</v>
    <v>294</v>
    <v>295</v>
    <v>EUR</v>
    <v>France, officially the French Republic, is a country located primarily in Western Europe. It also includes overseas regions and territories in the Americas and the Atlantic, Pacific and Indian oceans, giving it one of the largest discontiguous ...</v>
    <v>296</v>
    <v>297</v>
    <v>298</v>
    <v>299</v>
    <v>35</v>
    <v>300</v>
    <v>301</v>
    <v>302</v>
    <v>303</v>
    <v>304</v>
    <v>8</v>
    <v>307</v>
    <v>308</v>
    <v>309</v>
    <v>310</v>
    <v>105</v>
    <v>311</v>
    <v>France</v>
    <v>La Marseillaise</v>
    <v>312</v>
    <v>République française</v>
    <v>313</v>
    <v>314</v>
    <v>315</v>
    <v>316</v>
    <v>317</v>
    <v>318</v>
    <v>319</v>
    <v>320</v>
    <v>321</v>
    <v>322</v>
    <v>323</v>
    <v>349</v>
    <v>350</v>
    <v>77</v>
    <v>351</v>
    <v>352</v>
    <v>France</v>
    <v>353</v>
    <v>mdp/vdpid/84</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error">
    <k n="errorType" t="i"/>
    <k n="propagated" t="b"/>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rvStructures>
</file>

<file path=xl/richData/rdsupportingpropertybag.xml><?xml version="1.0" encoding="utf-8"?>
<supportingPropertyBags xmlns="http://schemas.microsoft.com/office/spreadsheetml/2017/richdata2">
  <spbArrays count="6">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spbArrays>
  <spbData count="78">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8">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11</v>
      <v>15</v>
      <v>17</v>
      <v>12</v>
      <v>15</v>
      <v>18</v>
      <v>19</v>
      <v>20</v>
      <v>15</v>
      <v>15</v>
      <v>12</v>
      <v>15</v>
      <v>21</v>
      <v>22</v>
      <v>23</v>
      <v>24</v>
      <v>15</v>
      <v>11</v>
      <v>15</v>
      <v>15</v>
      <v>15</v>
      <v>15</v>
      <v>15</v>
      <v>15</v>
      <v>15</v>
      <v>15</v>
      <v>15</v>
      <v>15</v>
      <v>25</v>
    </spb>
    <spb s="2">
      <v>1</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8">
      <v>5</v>
    </spb>
    <spb s="8">
      <v>6</v>
    </spb>
    <spb s="8">
      <v>7</v>
    </spb>
    <spb s="8">
      <v>8</v>
    </spb>
    <spb s="8">
      <v>9</v>
    </spb>
    <spb s="8">
      <v>10</v>
    </spb>
    <spb s="8">
      <v>11</v>
    </spb>
    <spb s="8">
      <v>12</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9">
      <v>10</v>
      <v>37</v>
      <v>38</v>
      <v>38</v>
      <v>13</v>
      <v>38</v>
      <v>38</v>
      <v>38</v>
      <v>39</v>
      <v>38</v>
      <v>38</v>
      <v>39</v>
      <v>38</v>
      <v>38</v>
      <v>40</v>
      <v>16</v>
      <v>37</v>
      <v>40</v>
      <v>17</v>
      <v>38</v>
      <v>40</v>
      <v>18</v>
      <v>19</v>
      <v>20</v>
      <v>40</v>
      <v>40</v>
      <v>38</v>
      <v>40</v>
      <v>21</v>
      <v>22</v>
      <v>23</v>
      <v>24</v>
      <v>40</v>
      <v>37</v>
      <v>40</v>
      <v>40</v>
      <v>40</v>
      <v>40</v>
      <v>40</v>
      <v>40</v>
      <v>40</v>
      <v>40</v>
      <v>40</v>
      <v>40</v>
      <v>25</v>
    </spb>
    <spb s="2">
      <v>2</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https://en.wikipedia.org/wiki/Madrid	</v>
      <v xml:space="preserve">https://creativecommons.org/licenses/by-sa/3.0	</v>
    </spb>
    <spb s="11">
      <v>44</v>
      <v>44</v>
      <v>44</v>
      <v>44</v>
      <v>44</v>
      <v>44</v>
      <v>44</v>
      <v>44</v>
      <v>44</v>
    </spb>
    <spb s="2">
      <v>3</v>
      <v>Name</v>
      <v>LearnMoreOnLink</v>
    </spb>
    <spb s="7">
      <v>square km</v>
      <v>2023</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9">
      <v>10</v>
      <v>48</v>
      <v>49</v>
      <v>49</v>
      <v>13</v>
      <v>49</v>
      <v>49</v>
      <v>49</v>
      <v>50</v>
      <v>49</v>
      <v>49</v>
      <v>50</v>
      <v>49</v>
      <v>49</v>
      <v>51</v>
      <v>16</v>
      <v>48</v>
      <v>51</v>
      <v>17</v>
      <v>49</v>
      <v>51</v>
      <v>18</v>
      <v>19</v>
      <v>20</v>
      <v>51</v>
      <v>51</v>
      <v>49</v>
      <v>51</v>
      <v>21</v>
      <v>22</v>
      <v>23</v>
      <v>24</v>
      <v>51</v>
      <v>48</v>
      <v>51</v>
      <v>51</v>
      <v>51</v>
      <v>51</v>
      <v>51</v>
      <v>51</v>
      <v>51</v>
      <v>51</v>
      <v>51</v>
      <v>51</v>
      <v>25</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2">
      <v>54</v>
      <v>54</v>
      <v>55</v>
      <v>54</v>
      <v>54</v>
      <v>54</v>
      <v>56</v>
      <v>55</v>
      <v>54</v>
      <v>55</v>
    </spb>
    <spb s="2">
      <v>4</v>
      <v>Name</v>
      <v>LearnMoreOnLink</v>
    </spb>
    <spb s="13">
      <v>square km</v>
      <v>2011</v>
      <v>2022</v>
      <v>2011</v>
      <v>2011</v>
    </spb>
    <spb s="0">
      <v xml:space="preserve">Wikipedia	</v>
      <v xml:space="preserve">CC BY-SA 3.0	</v>
      <v xml:space="preserve">https://en.wikipedia.org/wiki/Lisbon	</v>
      <v xml:space="preserve">https://creativecommons.org/licenses/by-sa/3.0	</v>
    </spb>
    <spb s="14">
      <v>60</v>
      <v>60</v>
      <v>60</v>
      <v>60</v>
      <v>60</v>
      <v>60</v>
      <v>60</v>
    </spb>
    <spb s="2">
      <v>5</v>
      <v>Name</v>
      <v>LearnMoreOnLink</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9">
      <v>10</v>
      <v>63</v>
      <v>64</v>
      <v>64</v>
      <v>13</v>
      <v>64</v>
      <v>64</v>
      <v>64</v>
      <v>65</v>
      <v>64</v>
      <v>64</v>
      <v>65</v>
      <v>64</v>
      <v>64</v>
      <v>66</v>
      <v>16</v>
      <v>63</v>
      <v>66</v>
      <v>17</v>
      <v>64</v>
      <v>66</v>
      <v>18</v>
      <v>19</v>
      <v>20</v>
      <v>66</v>
      <v>66</v>
      <v>64</v>
      <v>66</v>
      <v>21</v>
      <v>22</v>
      <v>23</v>
      <v>24</v>
      <v>66</v>
      <v>63</v>
      <v>66</v>
      <v>66</v>
      <v>66</v>
      <v>66</v>
      <v>66</v>
      <v>66</v>
      <v>66</v>
      <v>66</v>
      <v>66</v>
      <v>66</v>
      <v>25</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CC BY-SA 3.0	</v>
      <v xml:space="preserve">https://en.wikipedia.org/wiki/Paris	</v>
      <v xml:space="preserve">https://creativecommons.org/licenses/by-sa/3.0	</v>
    </spb>
    <spb s="11">
      <v>69</v>
      <v>69</v>
      <v>69</v>
      <v>69</v>
      <v>69</v>
      <v>69</v>
      <v>69</v>
      <v>69</v>
      <v>69</v>
    </spb>
    <spb s="7">
      <v>square km</v>
      <v>2020</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9">
      <v>10</v>
      <v>72</v>
      <v>73</v>
      <v>73</v>
      <v>13</v>
      <v>73</v>
      <v>73</v>
      <v>73</v>
      <v>74</v>
      <v>73</v>
      <v>73</v>
      <v>74</v>
      <v>73</v>
      <v>73</v>
      <v>75</v>
      <v>16</v>
      <v>72</v>
      <v>75</v>
      <v>17</v>
      <v>73</v>
      <v>75</v>
      <v>18</v>
      <v>19</v>
      <v>20</v>
      <v>75</v>
      <v>75</v>
      <v>73</v>
      <v>75</v>
      <v>21</v>
      <v>22</v>
      <v>23</v>
      <v>24</v>
      <v>75</v>
      <v>72</v>
      <v>75</v>
      <v>75</v>
      <v>75</v>
      <v>75</v>
      <v>75</v>
      <v>75</v>
      <v>75</v>
      <v>75</v>
      <v>75</v>
      <v>75</v>
      <v>25</v>
    </spb>
    <spb s="10">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0C5C43-037B-4764-A8E8-C97DE30AF38B}" name="Table2" displayName="Table2" ref="B2:L259" totalsRowShown="0" headerRowDxfId="13" dataDxfId="12" tableBorderDxfId="11">
  <autoFilter ref="B2:L259" xr:uid="{900C5C43-037B-4764-A8E8-C97DE30AF38B}"/>
  <tableColumns count="11">
    <tableColumn id="1" xr3:uid="{07C8C762-92FB-4543-83C5-CAAC5C8FA7EE}" name="Order ID" dataDxfId="10"/>
    <tableColumn id="2" xr3:uid="{DCF7D7F1-2DBB-469A-B6D6-A73FB9430F6D}" name="Date" dataDxfId="9"/>
    <tableColumn id="3" xr3:uid="{1E80DDE5-307A-4A9B-89B5-DD542A48105F}" name="Product" dataDxfId="8"/>
    <tableColumn id="4" xr3:uid="{676E966E-F90B-4447-9E48-B1D99DF82DE7}" name="Price" dataDxfId="7"/>
    <tableColumn id="11" xr3:uid="{598F4405-8F66-4752-AD58-7DDBD78BB6E2}" name="Quantity2" dataDxfId="6"/>
    <tableColumn id="6" xr3:uid="{E312AC55-06F0-4C88-B3F2-06BB9D71C344}" name="Purchase Type" dataDxfId="5"/>
    <tableColumn id="7" xr3:uid="{94A8DE3A-1C5A-4BA0-961A-537BE6B03E91}" name="Payment Method" dataDxfId="4"/>
    <tableColumn id="10" xr3:uid="{A2477576-7D4F-4A26-BC77-41482422971C}" name="Manager" dataDxfId="3"/>
    <tableColumn id="9" xr3:uid="{FE5FEC8A-86FB-48A4-8420-6A0F2F338A5B}" name="City" dataDxfId="2"/>
    <tableColumn id="5" xr3:uid="{B52C026C-CDC6-4D89-9982-702AD3E0E59E}" name="Country/region" dataDxfId="1">
      <calculatedColumnFormula array="1">_FV(Table2[[#This Row],[City]],"Country/region",TRUE)</calculatedColumnFormula>
    </tableColumn>
    <tableColumn id="12" xr3:uid="{1684927F-BE83-4C8F-BCBE-C20EDD7AA57A}" name="Revenue" dataDxfId="0">
      <calculatedColumnFormula>Table2[[#This Row],[Quantity2]]*Table2[[#This Row],[Price]]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092C2-5F6F-4466-A33D-581A342BE999}">
  <dimension ref="B2:J264"/>
  <sheetViews>
    <sheetView topLeftCell="A2" workbookViewId="0">
      <selection activeCell="D3" sqref="D3:D264"/>
    </sheetView>
  </sheetViews>
  <sheetFormatPr defaultRowHeight="14.4" x14ac:dyDescent="0.3"/>
  <cols>
    <col min="2" max="2" width="9.88671875" customWidth="1"/>
    <col min="4" max="4" width="9.5546875" customWidth="1"/>
    <col min="6" max="6" width="10.33203125" customWidth="1"/>
    <col min="7" max="7" width="15.109375" customWidth="1"/>
    <col min="8" max="8" width="17.6640625" customWidth="1"/>
    <col min="9" max="9" width="10.44140625" customWidth="1"/>
  </cols>
  <sheetData>
    <row r="2" spans="2:10" x14ac:dyDescent="0.3">
      <c r="B2" s="10" t="s">
        <v>0</v>
      </c>
      <c r="C2" s="11" t="s">
        <v>1</v>
      </c>
      <c r="D2" s="11" t="s">
        <v>2</v>
      </c>
      <c r="E2" s="11" t="s">
        <v>3</v>
      </c>
      <c r="F2" s="11" t="s">
        <v>4</v>
      </c>
      <c r="G2" s="11" t="s">
        <v>5</v>
      </c>
      <c r="H2" s="11" t="s">
        <v>6</v>
      </c>
      <c r="I2" s="11" t="s">
        <v>7</v>
      </c>
      <c r="J2" s="12" t="s">
        <v>8</v>
      </c>
    </row>
    <row r="3" spans="2:10" x14ac:dyDescent="0.3">
      <c r="B3" s="13">
        <v>10452</v>
      </c>
      <c r="C3" s="14">
        <v>44872</v>
      </c>
      <c r="D3" s="15" t="s">
        <v>9</v>
      </c>
      <c r="E3" s="15">
        <v>3.49</v>
      </c>
      <c r="F3" s="15">
        <v>573.07000000000005</v>
      </c>
      <c r="G3" s="15" t="s">
        <v>10</v>
      </c>
      <c r="H3" s="15" t="s">
        <v>11</v>
      </c>
      <c r="I3" s="15" t="s">
        <v>12</v>
      </c>
      <c r="J3" s="16" t="s">
        <v>13</v>
      </c>
    </row>
    <row r="4" spans="2:10" x14ac:dyDescent="0.3">
      <c r="B4" s="17">
        <v>10453</v>
      </c>
      <c r="C4" s="18">
        <v>44872</v>
      </c>
      <c r="D4" s="19" t="s">
        <v>14</v>
      </c>
      <c r="E4" s="19">
        <v>2.95</v>
      </c>
      <c r="F4" s="19">
        <v>745.76</v>
      </c>
      <c r="G4" s="19" t="s">
        <v>10</v>
      </c>
      <c r="H4" s="19" t="s">
        <v>11</v>
      </c>
      <c r="I4" s="19" t="s">
        <v>15</v>
      </c>
      <c r="J4" s="20" t="s">
        <v>16</v>
      </c>
    </row>
    <row r="5" spans="2:10" x14ac:dyDescent="0.3">
      <c r="B5" s="13">
        <v>10454</v>
      </c>
      <c r="C5" s="14">
        <v>44872</v>
      </c>
      <c r="D5" s="15" t="s">
        <v>17</v>
      </c>
      <c r="E5" s="15">
        <v>4.99</v>
      </c>
      <c r="F5" s="15">
        <v>200.4</v>
      </c>
      <c r="G5" s="15" t="s">
        <v>18</v>
      </c>
      <c r="H5" s="15" t="s">
        <v>11</v>
      </c>
      <c r="I5" s="15" t="s">
        <v>19</v>
      </c>
      <c r="J5" s="16" t="s">
        <v>20</v>
      </c>
    </row>
    <row r="6" spans="2:10" x14ac:dyDescent="0.3">
      <c r="B6" s="17">
        <v>10455</v>
      </c>
      <c r="C6" s="18">
        <v>44873</v>
      </c>
      <c r="D6" s="19" t="s">
        <v>21</v>
      </c>
      <c r="E6" s="19">
        <v>12.99</v>
      </c>
      <c r="F6" s="19">
        <v>569.66999999999996</v>
      </c>
      <c r="G6" s="19" t="s">
        <v>18</v>
      </c>
      <c r="H6" s="19" t="s">
        <v>22</v>
      </c>
      <c r="I6" s="19" t="s">
        <v>23</v>
      </c>
      <c r="J6" s="20" t="s">
        <v>24</v>
      </c>
    </row>
    <row r="7" spans="2:10" x14ac:dyDescent="0.3">
      <c r="B7" s="13">
        <v>10456</v>
      </c>
      <c r="C7" s="14">
        <v>44873</v>
      </c>
      <c r="D7" s="15" t="s">
        <v>25</v>
      </c>
      <c r="E7" s="15">
        <v>9.9499999999999993</v>
      </c>
      <c r="F7" s="15">
        <v>201.01</v>
      </c>
      <c r="G7" s="15" t="s">
        <v>18</v>
      </c>
      <c r="H7" s="15" t="s">
        <v>22</v>
      </c>
      <c r="I7" s="15" t="s">
        <v>23</v>
      </c>
      <c r="J7" s="16" t="s">
        <v>24</v>
      </c>
    </row>
    <row r="8" spans="2:10" x14ac:dyDescent="0.3">
      <c r="B8" s="17">
        <v>10457</v>
      </c>
      <c r="C8" s="18">
        <v>44873</v>
      </c>
      <c r="D8" s="19" t="s">
        <v>9</v>
      </c>
      <c r="E8" s="19">
        <v>3.49</v>
      </c>
      <c r="F8" s="19">
        <v>573.07000000000005</v>
      </c>
      <c r="G8" s="19" t="s">
        <v>18</v>
      </c>
      <c r="H8" s="19" t="s">
        <v>22</v>
      </c>
      <c r="I8" s="19" t="s">
        <v>26</v>
      </c>
      <c r="J8" s="20" t="s">
        <v>27</v>
      </c>
    </row>
    <row r="9" spans="2:10" x14ac:dyDescent="0.3">
      <c r="B9" s="13">
        <v>10457</v>
      </c>
      <c r="C9" s="14">
        <v>44873</v>
      </c>
      <c r="D9" s="15" t="s">
        <v>9</v>
      </c>
      <c r="E9" s="15">
        <v>3.49</v>
      </c>
      <c r="F9" s="15">
        <v>573.07000000000005</v>
      </c>
      <c r="G9" s="15" t="s">
        <v>18</v>
      </c>
      <c r="H9" s="15" t="s">
        <v>22</v>
      </c>
      <c r="I9" s="15" t="s">
        <v>26</v>
      </c>
      <c r="J9" s="16" t="s">
        <v>27</v>
      </c>
    </row>
    <row r="10" spans="2:10" x14ac:dyDescent="0.3">
      <c r="B10" s="17">
        <v>10459</v>
      </c>
      <c r="C10" s="18">
        <v>44873</v>
      </c>
      <c r="D10" s="19" t="s">
        <v>17</v>
      </c>
      <c r="E10" s="19">
        <v>4.99</v>
      </c>
      <c r="F10" s="19">
        <v>200.4</v>
      </c>
      <c r="G10" s="19" t="s">
        <v>18</v>
      </c>
      <c r="H10" s="19" t="s">
        <v>22</v>
      </c>
      <c r="I10" s="19" t="s">
        <v>23</v>
      </c>
      <c r="J10" s="20" t="s">
        <v>24</v>
      </c>
    </row>
    <row r="11" spans="2:10" x14ac:dyDescent="0.3">
      <c r="B11" s="13">
        <v>10460</v>
      </c>
      <c r="C11" s="14">
        <v>44874</v>
      </c>
      <c r="D11" s="15" t="s">
        <v>21</v>
      </c>
      <c r="E11" s="15">
        <v>12.99</v>
      </c>
      <c r="F11" s="15">
        <v>554.27</v>
      </c>
      <c r="G11" s="15" t="s">
        <v>18</v>
      </c>
      <c r="H11" s="15" t="s">
        <v>22</v>
      </c>
      <c r="I11" s="15" t="s">
        <v>28</v>
      </c>
      <c r="J11" s="16" t="s">
        <v>27</v>
      </c>
    </row>
    <row r="12" spans="2:10" x14ac:dyDescent="0.3">
      <c r="B12" s="17">
        <v>10461</v>
      </c>
      <c r="C12" s="18">
        <v>44874</v>
      </c>
      <c r="D12" s="19" t="s">
        <v>25</v>
      </c>
      <c r="E12" s="19">
        <v>9.9499999999999993</v>
      </c>
      <c r="F12" s="19">
        <v>201.01</v>
      </c>
      <c r="G12" s="19" t="s">
        <v>18</v>
      </c>
      <c r="H12" s="19" t="s">
        <v>22</v>
      </c>
      <c r="I12" s="19" t="s">
        <v>28</v>
      </c>
      <c r="J12" s="20" t="s">
        <v>27</v>
      </c>
    </row>
    <row r="13" spans="2:10" x14ac:dyDescent="0.3">
      <c r="B13" s="13">
        <v>10462</v>
      </c>
      <c r="C13" s="14">
        <v>44874</v>
      </c>
      <c r="D13" s="15" t="s">
        <v>9</v>
      </c>
      <c r="E13" s="15">
        <v>3.49</v>
      </c>
      <c r="F13" s="15">
        <v>573.07000000000005</v>
      </c>
      <c r="G13" s="15" t="s">
        <v>18</v>
      </c>
      <c r="H13" s="15" t="s">
        <v>22</v>
      </c>
      <c r="I13" s="15" t="s">
        <v>29</v>
      </c>
      <c r="J13" s="16" t="s">
        <v>27</v>
      </c>
    </row>
    <row r="14" spans="2:10" x14ac:dyDescent="0.3">
      <c r="B14" s="17">
        <v>10463</v>
      </c>
      <c r="C14" s="18">
        <v>44874</v>
      </c>
      <c r="D14" s="19" t="s">
        <v>14</v>
      </c>
      <c r="E14" s="19">
        <v>2.95</v>
      </c>
      <c r="F14" s="19">
        <v>677.97</v>
      </c>
      <c r="G14" s="19" t="s">
        <v>18</v>
      </c>
      <c r="H14" s="19" t="s">
        <v>22</v>
      </c>
      <c r="I14" s="19" t="s">
        <v>29</v>
      </c>
      <c r="J14" s="20" t="s">
        <v>27</v>
      </c>
    </row>
    <row r="15" spans="2:10" x14ac:dyDescent="0.3">
      <c r="B15" s="13">
        <v>10464</v>
      </c>
      <c r="C15" s="14">
        <v>44874</v>
      </c>
      <c r="D15" s="15" t="s">
        <v>17</v>
      </c>
      <c r="E15" s="15">
        <v>4.99</v>
      </c>
      <c r="F15" s="15">
        <v>200.4</v>
      </c>
      <c r="G15" s="15" t="s">
        <v>18</v>
      </c>
      <c r="H15" s="15" t="s">
        <v>22</v>
      </c>
      <c r="I15" s="15" t="s">
        <v>30</v>
      </c>
      <c r="J15" s="16" t="s">
        <v>27</v>
      </c>
    </row>
    <row r="16" spans="2:10" x14ac:dyDescent="0.3">
      <c r="B16" s="17">
        <v>10465</v>
      </c>
      <c r="C16" s="18">
        <v>44875</v>
      </c>
      <c r="D16" s="19" t="s">
        <v>21</v>
      </c>
      <c r="E16" s="19">
        <v>12.99</v>
      </c>
      <c r="F16" s="19">
        <v>554.27</v>
      </c>
      <c r="G16" s="19" t="s">
        <v>18</v>
      </c>
      <c r="H16" s="19" t="s">
        <v>22</v>
      </c>
      <c r="I16" s="19" t="s">
        <v>31</v>
      </c>
      <c r="J16" s="20" t="s">
        <v>16</v>
      </c>
    </row>
    <row r="17" spans="2:10" x14ac:dyDescent="0.3">
      <c r="B17" s="13">
        <v>10466</v>
      </c>
      <c r="C17" s="14">
        <v>44875</v>
      </c>
      <c r="D17" s="15" t="s">
        <v>25</v>
      </c>
      <c r="E17" s="15">
        <v>9.9499999999999993</v>
      </c>
      <c r="F17" s="15">
        <v>201.01</v>
      </c>
      <c r="G17" s="15" t="s">
        <v>18</v>
      </c>
      <c r="H17" s="15" t="s">
        <v>22</v>
      </c>
      <c r="I17" s="15" t="s">
        <v>31</v>
      </c>
      <c r="J17" s="16" t="s">
        <v>16</v>
      </c>
    </row>
    <row r="18" spans="2:10" x14ac:dyDescent="0.3">
      <c r="B18" s="17">
        <v>10467</v>
      </c>
      <c r="C18" s="18">
        <v>44875</v>
      </c>
      <c r="D18" s="19" t="s">
        <v>9</v>
      </c>
      <c r="E18" s="19">
        <v>3.49</v>
      </c>
      <c r="F18" s="19">
        <v>573.07000000000005</v>
      </c>
      <c r="G18" s="19" t="s">
        <v>18</v>
      </c>
      <c r="H18" s="19" t="s">
        <v>22</v>
      </c>
      <c r="I18" s="19" t="s">
        <v>31</v>
      </c>
      <c r="J18" s="20" t="s">
        <v>16</v>
      </c>
    </row>
    <row r="19" spans="2:10" x14ac:dyDescent="0.3">
      <c r="B19" s="13">
        <v>10468</v>
      </c>
      <c r="C19" s="14">
        <v>44875</v>
      </c>
      <c r="D19" s="15" t="s">
        <v>14</v>
      </c>
      <c r="E19" s="15">
        <v>2.95</v>
      </c>
      <c r="F19" s="15">
        <v>677.97</v>
      </c>
      <c r="G19" s="15" t="s">
        <v>18</v>
      </c>
      <c r="H19" s="15" t="s">
        <v>22</v>
      </c>
      <c r="I19" s="15" t="s">
        <v>15</v>
      </c>
      <c r="J19" s="16" t="s">
        <v>16</v>
      </c>
    </row>
    <row r="20" spans="2:10" x14ac:dyDescent="0.3">
      <c r="B20" s="17">
        <v>10468</v>
      </c>
      <c r="C20" s="18">
        <v>44875</v>
      </c>
      <c r="D20" s="19" t="s">
        <v>14</v>
      </c>
      <c r="E20" s="19">
        <v>2.95</v>
      </c>
      <c r="F20" s="19">
        <v>677.97</v>
      </c>
      <c r="G20" s="19" t="s">
        <v>18</v>
      </c>
      <c r="H20" s="19" t="s">
        <v>22</v>
      </c>
      <c r="I20" s="19" t="s">
        <v>15</v>
      </c>
      <c r="J20" s="20" t="s">
        <v>16</v>
      </c>
    </row>
    <row r="21" spans="2:10" x14ac:dyDescent="0.3">
      <c r="B21" s="13">
        <v>10470</v>
      </c>
      <c r="C21" s="14">
        <v>44876</v>
      </c>
      <c r="D21" s="15" t="s">
        <v>21</v>
      </c>
      <c r="E21" s="15">
        <v>12.99</v>
      </c>
      <c r="F21" s="15">
        <v>554.27</v>
      </c>
      <c r="G21" s="15" t="s">
        <v>18</v>
      </c>
      <c r="H21" s="15" t="s">
        <v>22</v>
      </c>
      <c r="I21" s="15" t="s">
        <v>15</v>
      </c>
      <c r="J21" s="16" t="s">
        <v>16</v>
      </c>
    </row>
    <row r="22" spans="2:10" x14ac:dyDescent="0.3">
      <c r="B22" s="17">
        <v>10471</v>
      </c>
      <c r="C22" s="18">
        <v>44876</v>
      </c>
      <c r="D22" s="19" t="s">
        <v>25</v>
      </c>
      <c r="E22" s="19">
        <v>9.9499999999999993</v>
      </c>
      <c r="F22" s="19">
        <v>201.01</v>
      </c>
      <c r="G22" s="19" t="s">
        <v>18</v>
      </c>
      <c r="H22" s="19" t="s">
        <v>22</v>
      </c>
      <c r="I22" s="19" t="s">
        <v>15</v>
      </c>
      <c r="J22" s="20" t="s">
        <v>16</v>
      </c>
    </row>
    <row r="23" spans="2:10" x14ac:dyDescent="0.3">
      <c r="B23" s="13">
        <v>10472</v>
      </c>
      <c r="C23" s="14">
        <v>44876</v>
      </c>
      <c r="D23" s="15" t="s">
        <v>9</v>
      </c>
      <c r="E23" s="15">
        <v>3.49</v>
      </c>
      <c r="F23" s="15">
        <v>630.37</v>
      </c>
      <c r="G23" s="15" t="s">
        <v>18</v>
      </c>
      <c r="H23" s="15" t="s">
        <v>22</v>
      </c>
      <c r="I23" s="15" t="s">
        <v>32</v>
      </c>
      <c r="J23" s="16" t="s">
        <v>16</v>
      </c>
    </row>
    <row r="24" spans="2:10" x14ac:dyDescent="0.3">
      <c r="B24" s="17">
        <v>10473</v>
      </c>
      <c r="C24" s="18">
        <v>44876</v>
      </c>
      <c r="D24" s="19" t="s">
        <v>14</v>
      </c>
      <c r="E24" s="19">
        <v>2.95</v>
      </c>
      <c r="F24" s="19">
        <v>677.97</v>
      </c>
      <c r="G24" s="19" t="s">
        <v>18</v>
      </c>
      <c r="H24" s="19" t="s">
        <v>22</v>
      </c>
      <c r="I24" s="19" t="s">
        <v>15</v>
      </c>
      <c r="J24" s="20" t="s">
        <v>16</v>
      </c>
    </row>
    <row r="25" spans="2:10" x14ac:dyDescent="0.3">
      <c r="B25" s="13">
        <v>10474</v>
      </c>
      <c r="C25" s="14">
        <v>44876</v>
      </c>
      <c r="D25" s="15" t="s">
        <v>17</v>
      </c>
      <c r="E25" s="15">
        <v>4.99</v>
      </c>
      <c r="F25" s="15">
        <v>200.4</v>
      </c>
      <c r="G25" s="15" t="s">
        <v>18</v>
      </c>
      <c r="H25" s="15" t="s">
        <v>22</v>
      </c>
      <c r="I25" s="15" t="s">
        <v>15</v>
      </c>
      <c r="J25" s="16" t="s">
        <v>16</v>
      </c>
    </row>
    <row r="26" spans="2:10" x14ac:dyDescent="0.3">
      <c r="B26" s="17">
        <v>10475</v>
      </c>
      <c r="C26" s="18">
        <v>44877</v>
      </c>
      <c r="D26" s="19" t="s">
        <v>21</v>
      </c>
      <c r="E26" s="19">
        <v>12.99</v>
      </c>
      <c r="F26" s="19">
        <v>523.48</v>
      </c>
      <c r="G26" s="19" t="s">
        <v>18</v>
      </c>
      <c r="H26" s="19" t="s">
        <v>22</v>
      </c>
      <c r="I26" s="19" t="s">
        <v>15</v>
      </c>
      <c r="J26" s="20" t="s">
        <v>16</v>
      </c>
    </row>
    <row r="27" spans="2:10" x14ac:dyDescent="0.3">
      <c r="B27" s="13">
        <v>10476</v>
      </c>
      <c r="C27" s="14">
        <v>44877</v>
      </c>
      <c r="D27" s="15" t="s">
        <v>25</v>
      </c>
      <c r="E27" s="15">
        <v>9.9499999999999993</v>
      </c>
      <c r="F27" s="15">
        <v>201.01</v>
      </c>
      <c r="G27" s="15" t="s">
        <v>18</v>
      </c>
      <c r="H27" s="15" t="s">
        <v>22</v>
      </c>
      <c r="I27" s="15" t="s">
        <v>31</v>
      </c>
      <c r="J27" s="16" t="s">
        <v>16</v>
      </c>
    </row>
    <row r="28" spans="2:10" x14ac:dyDescent="0.3">
      <c r="B28" s="17">
        <v>10477</v>
      </c>
      <c r="C28" s="18">
        <v>44877</v>
      </c>
      <c r="D28" s="19" t="s">
        <v>9</v>
      </c>
      <c r="E28" s="19">
        <v>3.49</v>
      </c>
      <c r="F28" s="19">
        <v>630.37</v>
      </c>
      <c r="G28" s="19" t="s">
        <v>18</v>
      </c>
      <c r="H28" s="19" t="s">
        <v>22</v>
      </c>
      <c r="I28" s="19" t="s">
        <v>33</v>
      </c>
      <c r="J28" s="20" t="s">
        <v>16</v>
      </c>
    </row>
    <row r="29" spans="2:10" x14ac:dyDescent="0.3">
      <c r="B29" s="13">
        <v>10478</v>
      </c>
      <c r="C29" s="14">
        <v>44877</v>
      </c>
      <c r="D29" s="15" t="s">
        <v>14</v>
      </c>
      <c r="E29" s="15">
        <v>2.95</v>
      </c>
      <c r="F29" s="15">
        <v>677.97</v>
      </c>
      <c r="G29" s="15" t="s">
        <v>18</v>
      </c>
      <c r="H29" s="15" t="s">
        <v>22</v>
      </c>
      <c r="I29" s="15" t="s">
        <v>31</v>
      </c>
      <c r="J29" s="16" t="s">
        <v>16</v>
      </c>
    </row>
    <row r="30" spans="2:10" x14ac:dyDescent="0.3">
      <c r="B30" s="17">
        <v>10479</v>
      </c>
      <c r="C30" s="18">
        <v>44877</v>
      </c>
      <c r="D30" s="19" t="s">
        <v>17</v>
      </c>
      <c r="E30" s="19">
        <v>4.99</v>
      </c>
      <c r="F30" s="19">
        <v>200.4</v>
      </c>
      <c r="G30" s="19" t="s">
        <v>18</v>
      </c>
      <c r="H30" s="19" t="s">
        <v>22</v>
      </c>
      <c r="I30" s="19" t="s">
        <v>34</v>
      </c>
      <c r="J30" s="20" t="s">
        <v>16</v>
      </c>
    </row>
    <row r="31" spans="2:10" x14ac:dyDescent="0.3">
      <c r="B31" s="13">
        <v>10480</v>
      </c>
      <c r="C31" s="14">
        <v>44878</v>
      </c>
      <c r="D31" s="15" t="s">
        <v>21</v>
      </c>
      <c r="E31" s="15">
        <v>12.99</v>
      </c>
      <c r="F31" s="15">
        <v>508.08</v>
      </c>
      <c r="G31" s="15" t="s">
        <v>18</v>
      </c>
      <c r="H31" s="15" t="s">
        <v>22</v>
      </c>
      <c r="I31" s="15" t="s">
        <v>31</v>
      </c>
      <c r="J31" s="16" t="s">
        <v>16</v>
      </c>
    </row>
    <row r="32" spans="2:10" x14ac:dyDescent="0.3">
      <c r="B32" s="17">
        <v>10481</v>
      </c>
      <c r="C32" s="18">
        <v>44878</v>
      </c>
      <c r="D32" s="19" t="s">
        <v>25</v>
      </c>
      <c r="E32" s="19">
        <v>9.9499999999999993</v>
      </c>
      <c r="F32" s="19">
        <v>201.01</v>
      </c>
      <c r="G32" s="19" t="s">
        <v>18</v>
      </c>
      <c r="H32" s="19" t="s">
        <v>22</v>
      </c>
      <c r="I32" s="19" t="s">
        <v>31</v>
      </c>
      <c r="J32" s="20" t="s">
        <v>16</v>
      </c>
    </row>
    <row r="33" spans="2:10" x14ac:dyDescent="0.3">
      <c r="B33" s="13">
        <v>10482</v>
      </c>
      <c r="C33" s="14">
        <v>44878</v>
      </c>
      <c r="D33" s="15" t="s">
        <v>9</v>
      </c>
      <c r="E33" s="15">
        <v>25.5</v>
      </c>
      <c r="F33" s="15">
        <v>630.37</v>
      </c>
      <c r="G33" s="15" t="s">
        <v>18</v>
      </c>
      <c r="H33" s="15" t="s">
        <v>22</v>
      </c>
      <c r="I33" s="15" t="s">
        <v>35</v>
      </c>
      <c r="J33" s="16" t="s">
        <v>20</v>
      </c>
    </row>
    <row r="34" spans="2:10" x14ac:dyDescent="0.3">
      <c r="B34" s="17">
        <v>10483</v>
      </c>
      <c r="C34" s="18">
        <v>44878</v>
      </c>
      <c r="D34" s="19" t="s">
        <v>14</v>
      </c>
      <c r="E34" s="19">
        <v>33.22</v>
      </c>
      <c r="F34" s="19">
        <v>677.97</v>
      </c>
      <c r="G34" s="19" t="s">
        <v>18</v>
      </c>
      <c r="H34" s="19" t="s">
        <v>22</v>
      </c>
      <c r="I34" s="19" t="s">
        <v>19</v>
      </c>
      <c r="J34" s="20" t="s">
        <v>20</v>
      </c>
    </row>
    <row r="35" spans="2:10" x14ac:dyDescent="0.3">
      <c r="B35" s="13">
        <v>10484</v>
      </c>
      <c r="C35" s="14">
        <v>44878</v>
      </c>
      <c r="D35" s="15" t="s">
        <v>17</v>
      </c>
      <c r="E35" s="15">
        <v>21.44</v>
      </c>
      <c r="F35" s="15">
        <v>200.4</v>
      </c>
      <c r="G35" s="15" t="s">
        <v>18</v>
      </c>
      <c r="H35" s="15" t="s">
        <v>22</v>
      </c>
      <c r="I35" s="15" t="s">
        <v>19</v>
      </c>
      <c r="J35" s="16" t="s">
        <v>20</v>
      </c>
    </row>
    <row r="36" spans="2:10" x14ac:dyDescent="0.3">
      <c r="B36" s="17">
        <v>10485</v>
      </c>
      <c r="C36" s="18">
        <v>44879</v>
      </c>
      <c r="D36" s="19" t="s">
        <v>21</v>
      </c>
      <c r="E36" s="19">
        <v>27.99</v>
      </c>
      <c r="F36" s="19">
        <v>523.48</v>
      </c>
      <c r="G36" s="19" t="s">
        <v>18</v>
      </c>
      <c r="H36" s="19" t="s">
        <v>22</v>
      </c>
      <c r="I36" s="19" t="s">
        <v>19</v>
      </c>
      <c r="J36" s="20" t="s">
        <v>20</v>
      </c>
    </row>
    <row r="37" spans="2:10" x14ac:dyDescent="0.3">
      <c r="B37" s="13">
        <v>10486</v>
      </c>
      <c r="C37" s="14">
        <v>44879</v>
      </c>
      <c r="D37" s="15" t="s">
        <v>25</v>
      </c>
      <c r="E37" s="15">
        <v>29.05</v>
      </c>
      <c r="F37" s="15">
        <v>201.01</v>
      </c>
      <c r="G37" s="15" t="s">
        <v>18</v>
      </c>
      <c r="H37" s="15" t="s">
        <v>22</v>
      </c>
      <c r="I37" s="15" t="s">
        <v>19</v>
      </c>
      <c r="J37" s="16" t="s">
        <v>20</v>
      </c>
    </row>
    <row r="38" spans="2:10" x14ac:dyDescent="0.3">
      <c r="B38" s="17">
        <v>10487</v>
      </c>
      <c r="C38" s="18">
        <v>44879</v>
      </c>
      <c r="D38" s="19" t="s">
        <v>9</v>
      </c>
      <c r="E38" s="19">
        <v>3.49</v>
      </c>
      <c r="F38" s="19">
        <v>630.37</v>
      </c>
      <c r="G38" s="19" t="s">
        <v>18</v>
      </c>
      <c r="H38" s="19" t="s">
        <v>22</v>
      </c>
      <c r="I38" s="19" t="s">
        <v>35</v>
      </c>
      <c r="J38" s="20" t="s">
        <v>20</v>
      </c>
    </row>
    <row r="39" spans="2:10" x14ac:dyDescent="0.3">
      <c r="B39" s="13">
        <v>10488</v>
      </c>
      <c r="C39" s="14">
        <v>44879</v>
      </c>
      <c r="D39" s="15" t="s">
        <v>14</v>
      </c>
      <c r="E39" s="15">
        <v>2.95</v>
      </c>
      <c r="F39" s="15">
        <v>677.97</v>
      </c>
      <c r="G39" s="15" t="s">
        <v>18</v>
      </c>
      <c r="H39" s="15" t="s">
        <v>22</v>
      </c>
      <c r="I39" s="15" t="s">
        <v>35</v>
      </c>
      <c r="J39" s="16" t="s">
        <v>20</v>
      </c>
    </row>
    <row r="40" spans="2:10" x14ac:dyDescent="0.3">
      <c r="B40" s="17">
        <v>10489</v>
      </c>
      <c r="C40" s="18">
        <v>44879</v>
      </c>
      <c r="D40" s="19" t="s">
        <v>17</v>
      </c>
      <c r="E40" s="19">
        <v>4.99</v>
      </c>
      <c r="F40" s="19">
        <v>200.4</v>
      </c>
      <c r="G40" s="19" t="s">
        <v>18</v>
      </c>
      <c r="H40" s="19" t="s">
        <v>22</v>
      </c>
      <c r="I40" s="19" t="s">
        <v>31</v>
      </c>
      <c r="J40" s="20" t="s">
        <v>16</v>
      </c>
    </row>
    <row r="41" spans="2:10" x14ac:dyDescent="0.3">
      <c r="B41" s="13">
        <v>10490</v>
      </c>
      <c r="C41" s="14">
        <v>44880</v>
      </c>
      <c r="D41" s="15" t="s">
        <v>21</v>
      </c>
      <c r="E41" s="15">
        <v>12.99</v>
      </c>
      <c r="F41" s="15">
        <v>508.08</v>
      </c>
      <c r="G41" s="15" t="s">
        <v>18</v>
      </c>
      <c r="H41" s="15" t="s">
        <v>22</v>
      </c>
      <c r="I41" s="15" t="s">
        <v>31</v>
      </c>
      <c r="J41" s="16" t="s">
        <v>16</v>
      </c>
    </row>
    <row r="42" spans="2:10" x14ac:dyDescent="0.3">
      <c r="B42" s="17">
        <v>10491</v>
      </c>
      <c r="C42" s="18">
        <v>44880</v>
      </c>
      <c r="D42" s="19" t="s">
        <v>25</v>
      </c>
      <c r="E42" s="19">
        <v>9.9499999999999993</v>
      </c>
      <c r="F42" s="19">
        <v>201.01</v>
      </c>
      <c r="G42" s="19" t="s">
        <v>18</v>
      </c>
      <c r="H42" s="19" t="s">
        <v>22</v>
      </c>
      <c r="I42" s="19" t="s">
        <v>31</v>
      </c>
      <c r="J42" s="20" t="s">
        <v>16</v>
      </c>
    </row>
    <row r="43" spans="2:10" x14ac:dyDescent="0.3">
      <c r="B43" s="13">
        <v>10492</v>
      </c>
      <c r="C43" s="14">
        <v>44880</v>
      </c>
      <c r="D43" s="15" t="s">
        <v>9</v>
      </c>
      <c r="E43" s="15">
        <v>3.49</v>
      </c>
      <c r="F43" s="15">
        <v>573.07000000000005</v>
      </c>
      <c r="G43" s="15" t="s">
        <v>18</v>
      </c>
      <c r="H43" s="15" t="s">
        <v>22</v>
      </c>
      <c r="I43" s="15" t="s">
        <v>31</v>
      </c>
      <c r="J43" s="16" t="s">
        <v>16</v>
      </c>
    </row>
    <row r="44" spans="2:10" x14ac:dyDescent="0.3">
      <c r="B44" s="17">
        <v>10493</v>
      </c>
      <c r="C44" s="18">
        <v>44880</v>
      </c>
      <c r="D44" s="19" t="s">
        <v>14</v>
      </c>
      <c r="E44" s="19">
        <v>2.95</v>
      </c>
      <c r="F44" s="19">
        <v>677.97</v>
      </c>
      <c r="G44" s="19" t="s">
        <v>18</v>
      </c>
      <c r="H44" s="19" t="s">
        <v>22</v>
      </c>
      <c r="I44" s="19" t="s">
        <v>31</v>
      </c>
      <c r="J44" s="20" t="s">
        <v>16</v>
      </c>
    </row>
    <row r="45" spans="2:10" x14ac:dyDescent="0.3">
      <c r="B45" s="13">
        <v>10494</v>
      </c>
      <c r="C45" s="14">
        <v>44880</v>
      </c>
      <c r="D45" s="15" t="s">
        <v>17</v>
      </c>
      <c r="E45" s="15">
        <v>4.99</v>
      </c>
      <c r="F45" s="15">
        <v>200.4</v>
      </c>
      <c r="G45" s="15" t="s">
        <v>18</v>
      </c>
      <c r="H45" s="15" t="s">
        <v>22</v>
      </c>
      <c r="I45" s="15" t="s">
        <v>31</v>
      </c>
      <c r="J45" s="16" t="s">
        <v>16</v>
      </c>
    </row>
    <row r="46" spans="2:10" x14ac:dyDescent="0.3">
      <c r="B46" s="17">
        <v>10495</v>
      </c>
      <c r="C46" s="18">
        <v>44881</v>
      </c>
      <c r="D46" s="19" t="s">
        <v>21</v>
      </c>
      <c r="E46" s="19">
        <v>12.99</v>
      </c>
      <c r="F46" s="19">
        <v>508.08</v>
      </c>
      <c r="G46" s="19" t="s">
        <v>18</v>
      </c>
      <c r="H46" s="19" t="s">
        <v>22</v>
      </c>
      <c r="I46" s="19" t="s">
        <v>31</v>
      </c>
      <c r="J46" s="20" t="s">
        <v>16</v>
      </c>
    </row>
    <row r="47" spans="2:10" x14ac:dyDescent="0.3">
      <c r="B47" s="13">
        <v>10496</v>
      </c>
      <c r="C47" s="14">
        <v>44881</v>
      </c>
      <c r="D47" s="15" t="s">
        <v>25</v>
      </c>
      <c r="E47" s="15">
        <v>9.9499999999999993</v>
      </c>
      <c r="F47" s="15">
        <v>201.01</v>
      </c>
      <c r="G47" s="15" t="s">
        <v>18</v>
      </c>
      <c r="H47" s="15" t="s">
        <v>22</v>
      </c>
      <c r="I47" s="15" t="s">
        <v>31</v>
      </c>
      <c r="J47" s="16" t="s">
        <v>16</v>
      </c>
    </row>
    <row r="48" spans="2:10" x14ac:dyDescent="0.3">
      <c r="B48" s="17">
        <v>10497</v>
      </c>
      <c r="C48" s="18">
        <v>44881</v>
      </c>
      <c r="D48" s="19" t="s">
        <v>9</v>
      </c>
      <c r="E48" s="19">
        <v>3.49</v>
      </c>
      <c r="F48" s="19">
        <v>573.07000000000005</v>
      </c>
      <c r="G48" s="19" t="s">
        <v>18</v>
      </c>
      <c r="H48" s="19" t="s">
        <v>22</v>
      </c>
      <c r="I48" s="19" t="s">
        <v>31</v>
      </c>
      <c r="J48" s="20" t="s">
        <v>16</v>
      </c>
    </row>
    <row r="49" spans="2:10" x14ac:dyDescent="0.3">
      <c r="B49" s="13">
        <v>10498</v>
      </c>
      <c r="C49" s="14">
        <v>44881</v>
      </c>
      <c r="D49" s="15" t="s">
        <v>14</v>
      </c>
      <c r="E49" s="15">
        <v>2.95</v>
      </c>
      <c r="F49" s="15">
        <v>677.97</v>
      </c>
      <c r="G49" s="15" t="s">
        <v>36</v>
      </c>
      <c r="H49" s="15" t="s">
        <v>22</v>
      </c>
      <c r="I49" s="15" t="s">
        <v>31</v>
      </c>
      <c r="J49" s="16" t="s">
        <v>16</v>
      </c>
    </row>
    <row r="50" spans="2:10" x14ac:dyDescent="0.3">
      <c r="B50" s="17">
        <v>10499</v>
      </c>
      <c r="C50" s="18">
        <v>44881</v>
      </c>
      <c r="D50" s="19" t="s">
        <v>17</v>
      </c>
      <c r="E50" s="19">
        <v>4.99</v>
      </c>
      <c r="F50" s="19">
        <v>200.4</v>
      </c>
      <c r="G50" s="19" t="s">
        <v>36</v>
      </c>
      <c r="H50" s="19" t="s">
        <v>22</v>
      </c>
      <c r="I50" s="19" t="s">
        <v>31</v>
      </c>
      <c r="J50" s="20" t="s">
        <v>16</v>
      </c>
    </row>
    <row r="51" spans="2:10" x14ac:dyDescent="0.3">
      <c r="B51" s="13">
        <v>10500</v>
      </c>
      <c r="C51" s="14">
        <v>44882</v>
      </c>
      <c r="D51" s="15" t="s">
        <v>21</v>
      </c>
      <c r="E51" s="15">
        <v>12.99</v>
      </c>
      <c r="F51" s="15">
        <v>523.48</v>
      </c>
      <c r="G51" s="15" t="s">
        <v>36</v>
      </c>
      <c r="H51" s="15" t="s">
        <v>22</v>
      </c>
      <c r="I51" s="15" t="s">
        <v>31</v>
      </c>
      <c r="J51" s="16" t="s">
        <v>16</v>
      </c>
    </row>
    <row r="52" spans="2:10" x14ac:dyDescent="0.3">
      <c r="B52" s="17">
        <v>10501</v>
      </c>
      <c r="C52" s="18">
        <v>44882</v>
      </c>
      <c r="D52" s="19" t="s">
        <v>25</v>
      </c>
      <c r="E52" s="19">
        <v>9.9499999999999993</v>
      </c>
      <c r="F52" s="19">
        <v>201.01</v>
      </c>
      <c r="G52" s="19" t="s">
        <v>36</v>
      </c>
      <c r="H52" s="19" t="s">
        <v>22</v>
      </c>
      <c r="I52" s="19" t="s">
        <v>31</v>
      </c>
      <c r="J52" s="20" t="s">
        <v>16</v>
      </c>
    </row>
    <row r="53" spans="2:10" x14ac:dyDescent="0.3">
      <c r="B53" s="13">
        <v>10502</v>
      </c>
      <c r="C53" s="14">
        <v>44882</v>
      </c>
      <c r="D53" s="15" t="s">
        <v>9</v>
      </c>
      <c r="E53" s="15">
        <v>3.49</v>
      </c>
      <c r="F53" s="15">
        <v>630.37</v>
      </c>
      <c r="G53" s="15" t="s">
        <v>36</v>
      </c>
      <c r="H53" s="15" t="s">
        <v>22</v>
      </c>
      <c r="I53" s="15" t="s">
        <v>31</v>
      </c>
      <c r="J53" s="16" t="s">
        <v>16</v>
      </c>
    </row>
    <row r="54" spans="2:10" x14ac:dyDescent="0.3">
      <c r="B54" s="17">
        <v>10503</v>
      </c>
      <c r="C54" s="18">
        <v>44882</v>
      </c>
      <c r="D54" s="19" t="s">
        <v>14</v>
      </c>
      <c r="E54" s="19">
        <v>2.95</v>
      </c>
      <c r="F54" s="19">
        <v>677.97</v>
      </c>
      <c r="G54" s="19" t="s">
        <v>36</v>
      </c>
      <c r="H54" s="19" t="s">
        <v>22</v>
      </c>
      <c r="I54" s="19" t="s">
        <v>31</v>
      </c>
      <c r="J54" s="20" t="s">
        <v>16</v>
      </c>
    </row>
    <row r="55" spans="2:10" x14ac:dyDescent="0.3">
      <c r="B55" s="13">
        <v>10504</v>
      </c>
      <c r="C55" s="14">
        <v>44882</v>
      </c>
      <c r="D55" s="15" t="s">
        <v>17</v>
      </c>
      <c r="E55" s="15">
        <v>4.99</v>
      </c>
      <c r="F55" s="15">
        <v>200.4</v>
      </c>
      <c r="G55" s="15" t="s">
        <v>36</v>
      </c>
      <c r="H55" s="15" t="s">
        <v>22</v>
      </c>
      <c r="I55" s="15" t="s">
        <v>31</v>
      </c>
      <c r="J55" s="16" t="s">
        <v>16</v>
      </c>
    </row>
    <row r="56" spans="2:10" x14ac:dyDescent="0.3">
      <c r="B56" s="17">
        <v>10505</v>
      </c>
      <c r="C56" s="18">
        <v>44883</v>
      </c>
      <c r="D56" s="19" t="s">
        <v>21</v>
      </c>
      <c r="E56" s="19">
        <v>12.99</v>
      </c>
      <c r="F56" s="19">
        <v>538.88</v>
      </c>
      <c r="G56" s="19" t="s">
        <v>36</v>
      </c>
      <c r="H56" s="19" t="s">
        <v>22</v>
      </c>
      <c r="I56" s="19" t="s">
        <v>31</v>
      </c>
      <c r="J56" s="20" t="s">
        <v>16</v>
      </c>
    </row>
    <row r="57" spans="2:10" x14ac:dyDescent="0.3">
      <c r="B57" s="13">
        <v>10506</v>
      </c>
      <c r="C57" s="14">
        <v>44883</v>
      </c>
      <c r="D57" s="15" t="s">
        <v>25</v>
      </c>
      <c r="E57" s="15">
        <v>9.9499999999999993</v>
      </c>
      <c r="F57" s="15">
        <v>201.01</v>
      </c>
      <c r="G57" s="15" t="s">
        <v>36</v>
      </c>
      <c r="H57" s="15" t="s">
        <v>22</v>
      </c>
      <c r="I57" s="15" t="s">
        <v>31</v>
      </c>
      <c r="J57" s="16" t="s">
        <v>16</v>
      </c>
    </row>
    <row r="58" spans="2:10" x14ac:dyDescent="0.3">
      <c r="B58" s="17">
        <v>10507</v>
      </c>
      <c r="C58" s="18">
        <v>44883</v>
      </c>
      <c r="D58" s="19" t="s">
        <v>9</v>
      </c>
      <c r="E58" s="19">
        <v>3.49</v>
      </c>
      <c r="F58" s="19">
        <v>687.68</v>
      </c>
      <c r="G58" s="19" t="s">
        <v>36</v>
      </c>
      <c r="H58" s="19" t="s">
        <v>22</v>
      </c>
      <c r="I58" s="19" t="s">
        <v>31</v>
      </c>
      <c r="J58" s="20" t="s">
        <v>16</v>
      </c>
    </row>
    <row r="59" spans="2:10" x14ac:dyDescent="0.3">
      <c r="B59" s="13">
        <v>10508</v>
      </c>
      <c r="C59" s="14">
        <v>44883</v>
      </c>
      <c r="D59" s="15" t="s">
        <v>14</v>
      </c>
      <c r="E59" s="15">
        <v>2.95</v>
      </c>
      <c r="F59" s="15">
        <v>677.97</v>
      </c>
      <c r="G59" s="15" t="s">
        <v>36</v>
      </c>
      <c r="H59" s="15" t="s">
        <v>22</v>
      </c>
      <c r="I59" s="15" t="s">
        <v>31</v>
      </c>
      <c r="J59" s="16" t="s">
        <v>16</v>
      </c>
    </row>
    <row r="60" spans="2:10" x14ac:dyDescent="0.3">
      <c r="B60" s="17">
        <v>10509</v>
      </c>
      <c r="C60" s="18">
        <v>44883</v>
      </c>
      <c r="D60" s="19" t="s">
        <v>17</v>
      </c>
      <c r="E60" s="19">
        <v>4.99</v>
      </c>
      <c r="F60" s="19">
        <v>200.4</v>
      </c>
      <c r="G60" s="19" t="s">
        <v>36</v>
      </c>
      <c r="H60" s="19" t="s">
        <v>22</v>
      </c>
      <c r="I60" s="19" t="s">
        <v>31</v>
      </c>
      <c r="J60" s="20" t="s">
        <v>16</v>
      </c>
    </row>
    <row r="61" spans="2:10" x14ac:dyDescent="0.3">
      <c r="B61" s="13">
        <v>10510</v>
      </c>
      <c r="C61" s="14">
        <v>44884</v>
      </c>
      <c r="D61" s="15" t="s">
        <v>21</v>
      </c>
      <c r="E61" s="15">
        <v>12.99</v>
      </c>
      <c r="F61" s="15">
        <v>508.08</v>
      </c>
      <c r="G61" s="15" t="s">
        <v>36</v>
      </c>
      <c r="H61" s="15" t="s">
        <v>22</v>
      </c>
      <c r="I61" s="15" t="s">
        <v>31</v>
      </c>
      <c r="J61" s="16" t="s">
        <v>16</v>
      </c>
    </row>
    <row r="62" spans="2:10" x14ac:dyDescent="0.3">
      <c r="B62" s="17">
        <v>10511</v>
      </c>
      <c r="C62" s="18">
        <v>44884</v>
      </c>
      <c r="D62" s="19" t="s">
        <v>25</v>
      </c>
      <c r="E62" s="19">
        <v>9.9499999999999993</v>
      </c>
      <c r="F62" s="19">
        <v>201.01</v>
      </c>
      <c r="G62" s="19" t="s">
        <v>36</v>
      </c>
      <c r="H62" s="19" t="s">
        <v>22</v>
      </c>
      <c r="I62" s="19" t="s">
        <v>35</v>
      </c>
      <c r="J62" s="20" t="s">
        <v>20</v>
      </c>
    </row>
    <row r="63" spans="2:10" x14ac:dyDescent="0.3">
      <c r="B63" s="13">
        <v>10512</v>
      </c>
      <c r="C63" s="14">
        <v>44884</v>
      </c>
      <c r="D63" s="15" t="s">
        <v>9</v>
      </c>
      <c r="E63" s="15">
        <v>3.49</v>
      </c>
      <c r="F63" s="15">
        <v>687.68</v>
      </c>
      <c r="G63" s="15" t="s">
        <v>36</v>
      </c>
      <c r="H63" s="15" t="s">
        <v>22</v>
      </c>
      <c r="I63" s="15" t="s">
        <v>35</v>
      </c>
      <c r="J63" s="16" t="s">
        <v>20</v>
      </c>
    </row>
    <row r="64" spans="2:10" x14ac:dyDescent="0.3">
      <c r="B64" s="17">
        <v>10513</v>
      </c>
      <c r="C64" s="18">
        <v>44884</v>
      </c>
      <c r="D64" s="19" t="s">
        <v>14</v>
      </c>
      <c r="E64" s="19">
        <v>2.95</v>
      </c>
      <c r="F64" s="19">
        <v>677.97</v>
      </c>
      <c r="G64" s="19" t="s">
        <v>36</v>
      </c>
      <c r="H64" s="19" t="s">
        <v>37</v>
      </c>
      <c r="I64" s="19" t="s">
        <v>35</v>
      </c>
      <c r="J64" s="20" t="s">
        <v>20</v>
      </c>
    </row>
    <row r="65" spans="2:10" x14ac:dyDescent="0.3">
      <c r="B65" s="13">
        <v>10514</v>
      </c>
      <c r="C65" s="14">
        <v>44884</v>
      </c>
      <c r="D65" s="15" t="s">
        <v>17</v>
      </c>
      <c r="E65" s="15">
        <v>4.99</v>
      </c>
      <c r="F65" s="15">
        <v>200.4</v>
      </c>
      <c r="G65" s="15" t="s">
        <v>36</v>
      </c>
      <c r="H65" s="15" t="s">
        <v>37</v>
      </c>
      <c r="I65" s="15" t="s">
        <v>35</v>
      </c>
      <c r="J65" s="16" t="s">
        <v>20</v>
      </c>
    </row>
    <row r="66" spans="2:10" x14ac:dyDescent="0.3">
      <c r="B66" s="17">
        <v>10515</v>
      </c>
      <c r="C66" s="18">
        <v>44885</v>
      </c>
      <c r="D66" s="19" t="s">
        <v>21</v>
      </c>
      <c r="E66" s="19">
        <v>12.99</v>
      </c>
      <c r="F66" s="19">
        <v>477.29</v>
      </c>
      <c r="G66" s="19" t="s">
        <v>36</v>
      </c>
      <c r="H66" s="19" t="s">
        <v>37</v>
      </c>
      <c r="I66" s="19" t="s">
        <v>35</v>
      </c>
      <c r="J66" s="20" t="s">
        <v>20</v>
      </c>
    </row>
    <row r="67" spans="2:10" x14ac:dyDescent="0.3">
      <c r="B67" s="13">
        <v>10516</v>
      </c>
      <c r="C67" s="14">
        <v>44885</v>
      </c>
      <c r="D67" s="15" t="s">
        <v>25</v>
      </c>
      <c r="E67" s="15">
        <v>9.9499999999999993</v>
      </c>
      <c r="F67" s="15">
        <v>201.01</v>
      </c>
      <c r="G67" s="15" t="s">
        <v>36</v>
      </c>
      <c r="H67" s="15" t="s">
        <v>37</v>
      </c>
      <c r="I67" s="15" t="s">
        <v>35</v>
      </c>
      <c r="J67" s="16" t="s">
        <v>20</v>
      </c>
    </row>
    <row r="68" spans="2:10" x14ac:dyDescent="0.3">
      <c r="B68" s="17">
        <v>10483</v>
      </c>
      <c r="C68" s="18">
        <v>44878</v>
      </c>
      <c r="D68" s="19" t="s">
        <v>14</v>
      </c>
      <c r="E68" s="19">
        <v>2.95</v>
      </c>
      <c r="F68" s="19">
        <v>677.97</v>
      </c>
      <c r="G68" s="19" t="s">
        <v>18</v>
      </c>
      <c r="H68" s="19" t="s">
        <v>22</v>
      </c>
      <c r="I68" s="19" t="s">
        <v>19</v>
      </c>
      <c r="J68" s="20" t="s">
        <v>20</v>
      </c>
    </row>
    <row r="69" spans="2:10" x14ac:dyDescent="0.3">
      <c r="B69" s="13">
        <v>10484</v>
      </c>
      <c r="C69" s="14">
        <v>44878</v>
      </c>
      <c r="D69" s="15" t="s">
        <v>17</v>
      </c>
      <c r="E69" s="15">
        <v>4.99</v>
      </c>
      <c r="F69" s="15">
        <v>200.4</v>
      </c>
      <c r="G69" s="15" t="s">
        <v>18</v>
      </c>
      <c r="H69" s="15" t="s">
        <v>22</v>
      </c>
      <c r="I69" s="15" t="s">
        <v>19</v>
      </c>
      <c r="J69" s="16" t="s">
        <v>20</v>
      </c>
    </row>
    <row r="70" spans="2:10" x14ac:dyDescent="0.3">
      <c r="B70" s="17">
        <v>10485</v>
      </c>
      <c r="C70" s="18">
        <v>44879</v>
      </c>
      <c r="D70" s="19" t="s">
        <v>21</v>
      </c>
      <c r="E70" s="19">
        <v>12.99</v>
      </c>
      <c r="F70" s="19">
        <v>523.48</v>
      </c>
      <c r="G70" s="19" t="s">
        <v>18</v>
      </c>
      <c r="H70" s="19" t="s">
        <v>22</v>
      </c>
      <c r="I70" s="19" t="s">
        <v>19</v>
      </c>
      <c r="J70" s="20" t="s">
        <v>20</v>
      </c>
    </row>
    <row r="71" spans="2:10" x14ac:dyDescent="0.3">
      <c r="B71" s="13">
        <v>10520</v>
      </c>
      <c r="C71" s="14">
        <v>44886</v>
      </c>
      <c r="D71" s="15" t="s">
        <v>21</v>
      </c>
      <c r="E71" s="15">
        <v>12.99</v>
      </c>
      <c r="F71" s="15">
        <v>492.69</v>
      </c>
      <c r="G71" s="15" t="s">
        <v>36</v>
      </c>
      <c r="H71" s="15" t="s">
        <v>37</v>
      </c>
      <c r="I71" s="15" t="s">
        <v>28</v>
      </c>
      <c r="J71" s="16" t="s">
        <v>27</v>
      </c>
    </row>
    <row r="72" spans="2:10" x14ac:dyDescent="0.3">
      <c r="B72" s="17">
        <v>10521</v>
      </c>
      <c r="C72" s="18">
        <v>44886</v>
      </c>
      <c r="D72" s="19" t="s">
        <v>25</v>
      </c>
      <c r="E72" s="19">
        <v>9.9499999999999993</v>
      </c>
      <c r="F72" s="19">
        <v>201.01</v>
      </c>
      <c r="G72" s="19" t="s">
        <v>36</v>
      </c>
      <c r="H72" s="19" t="s">
        <v>37</v>
      </c>
      <c r="I72" s="19" t="s">
        <v>28</v>
      </c>
      <c r="J72" s="20" t="s">
        <v>27</v>
      </c>
    </row>
    <row r="73" spans="2:10" x14ac:dyDescent="0.3">
      <c r="B73" s="13">
        <v>10522</v>
      </c>
      <c r="C73" s="14">
        <v>44886</v>
      </c>
      <c r="D73" s="15" t="s">
        <v>9</v>
      </c>
      <c r="E73" s="15">
        <v>3.49</v>
      </c>
      <c r="F73" s="15">
        <v>687.68</v>
      </c>
      <c r="G73" s="15" t="s">
        <v>36</v>
      </c>
      <c r="H73" s="15" t="s">
        <v>37</v>
      </c>
      <c r="I73" s="15" t="s">
        <v>28</v>
      </c>
      <c r="J73" s="16" t="s">
        <v>27</v>
      </c>
    </row>
    <row r="74" spans="2:10" x14ac:dyDescent="0.3">
      <c r="B74" s="17">
        <v>10523</v>
      </c>
      <c r="C74" s="18">
        <v>44886</v>
      </c>
      <c r="D74" s="19" t="s">
        <v>14</v>
      </c>
      <c r="E74" s="19">
        <v>2.95</v>
      </c>
      <c r="F74" s="19">
        <v>745.76</v>
      </c>
      <c r="G74" s="19" t="s">
        <v>36</v>
      </c>
      <c r="H74" s="19" t="s">
        <v>37</v>
      </c>
      <c r="I74" s="19" t="s">
        <v>28</v>
      </c>
      <c r="J74" s="20" t="s">
        <v>27</v>
      </c>
    </row>
    <row r="75" spans="2:10" x14ac:dyDescent="0.3">
      <c r="B75" s="13">
        <v>10524</v>
      </c>
      <c r="C75" s="14">
        <v>44886</v>
      </c>
      <c r="D75" s="15" t="s">
        <v>17</v>
      </c>
      <c r="E75" s="15">
        <v>4.99</v>
      </c>
      <c r="F75" s="15">
        <v>200.4</v>
      </c>
      <c r="G75" s="15" t="s">
        <v>36</v>
      </c>
      <c r="H75" s="15" t="s">
        <v>37</v>
      </c>
      <c r="I75" s="15" t="s">
        <v>28</v>
      </c>
      <c r="J75" s="16" t="s">
        <v>27</v>
      </c>
    </row>
    <row r="76" spans="2:10" x14ac:dyDescent="0.3">
      <c r="B76" s="17">
        <v>10525</v>
      </c>
      <c r="C76" s="18">
        <v>44887</v>
      </c>
      <c r="D76" s="19" t="s">
        <v>21</v>
      </c>
      <c r="E76" s="19">
        <v>12.99</v>
      </c>
      <c r="F76" s="19">
        <v>461.89</v>
      </c>
      <c r="G76" s="19" t="s">
        <v>36</v>
      </c>
      <c r="H76" s="19" t="s">
        <v>37</v>
      </c>
      <c r="I76" s="19" t="s">
        <v>28</v>
      </c>
      <c r="J76" s="20" t="s">
        <v>27</v>
      </c>
    </row>
    <row r="77" spans="2:10" x14ac:dyDescent="0.3">
      <c r="B77" s="13">
        <v>10526</v>
      </c>
      <c r="C77" s="14">
        <v>44887</v>
      </c>
      <c r="D77" s="15" t="s">
        <v>25</v>
      </c>
      <c r="E77" s="15">
        <v>9.9499999999999993</v>
      </c>
      <c r="F77" s="15">
        <v>201.01</v>
      </c>
      <c r="G77" s="15" t="s">
        <v>36</v>
      </c>
      <c r="H77" s="15" t="s">
        <v>37</v>
      </c>
      <c r="I77" s="15" t="s">
        <v>28</v>
      </c>
      <c r="J77" s="16" t="s">
        <v>27</v>
      </c>
    </row>
    <row r="78" spans="2:10" x14ac:dyDescent="0.3">
      <c r="B78" s="17">
        <v>10527</v>
      </c>
      <c r="C78" s="18">
        <v>44887</v>
      </c>
      <c r="D78" s="19" t="s">
        <v>9</v>
      </c>
      <c r="E78" s="19">
        <v>3.49</v>
      </c>
      <c r="F78" s="19">
        <v>687.68</v>
      </c>
      <c r="G78" s="19" t="s">
        <v>36</v>
      </c>
      <c r="H78" s="19" t="s">
        <v>37</v>
      </c>
      <c r="I78" s="19" t="s">
        <v>28</v>
      </c>
      <c r="J78" s="20" t="s">
        <v>27</v>
      </c>
    </row>
    <row r="79" spans="2:10" x14ac:dyDescent="0.3">
      <c r="B79" s="13">
        <v>10528</v>
      </c>
      <c r="C79" s="14">
        <v>44887</v>
      </c>
      <c r="D79" s="15" t="s">
        <v>14</v>
      </c>
      <c r="E79" s="15">
        <v>2.95</v>
      </c>
      <c r="F79" s="15">
        <v>745.76</v>
      </c>
      <c r="G79" s="15" t="s">
        <v>36</v>
      </c>
      <c r="H79" s="15" t="s">
        <v>37</v>
      </c>
      <c r="I79" s="15" t="s">
        <v>28</v>
      </c>
      <c r="J79" s="16" t="s">
        <v>27</v>
      </c>
    </row>
    <row r="80" spans="2:10" x14ac:dyDescent="0.3">
      <c r="B80" s="17">
        <v>10529</v>
      </c>
      <c r="C80" s="18">
        <v>44887</v>
      </c>
      <c r="D80" s="19" t="s">
        <v>17</v>
      </c>
      <c r="E80" s="19">
        <v>4.99</v>
      </c>
      <c r="F80" s="19">
        <v>200.4</v>
      </c>
      <c r="G80" s="19" t="s">
        <v>36</v>
      </c>
      <c r="H80" s="19" t="s">
        <v>37</v>
      </c>
      <c r="I80" s="19" t="s">
        <v>28</v>
      </c>
      <c r="J80" s="20" t="s">
        <v>27</v>
      </c>
    </row>
    <row r="81" spans="2:10" x14ac:dyDescent="0.3">
      <c r="B81" s="13">
        <v>10530</v>
      </c>
      <c r="C81" s="14">
        <v>44888</v>
      </c>
      <c r="D81" s="15" t="s">
        <v>21</v>
      </c>
      <c r="E81" s="15">
        <v>12.99</v>
      </c>
      <c r="F81" s="15">
        <v>477.29</v>
      </c>
      <c r="G81" s="15" t="s">
        <v>36</v>
      </c>
      <c r="H81" s="15" t="s">
        <v>37</v>
      </c>
      <c r="I81" s="15" t="s">
        <v>28</v>
      </c>
      <c r="J81" s="16" t="s">
        <v>27</v>
      </c>
    </row>
    <row r="82" spans="2:10" x14ac:dyDescent="0.3">
      <c r="B82" s="17">
        <v>10531</v>
      </c>
      <c r="C82" s="18">
        <v>44888</v>
      </c>
      <c r="D82" s="19" t="s">
        <v>25</v>
      </c>
      <c r="E82" s="19">
        <v>9.9499999999999993</v>
      </c>
      <c r="F82" s="19">
        <v>201.01</v>
      </c>
      <c r="G82" s="19" t="s">
        <v>36</v>
      </c>
      <c r="H82" s="19" t="s">
        <v>37</v>
      </c>
      <c r="I82" s="19" t="s">
        <v>28</v>
      </c>
      <c r="J82" s="20" t="s">
        <v>27</v>
      </c>
    </row>
    <row r="83" spans="2:10" x14ac:dyDescent="0.3">
      <c r="B83" s="13">
        <v>10532</v>
      </c>
      <c r="C83" s="14">
        <v>44888</v>
      </c>
      <c r="D83" s="15" t="s">
        <v>9</v>
      </c>
      <c r="E83" s="15">
        <v>3.49</v>
      </c>
      <c r="F83" s="15">
        <v>687.68</v>
      </c>
      <c r="G83" s="15" t="s">
        <v>36</v>
      </c>
      <c r="H83" s="15" t="s">
        <v>37</v>
      </c>
      <c r="I83" s="15" t="s">
        <v>35</v>
      </c>
      <c r="J83" s="16" t="s">
        <v>20</v>
      </c>
    </row>
    <row r="84" spans="2:10" x14ac:dyDescent="0.3">
      <c r="B84" s="17">
        <v>10533</v>
      </c>
      <c r="C84" s="18">
        <v>44888</v>
      </c>
      <c r="D84" s="19" t="s">
        <v>14</v>
      </c>
      <c r="E84" s="19">
        <v>2.95</v>
      </c>
      <c r="F84" s="19">
        <v>745.76</v>
      </c>
      <c r="G84" s="19" t="s">
        <v>36</v>
      </c>
      <c r="H84" s="19" t="s">
        <v>37</v>
      </c>
      <c r="I84" s="19" t="s">
        <v>35</v>
      </c>
      <c r="J84" s="20" t="s">
        <v>20</v>
      </c>
    </row>
    <row r="85" spans="2:10" x14ac:dyDescent="0.3">
      <c r="B85" s="13">
        <v>10534</v>
      </c>
      <c r="C85" s="14">
        <v>44888</v>
      </c>
      <c r="D85" s="15" t="s">
        <v>17</v>
      </c>
      <c r="E85" s="15">
        <v>4.99</v>
      </c>
      <c r="F85" s="15">
        <v>200.4</v>
      </c>
      <c r="G85" s="15" t="s">
        <v>36</v>
      </c>
      <c r="H85" s="15" t="s">
        <v>37</v>
      </c>
      <c r="I85" s="15" t="s">
        <v>31</v>
      </c>
      <c r="J85" s="16" t="s">
        <v>16</v>
      </c>
    </row>
    <row r="86" spans="2:10" x14ac:dyDescent="0.3">
      <c r="B86" s="17">
        <v>10535</v>
      </c>
      <c r="C86" s="18">
        <v>44889</v>
      </c>
      <c r="D86" s="19" t="s">
        <v>21</v>
      </c>
      <c r="E86" s="19">
        <v>12.99</v>
      </c>
      <c r="F86" s="19">
        <v>477.29</v>
      </c>
      <c r="G86" s="19" t="s">
        <v>36</v>
      </c>
      <c r="H86" s="19" t="s">
        <v>22</v>
      </c>
      <c r="I86" s="19" t="s">
        <v>31</v>
      </c>
      <c r="J86" s="20" t="s">
        <v>16</v>
      </c>
    </row>
    <row r="87" spans="2:10" x14ac:dyDescent="0.3">
      <c r="B87" s="13">
        <v>10536</v>
      </c>
      <c r="C87" s="14">
        <v>44889</v>
      </c>
      <c r="D87" s="15" t="s">
        <v>25</v>
      </c>
      <c r="E87" s="15">
        <v>9.9499999999999993</v>
      </c>
      <c r="F87" s="15">
        <v>201.01</v>
      </c>
      <c r="G87" s="15" t="s">
        <v>36</v>
      </c>
      <c r="H87" s="15" t="s">
        <v>22</v>
      </c>
      <c r="I87" s="15" t="s">
        <v>31</v>
      </c>
      <c r="J87" s="16" t="s">
        <v>16</v>
      </c>
    </row>
    <row r="88" spans="2:10" x14ac:dyDescent="0.3">
      <c r="B88" s="17">
        <v>10537</v>
      </c>
      <c r="C88" s="18">
        <v>44889</v>
      </c>
      <c r="D88" s="19" t="s">
        <v>9</v>
      </c>
      <c r="E88" s="19">
        <v>3.49</v>
      </c>
      <c r="F88" s="19">
        <v>630.37</v>
      </c>
      <c r="G88" s="19" t="s">
        <v>36</v>
      </c>
      <c r="H88" s="19" t="s">
        <v>22</v>
      </c>
      <c r="I88" s="19" t="s">
        <v>31</v>
      </c>
      <c r="J88" s="20" t="s">
        <v>16</v>
      </c>
    </row>
    <row r="89" spans="2:10" x14ac:dyDescent="0.3">
      <c r="B89" s="13">
        <v>10538</v>
      </c>
      <c r="C89" s="14">
        <v>44889</v>
      </c>
      <c r="D89" s="15" t="s">
        <v>14</v>
      </c>
      <c r="E89" s="15">
        <v>2.95</v>
      </c>
      <c r="F89" s="15">
        <v>745.76</v>
      </c>
      <c r="G89" s="15" t="s">
        <v>36</v>
      </c>
      <c r="H89" s="15" t="s">
        <v>22</v>
      </c>
      <c r="I89" s="15" t="s">
        <v>31</v>
      </c>
      <c r="J89" s="16" t="s">
        <v>16</v>
      </c>
    </row>
    <row r="90" spans="2:10" x14ac:dyDescent="0.3">
      <c r="B90" s="17">
        <v>10539</v>
      </c>
      <c r="C90" s="18">
        <v>44889</v>
      </c>
      <c r="D90" s="19" t="s">
        <v>17</v>
      </c>
      <c r="E90" s="19">
        <v>4.99</v>
      </c>
      <c r="F90" s="19">
        <v>200.4</v>
      </c>
      <c r="G90" s="19" t="s">
        <v>36</v>
      </c>
      <c r="H90" s="19" t="s">
        <v>22</v>
      </c>
      <c r="I90" s="19" t="s">
        <v>31</v>
      </c>
      <c r="J90" s="20" t="s">
        <v>16</v>
      </c>
    </row>
    <row r="91" spans="2:10" x14ac:dyDescent="0.3">
      <c r="B91" s="13">
        <v>10540</v>
      </c>
      <c r="C91" s="14">
        <v>44890</v>
      </c>
      <c r="D91" s="15" t="s">
        <v>21</v>
      </c>
      <c r="E91" s="15">
        <v>12.99</v>
      </c>
      <c r="F91" s="15">
        <v>461.89</v>
      </c>
      <c r="G91" s="15" t="s">
        <v>36</v>
      </c>
      <c r="H91" s="15" t="s">
        <v>22</v>
      </c>
      <c r="I91" s="15" t="s">
        <v>31</v>
      </c>
      <c r="J91" s="16" t="s">
        <v>16</v>
      </c>
    </row>
    <row r="92" spans="2:10" x14ac:dyDescent="0.3">
      <c r="B92" s="17">
        <v>10541</v>
      </c>
      <c r="C92" s="18">
        <v>44890</v>
      </c>
      <c r="D92" s="19" t="s">
        <v>25</v>
      </c>
      <c r="E92" s="19">
        <v>9.9499999999999993</v>
      </c>
      <c r="F92" s="19">
        <v>201.01</v>
      </c>
      <c r="G92" s="19" t="s">
        <v>36</v>
      </c>
      <c r="H92" s="19" t="s">
        <v>22</v>
      </c>
      <c r="I92" s="19" t="s">
        <v>38</v>
      </c>
      <c r="J92" s="20" t="s">
        <v>13</v>
      </c>
    </row>
    <row r="93" spans="2:10" x14ac:dyDescent="0.3">
      <c r="B93" s="13">
        <v>10542</v>
      </c>
      <c r="C93" s="14">
        <v>44890</v>
      </c>
      <c r="D93" s="15" t="s">
        <v>9</v>
      </c>
      <c r="E93" s="15">
        <v>3.49</v>
      </c>
      <c r="F93" s="15">
        <v>630.37</v>
      </c>
      <c r="G93" s="15" t="s">
        <v>36</v>
      </c>
      <c r="H93" s="15" t="s">
        <v>22</v>
      </c>
      <c r="I93" s="15" t="s">
        <v>38</v>
      </c>
      <c r="J93" s="16" t="s">
        <v>13</v>
      </c>
    </row>
    <row r="94" spans="2:10" x14ac:dyDescent="0.3">
      <c r="B94" s="17">
        <v>10543</v>
      </c>
      <c r="C94" s="18">
        <v>44890</v>
      </c>
      <c r="D94" s="19" t="s">
        <v>14</v>
      </c>
      <c r="E94" s="19">
        <v>2.95</v>
      </c>
      <c r="F94" s="19">
        <v>745.76</v>
      </c>
      <c r="G94" s="19" t="s">
        <v>36</v>
      </c>
      <c r="H94" s="19" t="s">
        <v>22</v>
      </c>
      <c r="I94" s="19" t="s">
        <v>38</v>
      </c>
      <c r="J94" s="20" t="s">
        <v>13</v>
      </c>
    </row>
    <row r="95" spans="2:10" x14ac:dyDescent="0.3">
      <c r="B95" s="13">
        <v>10544</v>
      </c>
      <c r="C95" s="14">
        <v>44890</v>
      </c>
      <c r="D95" s="15" t="s">
        <v>17</v>
      </c>
      <c r="E95" s="15">
        <v>4.99</v>
      </c>
      <c r="F95" s="15">
        <v>200.4</v>
      </c>
      <c r="G95" s="15" t="s">
        <v>36</v>
      </c>
      <c r="H95" s="15" t="s">
        <v>22</v>
      </c>
      <c r="I95" s="15" t="s">
        <v>38</v>
      </c>
      <c r="J95" s="16" t="s">
        <v>13</v>
      </c>
    </row>
    <row r="96" spans="2:10" x14ac:dyDescent="0.3">
      <c r="B96" s="17">
        <v>10545</v>
      </c>
      <c r="C96" s="18">
        <v>44891</v>
      </c>
      <c r="D96" s="19" t="s">
        <v>21</v>
      </c>
      <c r="E96" s="19">
        <v>12.99</v>
      </c>
      <c r="F96" s="19">
        <v>446.5</v>
      </c>
      <c r="G96" s="19" t="s">
        <v>36</v>
      </c>
      <c r="H96" s="19" t="s">
        <v>22</v>
      </c>
      <c r="I96" s="19" t="s">
        <v>38</v>
      </c>
      <c r="J96" s="20" t="s">
        <v>13</v>
      </c>
    </row>
    <row r="97" spans="2:10" x14ac:dyDescent="0.3">
      <c r="B97" s="13">
        <v>10546</v>
      </c>
      <c r="C97" s="14">
        <v>44891</v>
      </c>
      <c r="D97" s="15" t="s">
        <v>25</v>
      </c>
      <c r="E97" s="15">
        <v>9.9499999999999993</v>
      </c>
      <c r="F97" s="15">
        <v>201.01</v>
      </c>
      <c r="G97" s="15" t="s">
        <v>36</v>
      </c>
      <c r="H97" s="15" t="s">
        <v>22</v>
      </c>
      <c r="I97" s="15" t="s">
        <v>38</v>
      </c>
      <c r="J97" s="16" t="s">
        <v>13</v>
      </c>
    </row>
    <row r="98" spans="2:10" x14ac:dyDescent="0.3">
      <c r="B98" s="17">
        <v>10547</v>
      </c>
      <c r="C98" s="18">
        <v>44891</v>
      </c>
      <c r="D98" s="19" t="s">
        <v>9</v>
      </c>
      <c r="E98" s="19">
        <v>3.49</v>
      </c>
      <c r="F98" s="19">
        <v>630.37</v>
      </c>
      <c r="G98" s="19" t="s">
        <v>36</v>
      </c>
      <c r="H98" s="19" t="s">
        <v>22</v>
      </c>
      <c r="I98" s="19" t="s">
        <v>38</v>
      </c>
      <c r="J98" s="20" t="s">
        <v>13</v>
      </c>
    </row>
    <row r="99" spans="2:10" x14ac:dyDescent="0.3">
      <c r="B99" s="13">
        <v>10548</v>
      </c>
      <c r="C99" s="14">
        <v>44891</v>
      </c>
      <c r="D99" s="15" t="s">
        <v>14</v>
      </c>
      <c r="E99" s="15">
        <v>2.95</v>
      </c>
      <c r="F99" s="15">
        <v>745.76</v>
      </c>
      <c r="G99" s="15" t="s">
        <v>36</v>
      </c>
      <c r="H99" s="15" t="s">
        <v>22</v>
      </c>
      <c r="I99" s="15" t="s">
        <v>38</v>
      </c>
      <c r="J99" s="16" t="s">
        <v>13</v>
      </c>
    </row>
    <row r="100" spans="2:10" x14ac:dyDescent="0.3">
      <c r="B100" s="17">
        <v>10549</v>
      </c>
      <c r="C100" s="18">
        <v>44891</v>
      </c>
      <c r="D100" s="19" t="s">
        <v>17</v>
      </c>
      <c r="E100" s="19">
        <v>4.99</v>
      </c>
      <c r="F100" s="19">
        <v>200.4</v>
      </c>
      <c r="G100" s="19" t="s">
        <v>36</v>
      </c>
      <c r="H100" s="19" t="s">
        <v>22</v>
      </c>
      <c r="I100" s="19" t="s">
        <v>38</v>
      </c>
      <c r="J100" s="20" t="s">
        <v>13</v>
      </c>
    </row>
    <row r="101" spans="2:10" x14ac:dyDescent="0.3">
      <c r="B101" s="13">
        <v>10550</v>
      </c>
      <c r="C101" s="14">
        <v>44892</v>
      </c>
      <c r="D101" s="15" t="s">
        <v>21</v>
      </c>
      <c r="E101" s="15">
        <v>12.99</v>
      </c>
      <c r="F101" s="15">
        <v>461.89</v>
      </c>
      <c r="G101" s="15" t="s">
        <v>36</v>
      </c>
      <c r="H101" s="15" t="s">
        <v>22</v>
      </c>
      <c r="I101" s="15" t="s">
        <v>38</v>
      </c>
      <c r="J101" s="16" t="s">
        <v>13</v>
      </c>
    </row>
    <row r="102" spans="2:10" x14ac:dyDescent="0.3">
      <c r="B102" s="17">
        <v>10551</v>
      </c>
      <c r="C102" s="18">
        <v>44892</v>
      </c>
      <c r="D102" s="19" t="s">
        <v>25</v>
      </c>
      <c r="E102" s="19">
        <v>9.9499999999999993</v>
      </c>
      <c r="F102" s="19">
        <v>201.01</v>
      </c>
      <c r="G102" s="19" t="s">
        <v>36</v>
      </c>
      <c r="H102" s="19" t="s">
        <v>22</v>
      </c>
      <c r="I102" s="19" t="s">
        <v>38</v>
      </c>
      <c r="J102" s="20" t="s">
        <v>13</v>
      </c>
    </row>
    <row r="103" spans="2:10" x14ac:dyDescent="0.3">
      <c r="B103" s="13">
        <v>10552</v>
      </c>
      <c r="C103" s="14">
        <v>44892</v>
      </c>
      <c r="D103" s="15" t="s">
        <v>9</v>
      </c>
      <c r="E103" s="15">
        <v>3.49</v>
      </c>
      <c r="F103" s="15">
        <v>630.37</v>
      </c>
      <c r="G103" s="15" t="s">
        <v>10</v>
      </c>
      <c r="H103" s="15" t="s">
        <v>22</v>
      </c>
      <c r="I103" s="15" t="s">
        <v>38</v>
      </c>
      <c r="J103" s="16" t="s">
        <v>13</v>
      </c>
    </row>
    <row r="104" spans="2:10" x14ac:dyDescent="0.3">
      <c r="B104" s="17">
        <v>10553</v>
      </c>
      <c r="C104" s="18">
        <v>44892</v>
      </c>
      <c r="D104" s="19" t="s">
        <v>14</v>
      </c>
      <c r="E104" s="19">
        <v>2.95</v>
      </c>
      <c r="F104" s="19">
        <v>745.76</v>
      </c>
      <c r="G104" s="19" t="s">
        <v>10</v>
      </c>
      <c r="H104" s="19" t="s">
        <v>22</v>
      </c>
      <c r="I104" s="19" t="s">
        <v>38</v>
      </c>
      <c r="J104" s="20" t="s">
        <v>13</v>
      </c>
    </row>
    <row r="105" spans="2:10" x14ac:dyDescent="0.3">
      <c r="B105" s="13">
        <v>10554</v>
      </c>
      <c r="C105" s="14">
        <v>44892</v>
      </c>
      <c r="D105" s="15" t="s">
        <v>17</v>
      </c>
      <c r="E105" s="15">
        <v>4.99</v>
      </c>
      <c r="F105" s="15">
        <v>200.4</v>
      </c>
      <c r="G105" s="15" t="s">
        <v>10</v>
      </c>
      <c r="H105" s="15" t="s">
        <v>22</v>
      </c>
      <c r="I105" s="15" t="s">
        <v>38</v>
      </c>
      <c r="J105" s="16" t="s">
        <v>13</v>
      </c>
    </row>
    <row r="106" spans="2:10" x14ac:dyDescent="0.3">
      <c r="B106" s="17">
        <v>10555</v>
      </c>
      <c r="C106" s="18">
        <v>44893</v>
      </c>
      <c r="D106" s="19" t="s">
        <v>21</v>
      </c>
      <c r="E106" s="19">
        <v>12.99</v>
      </c>
      <c r="F106" s="19">
        <v>477.29</v>
      </c>
      <c r="G106" s="19" t="s">
        <v>10</v>
      </c>
      <c r="H106" s="19" t="s">
        <v>22</v>
      </c>
      <c r="I106" s="19" t="s">
        <v>38</v>
      </c>
      <c r="J106" s="20" t="s">
        <v>13</v>
      </c>
    </row>
    <row r="107" spans="2:10" x14ac:dyDescent="0.3">
      <c r="B107" s="13">
        <v>10556</v>
      </c>
      <c r="C107" s="14">
        <v>44893</v>
      </c>
      <c r="D107" s="15" t="s">
        <v>25</v>
      </c>
      <c r="E107" s="15">
        <v>9.9499999999999993</v>
      </c>
      <c r="F107" s="15">
        <v>201.01</v>
      </c>
      <c r="G107" s="15" t="s">
        <v>10</v>
      </c>
      <c r="H107" s="15" t="s">
        <v>22</v>
      </c>
      <c r="I107" s="15" t="s">
        <v>38</v>
      </c>
      <c r="J107" s="16" t="s">
        <v>13</v>
      </c>
    </row>
    <row r="108" spans="2:10" x14ac:dyDescent="0.3">
      <c r="B108" s="17">
        <v>10557</v>
      </c>
      <c r="C108" s="18">
        <v>44893</v>
      </c>
      <c r="D108" s="19" t="s">
        <v>9</v>
      </c>
      <c r="E108" s="19">
        <v>3.49</v>
      </c>
      <c r="F108" s="19">
        <v>630.37</v>
      </c>
      <c r="G108" s="19" t="s">
        <v>10</v>
      </c>
      <c r="H108" s="19" t="s">
        <v>22</v>
      </c>
      <c r="I108" s="19" t="s">
        <v>38</v>
      </c>
      <c r="J108" s="20" t="s">
        <v>13</v>
      </c>
    </row>
    <row r="109" spans="2:10" x14ac:dyDescent="0.3">
      <c r="B109" s="13">
        <v>10558</v>
      </c>
      <c r="C109" s="14">
        <v>44893</v>
      </c>
      <c r="D109" s="15" t="s">
        <v>14</v>
      </c>
      <c r="E109" s="15">
        <v>2.95</v>
      </c>
      <c r="F109" s="15">
        <v>677.97</v>
      </c>
      <c r="G109" s="15" t="s">
        <v>10</v>
      </c>
      <c r="H109" s="15" t="s">
        <v>22</v>
      </c>
      <c r="I109" s="15" t="s">
        <v>38</v>
      </c>
      <c r="J109" s="16" t="s">
        <v>13</v>
      </c>
    </row>
    <row r="110" spans="2:10" x14ac:dyDescent="0.3">
      <c r="B110" s="17">
        <v>10559</v>
      </c>
      <c r="C110" s="18">
        <v>44893</v>
      </c>
      <c r="D110" s="19" t="s">
        <v>17</v>
      </c>
      <c r="E110" s="19">
        <v>4.99</v>
      </c>
      <c r="F110" s="19">
        <v>200.4</v>
      </c>
      <c r="G110" s="19" t="s">
        <v>10</v>
      </c>
      <c r="H110" s="19" t="s">
        <v>22</v>
      </c>
      <c r="I110" s="19" t="s">
        <v>38</v>
      </c>
      <c r="J110" s="20" t="s">
        <v>13</v>
      </c>
    </row>
    <row r="111" spans="2:10" x14ac:dyDescent="0.3">
      <c r="B111" s="13">
        <v>10560</v>
      </c>
      <c r="C111" s="14">
        <v>44894</v>
      </c>
      <c r="D111" s="15" t="s">
        <v>21</v>
      </c>
      <c r="E111" s="15">
        <v>12.99</v>
      </c>
      <c r="F111" s="15">
        <v>477.29</v>
      </c>
      <c r="G111" s="15" t="s">
        <v>10</v>
      </c>
      <c r="H111" s="15" t="s">
        <v>22</v>
      </c>
      <c r="I111" s="15" t="s">
        <v>38</v>
      </c>
      <c r="J111" s="16" t="s">
        <v>13</v>
      </c>
    </row>
    <row r="112" spans="2:10" x14ac:dyDescent="0.3">
      <c r="B112" s="17">
        <v>10561</v>
      </c>
      <c r="C112" s="18">
        <v>44894</v>
      </c>
      <c r="D112" s="19" t="s">
        <v>25</v>
      </c>
      <c r="E112" s="19">
        <v>9.9499999999999993</v>
      </c>
      <c r="F112" s="19">
        <v>201.01</v>
      </c>
      <c r="G112" s="19" t="s">
        <v>10</v>
      </c>
      <c r="H112" s="19" t="s">
        <v>22</v>
      </c>
      <c r="I112" s="19" t="s">
        <v>38</v>
      </c>
      <c r="J112" s="20" t="s">
        <v>13</v>
      </c>
    </row>
    <row r="113" spans="2:10" x14ac:dyDescent="0.3">
      <c r="B113" s="13">
        <v>10562</v>
      </c>
      <c r="C113" s="14">
        <v>44894</v>
      </c>
      <c r="D113" s="15" t="s">
        <v>9</v>
      </c>
      <c r="E113" s="15">
        <v>3.49</v>
      </c>
      <c r="F113" s="15">
        <v>630.37</v>
      </c>
      <c r="G113" s="15" t="s">
        <v>10</v>
      </c>
      <c r="H113" s="15" t="s">
        <v>22</v>
      </c>
      <c r="I113" s="15" t="s">
        <v>38</v>
      </c>
      <c r="J113" s="16" t="s">
        <v>13</v>
      </c>
    </row>
    <row r="114" spans="2:10" x14ac:dyDescent="0.3">
      <c r="B114" s="17">
        <v>10563</v>
      </c>
      <c r="C114" s="18">
        <v>44894</v>
      </c>
      <c r="D114" s="19" t="s">
        <v>14</v>
      </c>
      <c r="E114" s="19">
        <v>2.95</v>
      </c>
      <c r="F114" s="19">
        <v>677.97</v>
      </c>
      <c r="G114" s="19" t="s">
        <v>10</v>
      </c>
      <c r="H114" s="19" t="s">
        <v>22</v>
      </c>
      <c r="I114" s="19" t="s">
        <v>38</v>
      </c>
      <c r="J114" s="20" t="s">
        <v>13</v>
      </c>
    </row>
    <row r="115" spans="2:10" x14ac:dyDescent="0.3">
      <c r="B115" s="13">
        <v>10564</v>
      </c>
      <c r="C115" s="14">
        <v>44894</v>
      </c>
      <c r="D115" s="15" t="s">
        <v>17</v>
      </c>
      <c r="E115" s="15">
        <v>4.99</v>
      </c>
      <c r="F115" s="15">
        <v>200.4</v>
      </c>
      <c r="G115" s="15" t="s">
        <v>10</v>
      </c>
      <c r="H115" s="15" t="s">
        <v>22</v>
      </c>
      <c r="I115" s="15" t="s">
        <v>38</v>
      </c>
      <c r="J115" s="16" t="s">
        <v>13</v>
      </c>
    </row>
    <row r="116" spans="2:10" x14ac:dyDescent="0.3">
      <c r="B116" s="17">
        <v>10565</v>
      </c>
      <c r="C116" s="18">
        <v>44895</v>
      </c>
      <c r="D116" s="19" t="s">
        <v>21</v>
      </c>
      <c r="E116" s="19">
        <v>12.99</v>
      </c>
      <c r="F116" s="19">
        <v>492.69</v>
      </c>
      <c r="G116" s="19" t="s">
        <v>10</v>
      </c>
      <c r="H116" s="19" t="s">
        <v>22</v>
      </c>
      <c r="I116" s="19" t="s">
        <v>38</v>
      </c>
      <c r="J116" s="20" t="s">
        <v>13</v>
      </c>
    </row>
    <row r="117" spans="2:10" x14ac:dyDescent="0.3">
      <c r="B117" s="13">
        <v>10566</v>
      </c>
      <c r="C117" s="14">
        <v>44895</v>
      </c>
      <c r="D117" s="15" t="s">
        <v>25</v>
      </c>
      <c r="E117" s="15">
        <v>9.9499999999999993</v>
      </c>
      <c r="F117" s="15">
        <v>201.01</v>
      </c>
      <c r="G117" s="15" t="s">
        <v>10</v>
      </c>
      <c r="H117" s="15" t="s">
        <v>22</v>
      </c>
      <c r="I117" s="15" t="s">
        <v>38</v>
      </c>
      <c r="J117" s="16" t="s">
        <v>13</v>
      </c>
    </row>
    <row r="118" spans="2:10" x14ac:dyDescent="0.3">
      <c r="B118" s="17">
        <v>10567</v>
      </c>
      <c r="C118" s="18">
        <v>44895</v>
      </c>
      <c r="D118" s="19" t="s">
        <v>9</v>
      </c>
      <c r="E118" s="19">
        <v>3.49</v>
      </c>
      <c r="F118" s="19">
        <v>630.37</v>
      </c>
      <c r="G118" s="19" t="s">
        <v>10</v>
      </c>
      <c r="H118" s="19" t="s">
        <v>22</v>
      </c>
      <c r="I118" s="19" t="s">
        <v>38</v>
      </c>
      <c r="J118" s="20" t="s">
        <v>13</v>
      </c>
    </row>
    <row r="119" spans="2:10" x14ac:dyDescent="0.3">
      <c r="B119" s="13">
        <v>10568</v>
      </c>
      <c r="C119" s="14">
        <v>44895</v>
      </c>
      <c r="D119" s="15" t="s">
        <v>14</v>
      </c>
      <c r="E119" s="15">
        <v>2.95</v>
      </c>
      <c r="F119" s="15">
        <v>677.97</v>
      </c>
      <c r="G119" s="15" t="s">
        <v>10</v>
      </c>
      <c r="H119" s="15" t="s">
        <v>22</v>
      </c>
      <c r="I119" s="15" t="s">
        <v>38</v>
      </c>
      <c r="J119" s="16" t="s">
        <v>13</v>
      </c>
    </row>
    <row r="120" spans="2:10" x14ac:dyDescent="0.3">
      <c r="B120" s="17">
        <v>10569</v>
      </c>
      <c r="C120" s="18">
        <v>44895</v>
      </c>
      <c r="D120" s="19" t="s">
        <v>17</v>
      </c>
      <c r="E120" s="19">
        <v>4.99</v>
      </c>
      <c r="F120" s="19">
        <v>200.4</v>
      </c>
      <c r="G120" s="19" t="s">
        <v>10</v>
      </c>
      <c r="H120" s="19" t="s">
        <v>22</v>
      </c>
      <c r="I120" s="19" t="s">
        <v>38</v>
      </c>
      <c r="J120" s="20" t="s">
        <v>13</v>
      </c>
    </row>
    <row r="121" spans="2:10" x14ac:dyDescent="0.3">
      <c r="B121" s="13">
        <v>10570</v>
      </c>
      <c r="C121" s="14">
        <v>44896</v>
      </c>
      <c r="D121" s="15" t="s">
        <v>21</v>
      </c>
      <c r="E121" s="15">
        <v>12.99</v>
      </c>
      <c r="F121" s="15">
        <v>492.69</v>
      </c>
      <c r="G121" s="15" t="s">
        <v>10</v>
      </c>
      <c r="H121" s="15" t="s">
        <v>22</v>
      </c>
      <c r="I121" s="15" t="s">
        <v>38</v>
      </c>
      <c r="J121" s="16" t="s">
        <v>13</v>
      </c>
    </row>
    <row r="122" spans="2:10" x14ac:dyDescent="0.3">
      <c r="B122" s="17">
        <v>10571</v>
      </c>
      <c r="C122" s="18">
        <v>44896</v>
      </c>
      <c r="D122" s="19" t="s">
        <v>25</v>
      </c>
      <c r="E122" s="19">
        <v>9.9499999999999993</v>
      </c>
      <c r="F122" s="19">
        <v>201.01</v>
      </c>
      <c r="G122" s="19" t="s">
        <v>10</v>
      </c>
      <c r="H122" s="19" t="s">
        <v>22</v>
      </c>
      <c r="I122" s="19" t="s">
        <v>38</v>
      </c>
      <c r="J122" s="20" t="s">
        <v>13</v>
      </c>
    </row>
    <row r="123" spans="2:10" x14ac:dyDescent="0.3">
      <c r="B123" s="13">
        <v>10572</v>
      </c>
      <c r="C123" s="14">
        <v>44896</v>
      </c>
      <c r="D123" s="15" t="s">
        <v>9</v>
      </c>
      <c r="E123" s="15">
        <v>3.49</v>
      </c>
      <c r="F123" s="15">
        <v>573.07000000000005</v>
      </c>
      <c r="G123" s="15" t="s">
        <v>10</v>
      </c>
      <c r="H123" s="15" t="s">
        <v>22</v>
      </c>
      <c r="I123" s="15" t="s">
        <v>28</v>
      </c>
      <c r="J123" s="16" t="s">
        <v>27</v>
      </c>
    </row>
    <row r="124" spans="2:10" x14ac:dyDescent="0.3">
      <c r="B124" s="17">
        <v>10573</v>
      </c>
      <c r="C124" s="18">
        <v>44896</v>
      </c>
      <c r="D124" s="19" t="s">
        <v>14</v>
      </c>
      <c r="E124" s="19">
        <v>2.95</v>
      </c>
      <c r="F124" s="19">
        <v>677.97</v>
      </c>
      <c r="G124" s="19" t="s">
        <v>10</v>
      </c>
      <c r="H124" s="19" t="s">
        <v>22</v>
      </c>
      <c r="I124" s="19" t="s">
        <v>28</v>
      </c>
      <c r="J124" s="20" t="s">
        <v>27</v>
      </c>
    </row>
    <row r="125" spans="2:10" x14ac:dyDescent="0.3">
      <c r="B125" s="13">
        <v>10574</v>
      </c>
      <c r="C125" s="14">
        <v>44896</v>
      </c>
      <c r="D125" s="15" t="s">
        <v>17</v>
      </c>
      <c r="E125" s="15">
        <v>4.99</v>
      </c>
      <c r="F125" s="15">
        <v>200.4</v>
      </c>
      <c r="G125" s="15" t="s">
        <v>10</v>
      </c>
      <c r="H125" s="15" t="s">
        <v>22</v>
      </c>
      <c r="I125" s="15" t="s">
        <v>28</v>
      </c>
      <c r="J125" s="16" t="s">
        <v>27</v>
      </c>
    </row>
    <row r="126" spans="2:10" x14ac:dyDescent="0.3">
      <c r="B126" s="17">
        <v>10575</v>
      </c>
      <c r="C126" s="18">
        <v>44897</v>
      </c>
      <c r="D126" s="19" t="s">
        <v>21</v>
      </c>
      <c r="E126" s="19">
        <v>12.99</v>
      </c>
      <c r="F126" s="19">
        <v>523.48</v>
      </c>
      <c r="G126" s="19" t="s">
        <v>10</v>
      </c>
      <c r="H126" s="19" t="s">
        <v>22</v>
      </c>
      <c r="I126" s="19" t="s">
        <v>28</v>
      </c>
      <c r="J126" s="20" t="s">
        <v>27</v>
      </c>
    </row>
    <row r="127" spans="2:10" x14ac:dyDescent="0.3">
      <c r="B127" s="13">
        <v>10576</v>
      </c>
      <c r="C127" s="14">
        <v>44897</v>
      </c>
      <c r="D127" s="15" t="s">
        <v>25</v>
      </c>
      <c r="E127" s="15">
        <v>9.9499999999999993</v>
      </c>
      <c r="F127" s="15">
        <v>201.01</v>
      </c>
      <c r="G127" s="15" t="s">
        <v>10</v>
      </c>
      <c r="H127" s="15" t="s">
        <v>22</v>
      </c>
      <c r="I127" s="15" t="s">
        <v>28</v>
      </c>
      <c r="J127" s="16" t="s">
        <v>27</v>
      </c>
    </row>
    <row r="128" spans="2:10" x14ac:dyDescent="0.3">
      <c r="B128" s="17">
        <v>10577</v>
      </c>
      <c r="C128" s="18">
        <v>44897</v>
      </c>
      <c r="D128" s="19" t="s">
        <v>9</v>
      </c>
      <c r="E128" s="19">
        <v>3.49</v>
      </c>
      <c r="F128" s="19">
        <v>630.37</v>
      </c>
      <c r="G128" s="19" t="s">
        <v>10</v>
      </c>
      <c r="H128" s="19" t="s">
        <v>22</v>
      </c>
      <c r="I128" s="19" t="s">
        <v>28</v>
      </c>
      <c r="J128" s="20" t="s">
        <v>27</v>
      </c>
    </row>
    <row r="129" spans="2:10" x14ac:dyDescent="0.3">
      <c r="B129" s="13">
        <v>10578</v>
      </c>
      <c r="C129" s="14">
        <v>44897</v>
      </c>
      <c r="D129" s="15" t="s">
        <v>14</v>
      </c>
      <c r="E129" s="15">
        <v>2.95</v>
      </c>
      <c r="F129" s="15">
        <v>677.97</v>
      </c>
      <c r="G129" s="15" t="s">
        <v>10</v>
      </c>
      <c r="H129" s="15" t="s">
        <v>22</v>
      </c>
      <c r="I129" s="15" t="s">
        <v>28</v>
      </c>
      <c r="J129" s="16" t="s">
        <v>27</v>
      </c>
    </row>
    <row r="130" spans="2:10" x14ac:dyDescent="0.3">
      <c r="B130" s="17">
        <v>10579</v>
      </c>
      <c r="C130" s="18">
        <v>44897</v>
      </c>
      <c r="D130" s="19" t="s">
        <v>17</v>
      </c>
      <c r="E130" s="19">
        <v>4.99</v>
      </c>
      <c r="F130" s="19">
        <v>200.4</v>
      </c>
      <c r="G130" s="19" t="s">
        <v>10</v>
      </c>
      <c r="H130" s="19" t="s">
        <v>22</v>
      </c>
      <c r="I130" s="19" t="s">
        <v>28</v>
      </c>
      <c r="J130" s="20" t="s">
        <v>27</v>
      </c>
    </row>
    <row r="131" spans="2:10" x14ac:dyDescent="0.3">
      <c r="B131" s="13">
        <v>10580</v>
      </c>
      <c r="C131" s="14">
        <v>44898</v>
      </c>
      <c r="D131" s="15" t="s">
        <v>21</v>
      </c>
      <c r="E131" s="15">
        <v>12.99</v>
      </c>
      <c r="F131" s="15">
        <v>523.48</v>
      </c>
      <c r="G131" s="15" t="s">
        <v>10</v>
      </c>
      <c r="H131" s="15" t="s">
        <v>22</v>
      </c>
      <c r="I131" s="15" t="s">
        <v>28</v>
      </c>
      <c r="J131" s="16" t="s">
        <v>27</v>
      </c>
    </row>
    <row r="132" spans="2:10" x14ac:dyDescent="0.3">
      <c r="B132" s="17">
        <v>10581</v>
      </c>
      <c r="C132" s="18">
        <v>44898</v>
      </c>
      <c r="D132" s="19" t="s">
        <v>25</v>
      </c>
      <c r="E132" s="19">
        <v>9.9499999999999993</v>
      </c>
      <c r="F132" s="19">
        <v>201.01</v>
      </c>
      <c r="G132" s="19" t="s">
        <v>10</v>
      </c>
      <c r="H132" s="19" t="s">
        <v>22</v>
      </c>
      <c r="I132" s="19" t="s">
        <v>28</v>
      </c>
      <c r="J132" s="20" t="s">
        <v>27</v>
      </c>
    </row>
    <row r="133" spans="2:10" x14ac:dyDescent="0.3">
      <c r="B133" s="13">
        <v>10582</v>
      </c>
      <c r="C133" s="14">
        <v>44898</v>
      </c>
      <c r="D133" s="15" t="s">
        <v>9</v>
      </c>
      <c r="E133" s="15">
        <v>3.49</v>
      </c>
      <c r="F133" s="15">
        <v>630.37</v>
      </c>
      <c r="G133" s="15" t="s">
        <v>10</v>
      </c>
      <c r="H133" s="15" t="s">
        <v>22</v>
      </c>
      <c r="I133" s="15" t="s">
        <v>38</v>
      </c>
      <c r="J133" s="16" t="s">
        <v>13</v>
      </c>
    </row>
    <row r="134" spans="2:10" x14ac:dyDescent="0.3">
      <c r="B134" s="17">
        <v>10583</v>
      </c>
      <c r="C134" s="18">
        <v>44898</v>
      </c>
      <c r="D134" s="19" t="s">
        <v>14</v>
      </c>
      <c r="E134" s="19">
        <v>2.95</v>
      </c>
      <c r="F134" s="19">
        <v>677.97</v>
      </c>
      <c r="G134" s="19" t="s">
        <v>10</v>
      </c>
      <c r="H134" s="19" t="s">
        <v>22</v>
      </c>
      <c r="I134" s="19" t="s">
        <v>38</v>
      </c>
      <c r="J134" s="20" t="s">
        <v>13</v>
      </c>
    </row>
    <row r="135" spans="2:10" x14ac:dyDescent="0.3">
      <c r="B135" s="13">
        <v>10584</v>
      </c>
      <c r="C135" s="14">
        <v>44898</v>
      </c>
      <c r="D135" s="15" t="s">
        <v>17</v>
      </c>
      <c r="E135" s="15">
        <v>4.99</v>
      </c>
      <c r="F135" s="15">
        <v>200.4</v>
      </c>
      <c r="G135" s="15" t="s">
        <v>10</v>
      </c>
      <c r="H135" s="15" t="s">
        <v>22</v>
      </c>
      <c r="I135" s="15" t="s">
        <v>38</v>
      </c>
      <c r="J135" s="16" t="s">
        <v>13</v>
      </c>
    </row>
    <row r="136" spans="2:10" x14ac:dyDescent="0.3">
      <c r="B136" s="17">
        <v>10585</v>
      </c>
      <c r="C136" s="18">
        <v>44899</v>
      </c>
      <c r="D136" s="19" t="s">
        <v>21</v>
      </c>
      <c r="E136" s="19">
        <v>12.99</v>
      </c>
      <c r="F136" s="19">
        <v>538.88</v>
      </c>
      <c r="G136" s="19" t="s">
        <v>10</v>
      </c>
      <c r="H136" s="19" t="s">
        <v>22</v>
      </c>
      <c r="I136" s="19" t="s">
        <v>38</v>
      </c>
      <c r="J136" s="20" t="s">
        <v>13</v>
      </c>
    </row>
    <row r="137" spans="2:10" x14ac:dyDescent="0.3">
      <c r="B137" s="13">
        <v>10586</v>
      </c>
      <c r="C137" s="14">
        <v>44899</v>
      </c>
      <c r="D137" s="15" t="s">
        <v>25</v>
      </c>
      <c r="E137" s="15">
        <v>9.9499999999999993</v>
      </c>
      <c r="F137" s="15">
        <v>201.01</v>
      </c>
      <c r="G137" s="15" t="s">
        <v>10</v>
      </c>
      <c r="H137" s="15" t="s">
        <v>22</v>
      </c>
      <c r="I137" s="15" t="s">
        <v>38</v>
      </c>
      <c r="J137" s="16" t="s">
        <v>13</v>
      </c>
    </row>
    <row r="138" spans="2:10" x14ac:dyDescent="0.3">
      <c r="B138" s="17">
        <v>10537</v>
      </c>
      <c r="C138" s="18">
        <v>44889</v>
      </c>
      <c r="D138" s="19" t="s">
        <v>9</v>
      </c>
      <c r="E138" s="19">
        <v>3.49</v>
      </c>
      <c r="F138" s="19">
        <v>630.37</v>
      </c>
      <c r="G138" s="19" t="s">
        <v>36</v>
      </c>
      <c r="H138" s="19" t="s">
        <v>22</v>
      </c>
      <c r="I138" s="19" t="s">
        <v>31</v>
      </c>
      <c r="J138" s="20" t="s">
        <v>16</v>
      </c>
    </row>
    <row r="139" spans="2:10" x14ac:dyDescent="0.3">
      <c r="B139" s="13">
        <v>10538</v>
      </c>
      <c r="C139" s="14">
        <v>44889</v>
      </c>
      <c r="D139" s="15" t="s">
        <v>14</v>
      </c>
      <c r="E139" s="15">
        <v>2.95</v>
      </c>
      <c r="F139" s="15">
        <v>745.76</v>
      </c>
      <c r="G139" s="15" t="s">
        <v>36</v>
      </c>
      <c r="H139" s="15" t="s">
        <v>22</v>
      </c>
      <c r="I139" s="15" t="s">
        <v>31</v>
      </c>
      <c r="J139" s="16" t="s">
        <v>16</v>
      </c>
    </row>
    <row r="140" spans="2:10" x14ac:dyDescent="0.3">
      <c r="B140" s="17">
        <v>10539</v>
      </c>
      <c r="C140" s="18">
        <v>44889</v>
      </c>
      <c r="D140" s="19" t="s">
        <v>17</v>
      </c>
      <c r="E140" s="19">
        <v>4.99</v>
      </c>
      <c r="F140" s="19">
        <v>200.4</v>
      </c>
      <c r="G140" s="19" t="s">
        <v>36</v>
      </c>
      <c r="H140" s="19" t="s">
        <v>22</v>
      </c>
      <c r="I140" s="19" t="s">
        <v>31</v>
      </c>
      <c r="J140" s="20" t="s">
        <v>16</v>
      </c>
    </row>
    <row r="141" spans="2:10" x14ac:dyDescent="0.3">
      <c r="B141" s="13">
        <v>10590</v>
      </c>
      <c r="C141" s="14">
        <v>44900</v>
      </c>
      <c r="D141" s="15" t="s">
        <v>21</v>
      </c>
      <c r="E141" s="15">
        <v>12.99</v>
      </c>
      <c r="F141" s="15">
        <v>554.27</v>
      </c>
      <c r="G141" s="15" t="s">
        <v>10</v>
      </c>
      <c r="H141" s="15" t="s">
        <v>22</v>
      </c>
      <c r="I141" s="15" t="s">
        <v>38</v>
      </c>
      <c r="J141" s="16" t="s">
        <v>13</v>
      </c>
    </row>
    <row r="142" spans="2:10" x14ac:dyDescent="0.3">
      <c r="B142" s="17">
        <v>10591</v>
      </c>
      <c r="C142" s="18">
        <v>44900</v>
      </c>
      <c r="D142" s="19" t="s">
        <v>25</v>
      </c>
      <c r="E142" s="19">
        <v>9.9499999999999993</v>
      </c>
      <c r="F142" s="19">
        <v>201.01</v>
      </c>
      <c r="G142" s="19" t="s">
        <v>10</v>
      </c>
      <c r="H142" s="19" t="s">
        <v>22</v>
      </c>
      <c r="I142" s="19" t="s">
        <v>38</v>
      </c>
      <c r="J142" s="20" t="s">
        <v>13</v>
      </c>
    </row>
    <row r="143" spans="2:10" x14ac:dyDescent="0.3">
      <c r="B143" s="13">
        <v>10592</v>
      </c>
      <c r="C143" s="14">
        <v>44900</v>
      </c>
      <c r="D143" s="15" t="s">
        <v>9</v>
      </c>
      <c r="E143" s="15">
        <v>3.49</v>
      </c>
      <c r="F143" s="15">
        <v>573.07000000000005</v>
      </c>
      <c r="G143" s="15" t="s">
        <v>10</v>
      </c>
      <c r="H143" s="15" t="s">
        <v>22</v>
      </c>
      <c r="I143" s="15" t="s">
        <v>38</v>
      </c>
      <c r="J143" s="16" t="s">
        <v>13</v>
      </c>
    </row>
    <row r="144" spans="2:10" x14ac:dyDescent="0.3">
      <c r="B144" s="17">
        <v>10593</v>
      </c>
      <c r="C144" s="18">
        <v>44900</v>
      </c>
      <c r="D144" s="19" t="s">
        <v>14</v>
      </c>
      <c r="E144" s="19">
        <v>2.95</v>
      </c>
      <c r="F144" s="19">
        <v>677.97</v>
      </c>
      <c r="G144" s="19" t="s">
        <v>10</v>
      </c>
      <c r="H144" s="19" t="s">
        <v>22</v>
      </c>
      <c r="I144" s="19" t="s">
        <v>38</v>
      </c>
      <c r="J144" s="20" t="s">
        <v>13</v>
      </c>
    </row>
    <row r="145" spans="2:10" x14ac:dyDescent="0.3">
      <c r="B145" s="13">
        <v>10594</v>
      </c>
      <c r="C145" s="14">
        <v>44900</v>
      </c>
      <c r="D145" s="15" t="s">
        <v>17</v>
      </c>
      <c r="E145" s="15">
        <v>4.99</v>
      </c>
      <c r="F145" s="15">
        <v>200.4</v>
      </c>
      <c r="G145" s="15" t="s">
        <v>10</v>
      </c>
      <c r="H145" s="15" t="s">
        <v>22</v>
      </c>
      <c r="I145" s="15" t="s">
        <v>38</v>
      </c>
      <c r="J145" s="16" t="s">
        <v>13</v>
      </c>
    </row>
    <row r="146" spans="2:10" x14ac:dyDescent="0.3">
      <c r="B146" s="17">
        <v>10595</v>
      </c>
      <c r="C146" s="18">
        <v>44901</v>
      </c>
      <c r="D146" s="19" t="s">
        <v>21</v>
      </c>
      <c r="E146" s="19">
        <v>12.99</v>
      </c>
      <c r="F146" s="19">
        <v>538.88</v>
      </c>
      <c r="G146" s="19" t="s">
        <v>10</v>
      </c>
      <c r="H146" s="19" t="s">
        <v>22</v>
      </c>
      <c r="I146" s="19" t="s">
        <v>38</v>
      </c>
      <c r="J146" s="20" t="s">
        <v>13</v>
      </c>
    </row>
    <row r="147" spans="2:10" x14ac:dyDescent="0.3">
      <c r="B147" s="13">
        <v>10596</v>
      </c>
      <c r="C147" s="14">
        <v>44901</v>
      </c>
      <c r="D147" s="15" t="s">
        <v>25</v>
      </c>
      <c r="E147" s="15">
        <v>9.9499999999999993</v>
      </c>
      <c r="F147" s="15">
        <v>201.01</v>
      </c>
      <c r="G147" s="15" t="s">
        <v>10</v>
      </c>
      <c r="H147" s="15" t="s">
        <v>22</v>
      </c>
      <c r="I147" s="15" t="s">
        <v>38</v>
      </c>
      <c r="J147" s="16" t="s">
        <v>13</v>
      </c>
    </row>
    <row r="148" spans="2:10" x14ac:dyDescent="0.3">
      <c r="B148" s="17">
        <v>10597</v>
      </c>
      <c r="C148" s="18">
        <v>44901</v>
      </c>
      <c r="D148" s="19" t="s">
        <v>9</v>
      </c>
      <c r="E148" s="19">
        <v>3.49</v>
      </c>
      <c r="F148" s="19">
        <v>573.07000000000005</v>
      </c>
      <c r="G148" s="19" t="s">
        <v>10</v>
      </c>
      <c r="H148" s="19" t="s">
        <v>22</v>
      </c>
      <c r="I148" s="19" t="s">
        <v>38</v>
      </c>
      <c r="J148" s="20" t="s">
        <v>13</v>
      </c>
    </row>
    <row r="149" spans="2:10" x14ac:dyDescent="0.3">
      <c r="B149" s="13">
        <v>10598</v>
      </c>
      <c r="C149" s="14">
        <v>44901</v>
      </c>
      <c r="D149" s="15" t="s">
        <v>14</v>
      </c>
      <c r="E149" s="15">
        <v>2.95</v>
      </c>
      <c r="F149" s="15">
        <v>677.97</v>
      </c>
      <c r="G149" s="15" t="s">
        <v>10</v>
      </c>
      <c r="H149" s="15" t="s">
        <v>22</v>
      </c>
      <c r="I149" s="15" t="s">
        <v>38</v>
      </c>
      <c r="J149" s="16" t="s">
        <v>13</v>
      </c>
    </row>
    <row r="150" spans="2:10" x14ac:dyDescent="0.3">
      <c r="B150" s="17">
        <v>10599</v>
      </c>
      <c r="C150" s="18">
        <v>44901</v>
      </c>
      <c r="D150" s="19" t="s">
        <v>17</v>
      </c>
      <c r="E150" s="19">
        <v>4.99</v>
      </c>
      <c r="F150" s="19">
        <v>200.4</v>
      </c>
      <c r="G150" s="19" t="s">
        <v>10</v>
      </c>
      <c r="H150" s="19" t="s">
        <v>22</v>
      </c>
      <c r="I150" s="19" t="s">
        <v>38</v>
      </c>
      <c r="J150" s="20" t="s">
        <v>13</v>
      </c>
    </row>
    <row r="151" spans="2:10" x14ac:dyDescent="0.3">
      <c r="B151" s="13">
        <v>10600</v>
      </c>
      <c r="C151" s="14">
        <v>44902</v>
      </c>
      <c r="D151" s="15" t="s">
        <v>21</v>
      </c>
      <c r="E151" s="15">
        <v>12.99</v>
      </c>
      <c r="F151" s="15">
        <v>523.48</v>
      </c>
      <c r="G151" s="15" t="s">
        <v>10</v>
      </c>
      <c r="H151" s="15" t="s">
        <v>22</v>
      </c>
      <c r="I151" s="15" t="s">
        <v>38</v>
      </c>
      <c r="J151" s="16" t="s">
        <v>13</v>
      </c>
    </row>
    <row r="152" spans="2:10" x14ac:dyDescent="0.3">
      <c r="B152" s="17">
        <v>10601</v>
      </c>
      <c r="C152" s="18">
        <v>44902</v>
      </c>
      <c r="D152" s="19" t="s">
        <v>25</v>
      </c>
      <c r="E152" s="19">
        <v>9.9499999999999993</v>
      </c>
      <c r="F152" s="19">
        <v>201.01</v>
      </c>
      <c r="G152" s="19" t="s">
        <v>10</v>
      </c>
      <c r="H152" s="19" t="s">
        <v>22</v>
      </c>
      <c r="I152" s="19" t="s">
        <v>38</v>
      </c>
      <c r="J152" s="20" t="s">
        <v>13</v>
      </c>
    </row>
    <row r="153" spans="2:10" x14ac:dyDescent="0.3">
      <c r="B153" s="13">
        <v>10602</v>
      </c>
      <c r="C153" s="14">
        <v>44902</v>
      </c>
      <c r="D153" s="15" t="s">
        <v>9</v>
      </c>
      <c r="E153" s="15">
        <v>3.49</v>
      </c>
      <c r="F153" s="15">
        <v>630.37</v>
      </c>
      <c r="G153" s="15" t="s">
        <v>10</v>
      </c>
      <c r="H153" s="15" t="s">
        <v>37</v>
      </c>
      <c r="I153" s="15" t="s">
        <v>38</v>
      </c>
      <c r="J153" s="16" t="s">
        <v>13</v>
      </c>
    </row>
    <row r="154" spans="2:10" x14ac:dyDescent="0.3">
      <c r="B154" s="17">
        <v>10603</v>
      </c>
      <c r="C154" s="18">
        <v>44902</v>
      </c>
      <c r="D154" s="19" t="s">
        <v>14</v>
      </c>
      <c r="E154" s="19">
        <v>2.95</v>
      </c>
      <c r="F154" s="19">
        <v>677.97</v>
      </c>
      <c r="G154" s="19" t="s">
        <v>10</v>
      </c>
      <c r="H154" s="19" t="s">
        <v>37</v>
      </c>
      <c r="I154" s="19" t="s">
        <v>38</v>
      </c>
      <c r="J154" s="20" t="s">
        <v>13</v>
      </c>
    </row>
    <row r="155" spans="2:10" x14ac:dyDescent="0.3">
      <c r="B155" s="13">
        <v>10604</v>
      </c>
      <c r="C155" s="14">
        <v>44902</v>
      </c>
      <c r="D155" s="15" t="s">
        <v>17</v>
      </c>
      <c r="E155" s="15">
        <v>4.99</v>
      </c>
      <c r="F155" s="15">
        <v>200.4</v>
      </c>
      <c r="G155" s="15" t="s">
        <v>10</v>
      </c>
      <c r="H155" s="15" t="s">
        <v>37</v>
      </c>
      <c r="I155" s="15" t="s">
        <v>38</v>
      </c>
      <c r="J155" s="16" t="s">
        <v>13</v>
      </c>
    </row>
    <row r="156" spans="2:10" x14ac:dyDescent="0.3">
      <c r="B156" s="17">
        <v>10605</v>
      </c>
      <c r="C156" s="18">
        <v>44903</v>
      </c>
      <c r="D156" s="19" t="s">
        <v>21</v>
      </c>
      <c r="E156" s="19">
        <v>12.99</v>
      </c>
      <c r="F156" s="19">
        <v>538.88</v>
      </c>
      <c r="G156" s="19" t="s">
        <v>10</v>
      </c>
      <c r="H156" s="19" t="s">
        <v>37</v>
      </c>
      <c r="I156" s="19" t="s">
        <v>38</v>
      </c>
      <c r="J156" s="20" t="s">
        <v>13</v>
      </c>
    </row>
    <row r="157" spans="2:10" x14ac:dyDescent="0.3">
      <c r="B157" s="13">
        <v>10606</v>
      </c>
      <c r="C157" s="14">
        <v>44903</v>
      </c>
      <c r="D157" s="15" t="s">
        <v>25</v>
      </c>
      <c r="E157" s="15">
        <v>9.9499999999999993</v>
      </c>
      <c r="F157" s="15">
        <v>201.01</v>
      </c>
      <c r="G157" s="15" t="s">
        <v>10</v>
      </c>
      <c r="H157" s="15" t="s">
        <v>37</v>
      </c>
      <c r="I157" s="15" t="s">
        <v>38</v>
      </c>
      <c r="J157" s="16" t="s">
        <v>13</v>
      </c>
    </row>
    <row r="158" spans="2:10" x14ac:dyDescent="0.3">
      <c r="B158" s="17">
        <v>10607</v>
      </c>
      <c r="C158" s="18">
        <v>44903</v>
      </c>
      <c r="D158" s="19" t="s">
        <v>9</v>
      </c>
      <c r="E158" s="19">
        <v>3.49</v>
      </c>
      <c r="F158" s="19">
        <v>630.37</v>
      </c>
      <c r="G158" s="19" t="s">
        <v>10</v>
      </c>
      <c r="H158" s="19" t="s">
        <v>37</v>
      </c>
      <c r="I158" s="19" t="s">
        <v>38</v>
      </c>
      <c r="J158" s="20" t="s">
        <v>13</v>
      </c>
    </row>
    <row r="159" spans="2:10" x14ac:dyDescent="0.3">
      <c r="B159" s="13">
        <v>10608</v>
      </c>
      <c r="C159" s="14">
        <v>44903</v>
      </c>
      <c r="D159" s="15" t="s">
        <v>14</v>
      </c>
      <c r="E159" s="15">
        <v>2.95</v>
      </c>
      <c r="F159" s="15">
        <v>677.97</v>
      </c>
      <c r="G159" s="15" t="s">
        <v>10</v>
      </c>
      <c r="H159" s="15" t="s">
        <v>11</v>
      </c>
      <c r="I159" s="15" t="s">
        <v>38</v>
      </c>
      <c r="J159" s="16" t="s">
        <v>13</v>
      </c>
    </row>
    <row r="160" spans="2:10" x14ac:dyDescent="0.3">
      <c r="B160" s="17">
        <v>10609</v>
      </c>
      <c r="C160" s="18">
        <v>44903</v>
      </c>
      <c r="D160" s="19" t="s">
        <v>17</v>
      </c>
      <c r="E160" s="19">
        <v>4.99</v>
      </c>
      <c r="F160" s="19">
        <v>200.4</v>
      </c>
      <c r="G160" s="19" t="s">
        <v>10</v>
      </c>
      <c r="H160" s="19" t="s">
        <v>11</v>
      </c>
      <c r="I160" s="19" t="s">
        <v>38</v>
      </c>
      <c r="J160" s="20" t="s">
        <v>13</v>
      </c>
    </row>
    <row r="161" spans="2:10" x14ac:dyDescent="0.3">
      <c r="B161" s="13">
        <v>10610</v>
      </c>
      <c r="C161" s="14">
        <v>44904</v>
      </c>
      <c r="D161" s="15" t="s">
        <v>21</v>
      </c>
      <c r="E161" s="15">
        <v>12.99</v>
      </c>
      <c r="F161" s="15">
        <v>569.66999999999996</v>
      </c>
      <c r="G161" s="15" t="s">
        <v>10</v>
      </c>
      <c r="H161" s="15" t="s">
        <v>11</v>
      </c>
      <c r="I161" s="15" t="s">
        <v>38</v>
      </c>
      <c r="J161" s="16" t="s">
        <v>13</v>
      </c>
    </row>
    <row r="162" spans="2:10" x14ac:dyDescent="0.3">
      <c r="B162" s="17">
        <v>10611</v>
      </c>
      <c r="C162" s="18">
        <v>44904</v>
      </c>
      <c r="D162" s="19" t="s">
        <v>25</v>
      </c>
      <c r="E162" s="19">
        <v>9.9499999999999993</v>
      </c>
      <c r="F162" s="19">
        <v>201.01</v>
      </c>
      <c r="G162" s="19" t="s">
        <v>10</v>
      </c>
      <c r="H162" s="19" t="s">
        <v>11</v>
      </c>
      <c r="I162" s="19" t="s">
        <v>38</v>
      </c>
      <c r="J162" s="20" t="s">
        <v>13</v>
      </c>
    </row>
    <row r="163" spans="2:10" x14ac:dyDescent="0.3">
      <c r="B163" s="13">
        <v>10612</v>
      </c>
      <c r="C163" s="14">
        <v>44904</v>
      </c>
      <c r="D163" s="15" t="s">
        <v>9</v>
      </c>
      <c r="E163" s="15">
        <v>3.49</v>
      </c>
      <c r="F163" s="15">
        <v>630.37</v>
      </c>
      <c r="G163" s="15" t="s">
        <v>10</v>
      </c>
      <c r="H163" s="15" t="s">
        <v>11</v>
      </c>
      <c r="I163" s="15" t="s">
        <v>38</v>
      </c>
      <c r="J163" s="16" t="s">
        <v>13</v>
      </c>
    </row>
    <row r="164" spans="2:10" x14ac:dyDescent="0.3">
      <c r="B164" s="17">
        <v>10613</v>
      </c>
      <c r="C164" s="18">
        <v>44904</v>
      </c>
      <c r="D164" s="19" t="s">
        <v>14</v>
      </c>
      <c r="E164" s="19">
        <v>2.95</v>
      </c>
      <c r="F164" s="19">
        <v>677.97</v>
      </c>
      <c r="G164" s="19" t="s">
        <v>10</v>
      </c>
      <c r="H164" s="19" t="s">
        <v>11</v>
      </c>
      <c r="I164" s="19" t="s">
        <v>38</v>
      </c>
      <c r="J164" s="20" t="s">
        <v>13</v>
      </c>
    </row>
    <row r="165" spans="2:10" x14ac:dyDescent="0.3">
      <c r="B165" s="13">
        <v>10614</v>
      </c>
      <c r="C165" s="14">
        <v>44904</v>
      </c>
      <c r="D165" s="15" t="s">
        <v>17</v>
      </c>
      <c r="E165" s="15">
        <v>4.99</v>
      </c>
      <c r="F165" s="15">
        <v>200.4</v>
      </c>
      <c r="G165" s="15" t="s">
        <v>10</v>
      </c>
      <c r="H165" s="15" t="s">
        <v>11</v>
      </c>
      <c r="I165" s="15" t="s">
        <v>38</v>
      </c>
      <c r="J165" s="16" t="s">
        <v>13</v>
      </c>
    </row>
    <row r="166" spans="2:10" x14ac:dyDescent="0.3">
      <c r="B166" s="17">
        <v>10615</v>
      </c>
      <c r="C166" s="18">
        <v>44905</v>
      </c>
      <c r="D166" s="19" t="s">
        <v>21</v>
      </c>
      <c r="E166" s="19">
        <v>12.99</v>
      </c>
      <c r="F166" s="19">
        <v>569.66999999999996</v>
      </c>
      <c r="G166" s="19" t="s">
        <v>10</v>
      </c>
      <c r="H166" s="19" t="s">
        <v>11</v>
      </c>
      <c r="I166" s="19" t="s">
        <v>38</v>
      </c>
      <c r="J166" s="20" t="s">
        <v>13</v>
      </c>
    </row>
    <row r="167" spans="2:10" x14ac:dyDescent="0.3">
      <c r="B167" s="13">
        <v>10616</v>
      </c>
      <c r="C167" s="14">
        <v>44905</v>
      </c>
      <c r="D167" s="15" t="s">
        <v>25</v>
      </c>
      <c r="E167" s="15">
        <v>9.9499999999999993</v>
      </c>
      <c r="F167" s="15">
        <v>201.01</v>
      </c>
      <c r="G167" s="15" t="s">
        <v>10</v>
      </c>
      <c r="H167" s="15" t="s">
        <v>11</v>
      </c>
      <c r="I167" s="15" t="s">
        <v>38</v>
      </c>
      <c r="J167" s="16" t="s">
        <v>13</v>
      </c>
    </row>
    <row r="168" spans="2:10" x14ac:dyDescent="0.3">
      <c r="B168" s="17">
        <v>10617</v>
      </c>
      <c r="C168" s="18">
        <v>44905</v>
      </c>
      <c r="D168" s="19" t="s">
        <v>9</v>
      </c>
      <c r="E168" s="19">
        <v>3.49</v>
      </c>
      <c r="F168" s="19">
        <v>630.37</v>
      </c>
      <c r="G168" s="19" t="s">
        <v>10</v>
      </c>
      <c r="H168" s="19" t="s">
        <v>11</v>
      </c>
      <c r="I168" s="19" t="s">
        <v>38</v>
      </c>
      <c r="J168" s="20" t="s">
        <v>13</v>
      </c>
    </row>
    <row r="169" spans="2:10" x14ac:dyDescent="0.3">
      <c r="B169" s="13">
        <v>10618</v>
      </c>
      <c r="C169" s="14">
        <v>44905</v>
      </c>
      <c r="D169" s="15" t="s">
        <v>14</v>
      </c>
      <c r="E169" s="15">
        <v>2.95</v>
      </c>
      <c r="F169" s="15">
        <v>677.97</v>
      </c>
      <c r="G169" s="15" t="s">
        <v>10</v>
      </c>
      <c r="H169" s="15" t="s">
        <v>11</v>
      </c>
      <c r="I169" s="15" t="s">
        <v>38</v>
      </c>
      <c r="J169" s="16" t="s">
        <v>13</v>
      </c>
    </row>
    <row r="170" spans="2:10" x14ac:dyDescent="0.3">
      <c r="B170" s="17">
        <v>10619</v>
      </c>
      <c r="C170" s="18">
        <v>44905</v>
      </c>
      <c r="D170" s="19" t="s">
        <v>17</v>
      </c>
      <c r="E170" s="19">
        <v>4.99</v>
      </c>
      <c r="F170" s="19">
        <v>200.4</v>
      </c>
      <c r="G170" s="19" t="s">
        <v>10</v>
      </c>
      <c r="H170" s="19" t="s">
        <v>11</v>
      </c>
      <c r="I170" s="19" t="s">
        <v>38</v>
      </c>
      <c r="J170" s="20" t="s">
        <v>13</v>
      </c>
    </row>
    <row r="171" spans="2:10" x14ac:dyDescent="0.3">
      <c r="B171" s="13">
        <v>10620</v>
      </c>
      <c r="C171" s="14">
        <v>44906</v>
      </c>
      <c r="D171" s="15" t="s">
        <v>21</v>
      </c>
      <c r="E171" s="15">
        <v>12.99</v>
      </c>
      <c r="F171" s="15">
        <v>585.07000000000005</v>
      </c>
      <c r="G171" s="15" t="s">
        <v>10</v>
      </c>
      <c r="H171" s="15" t="s">
        <v>11</v>
      </c>
      <c r="I171" s="15" t="s">
        <v>38</v>
      </c>
      <c r="J171" s="16" t="s">
        <v>13</v>
      </c>
    </row>
    <row r="172" spans="2:10" x14ac:dyDescent="0.3">
      <c r="B172" s="17">
        <v>10621</v>
      </c>
      <c r="C172" s="18">
        <v>44906</v>
      </c>
      <c r="D172" s="19" t="s">
        <v>25</v>
      </c>
      <c r="E172" s="19">
        <v>9.9499999999999993</v>
      </c>
      <c r="F172" s="19">
        <v>201.01</v>
      </c>
      <c r="G172" s="19" t="s">
        <v>10</v>
      </c>
      <c r="H172" s="19" t="s">
        <v>11</v>
      </c>
      <c r="I172" s="19" t="s">
        <v>38</v>
      </c>
      <c r="J172" s="20" t="s">
        <v>13</v>
      </c>
    </row>
    <row r="173" spans="2:10" x14ac:dyDescent="0.3">
      <c r="B173" s="13">
        <v>10622</v>
      </c>
      <c r="C173" s="14">
        <v>44906</v>
      </c>
      <c r="D173" s="15" t="s">
        <v>9</v>
      </c>
      <c r="E173" s="15">
        <v>3.49</v>
      </c>
      <c r="F173" s="15">
        <v>630.37</v>
      </c>
      <c r="G173" s="15" t="s">
        <v>10</v>
      </c>
      <c r="H173" s="15" t="s">
        <v>11</v>
      </c>
      <c r="I173" s="15" t="s">
        <v>38</v>
      </c>
      <c r="J173" s="16" t="s">
        <v>13</v>
      </c>
    </row>
    <row r="174" spans="2:10" x14ac:dyDescent="0.3">
      <c r="B174" s="17">
        <v>10623</v>
      </c>
      <c r="C174" s="18">
        <v>44906</v>
      </c>
      <c r="D174" s="19" t="s">
        <v>14</v>
      </c>
      <c r="E174" s="19">
        <v>2.95</v>
      </c>
      <c r="F174" s="19">
        <v>745.76</v>
      </c>
      <c r="G174" s="19" t="s">
        <v>10</v>
      </c>
      <c r="H174" s="19" t="s">
        <v>11</v>
      </c>
      <c r="I174" s="19" t="s">
        <v>38</v>
      </c>
      <c r="J174" s="20" t="s">
        <v>13</v>
      </c>
    </row>
    <row r="175" spans="2:10" x14ac:dyDescent="0.3">
      <c r="B175" s="13">
        <v>10624</v>
      </c>
      <c r="C175" s="14">
        <v>44906</v>
      </c>
      <c r="D175" s="15" t="s">
        <v>17</v>
      </c>
      <c r="E175" s="15">
        <v>4.99</v>
      </c>
      <c r="F175" s="15">
        <v>200.4</v>
      </c>
      <c r="G175" s="15" t="s">
        <v>10</v>
      </c>
      <c r="H175" s="15" t="s">
        <v>11</v>
      </c>
      <c r="I175" s="15" t="s">
        <v>38</v>
      </c>
      <c r="J175" s="16" t="s">
        <v>13</v>
      </c>
    </row>
    <row r="176" spans="2:10" x14ac:dyDescent="0.3">
      <c r="B176" s="17">
        <v>10625</v>
      </c>
      <c r="C176" s="18">
        <v>44907</v>
      </c>
      <c r="D176" s="19" t="s">
        <v>21</v>
      </c>
      <c r="E176" s="19">
        <v>12.99</v>
      </c>
      <c r="F176" s="19">
        <v>569.66999999999996</v>
      </c>
      <c r="G176" s="19" t="s">
        <v>10</v>
      </c>
      <c r="H176" s="19" t="s">
        <v>11</v>
      </c>
      <c r="I176" s="19" t="s">
        <v>38</v>
      </c>
      <c r="J176" s="20" t="s">
        <v>13</v>
      </c>
    </row>
    <row r="177" spans="2:10" x14ac:dyDescent="0.3">
      <c r="B177" s="13">
        <v>10626</v>
      </c>
      <c r="C177" s="14">
        <v>44907</v>
      </c>
      <c r="D177" s="15" t="s">
        <v>25</v>
      </c>
      <c r="E177" s="15">
        <v>9.9499999999999993</v>
      </c>
      <c r="F177" s="15">
        <v>201.01</v>
      </c>
      <c r="G177" s="15" t="s">
        <v>10</v>
      </c>
      <c r="H177" s="15" t="s">
        <v>11</v>
      </c>
      <c r="I177" s="15" t="s">
        <v>38</v>
      </c>
      <c r="J177" s="16" t="s">
        <v>13</v>
      </c>
    </row>
    <row r="178" spans="2:10" x14ac:dyDescent="0.3">
      <c r="B178" s="17">
        <v>10627</v>
      </c>
      <c r="C178" s="18">
        <v>44907</v>
      </c>
      <c r="D178" s="19" t="s">
        <v>9</v>
      </c>
      <c r="E178" s="19">
        <v>3.49</v>
      </c>
      <c r="F178" s="19">
        <v>630.37</v>
      </c>
      <c r="G178" s="19" t="s">
        <v>10</v>
      </c>
      <c r="H178" s="19" t="s">
        <v>11</v>
      </c>
      <c r="I178" s="19" t="s">
        <v>38</v>
      </c>
      <c r="J178" s="20" t="s">
        <v>13</v>
      </c>
    </row>
    <row r="179" spans="2:10" x14ac:dyDescent="0.3">
      <c r="B179" s="13">
        <v>10628</v>
      </c>
      <c r="C179" s="14">
        <v>44907</v>
      </c>
      <c r="D179" s="15" t="s">
        <v>14</v>
      </c>
      <c r="E179" s="15">
        <v>2.95</v>
      </c>
      <c r="F179" s="15">
        <v>677.97</v>
      </c>
      <c r="G179" s="15" t="s">
        <v>10</v>
      </c>
      <c r="H179" s="15" t="s">
        <v>11</v>
      </c>
      <c r="I179" s="15" t="s">
        <v>35</v>
      </c>
      <c r="J179" s="16" t="s">
        <v>20</v>
      </c>
    </row>
    <row r="180" spans="2:10" x14ac:dyDescent="0.3">
      <c r="B180" s="17">
        <v>10629</v>
      </c>
      <c r="C180" s="18">
        <v>44907</v>
      </c>
      <c r="D180" s="19" t="s">
        <v>17</v>
      </c>
      <c r="E180" s="19">
        <v>4.99</v>
      </c>
      <c r="F180" s="19">
        <v>200.4</v>
      </c>
      <c r="G180" s="19" t="s">
        <v>10</v>
      </c>
      <c r="H180" s="19" t="s">
        <v>11</v>
      </c>
      <c r="I180" s="19" t="s">
        <v>35</v>
      </c>
      <c r="J180" s="20" t="s">
        <v>20</v>
      </c>
    </row>
    <row r="181" spans="2:10" x14ac:dyDescent="0.3">
      <c r="B181" s="13">
        <v>10630</v>
      </c>
      <c r="C181" s="14">
        <v>44908</v>
      </c>
      <c r="D181" s="15" t="s">
        <v>21</v>
      </c>
      <c r="E181" s="15">
        <v>12.99</v>
      </c>
      <c r="F181" s="15">
        <v>569.66999999999996</v>
      </c>
      <c r="G181" s="15" t="s">
        <v>10</v>
      </c>
      <c r="H181" s="15" t="s">
        <v>37</v>
      </c>
      <c r="I181" s="15" t="s">
        <v>35</v>
      </c>
      <c r="J181" s="16" t="s">
        <v>20</v>
      </c>
    </row>
    <row r="182" spans="2:10" x14ac:dyDescent="0.3">
      <c r="B182" s="17">
        <v>10631</v>
      </c>
      <c r="C182" s="18">
        <v>44908</v>
      </c>
      <c r="D182" s="19" t="s">
        <v>25</v>
      </c>
      <c r="E182" s="19">
        <v>9.9499999999999993</v>
      </c>
      <c r="F182" s="19">
        <v>201.01</v>
      </c>
      <c r="G182" s="19" t="s">
        <v>10</v>
      </c>
      <c r="H182" s="19" t="s">
        <v>11</v>
      </c>
      <c r="I182" s="19" t="s">
        <v>35</v>
      </c>
      <c r="J182" s="20" t="s">
        <v>20</v>
      </c>
    </row>
    <row r="183" spans="2:10" x14ac:dyDescent="0.3">
      <c r="B183" s="13">
        <v>10632</v>
      </c>
      <c r="C183" s="14">
        <v>44908</v>
      </c>
      <c r="D183" s="15" t="s">
        <v>9</v>
      </c>
      <c r="E183" s="15">
        <v>3.49</v>
      </c>
      <c r="F183" s="15">
        <v>630.37</v>
      </c>
      <c r="G183" s="15" t="s">
        <v>10</v>
      </c>
      <c r="H183" s="15" t="s">
        <v>11</v>
      </c>
      <c r="I183" s="15" t="s">
        <v>35</v>
      </c>
      <c r="J183" s="16" t="s">
        <v>20</v>
      </c>
    </row>
    <row r="184" spans="2:10" x14ac:dyDescent="0.3">
      <c r="B184" s="17">
        <v>10633</v>
      </c>
      <c r="C184" s="18">
        <v>44908</v>
      </c>
      <c r="D184" s="19" t="s">
        <v>14</v>
      </c>
      <c r="E184" s="19">
        <v>2.95</v>
      </c>
      <c r="F184" s="19">
        <v>677.97</v>
      </c>
      <c r="G184" s="19" t="s">
        <v>10</v>
      </c>
      <c r="H184" s="19" t="s">
        <v>11</v>
      </c>
      <c r="I184" s="19" t="s">
        <v>35</v>
      </c>
      <c r="J184" s="20" t="s">
        <v>20</v>
      </c>
    </row>
    <row r="185" spans="2:10" x14ac:dyDescent="0.3">
      <c r="B185" s="13">
        <v>10634</v>
      </c>
      <c r="C185" s="14">
        <v>44908</v>
      </c>
      <c r="D185" s="15" t="s">
        <v>17</v>
      </c>
      <c r="E185" s="15">
        <v>4.99</v>
      </c>
      <c r="F185" s="15">
        <v>200.4</v>
      </c>
      <c r="G185" s="15" t="s">
        <v>10</v>
      </c>
      <c r="H185" s="15" t="s">
        <v>11</v>
      </c>
      <c r="I185" s="15" t="s">
        <v>35</v>
      </c>
      <c r="J185" s="16" t="s">
        <v>20</v>
      </c>
    </row>
    <row r="186" spans="2:10" x14ac:dyDescent="0.3">
      <c r="B186" s="17">
        <v>10635</v>
      </c>
      <c r="C186" s="18">
        <v>44909</v>
      </c>
      <c r="D186" s="19" t="s">
        <v>21</v>
      </c>
      <c r="E186" s="19">
        <v>12.99</v>
      </c>
      <c r="F186" s="19">
        <v>554.27</v>
      </c>
      <c r="G186" s="19" t="s">
        <v>10</v>
      </c>
      <c r="H186" s="19" t="s">
        <v>11</v>
      </c>
      <c r="I186" s="19" t="s">
        <v>35</v>
      </c>
      <c r="J186" s="20" t="s">
        <v>20</v>
      </c>
    </row>
    <row r="187" spans="2:10" x14ac:dyDescent="0.3">
      <c r="B187" s="13">
        <v>10636</v>
      </c>
      <c r="C187" s="14">
        <v>44909</v>
      </c>
      <c r="D187" s="15" t="s">
        <v>25</v>
      </c>
      <c r="E187" s="15">
        <v>9.9499999999999993</v>
      </c>
      <c r="F187" s="15">
        <v>221.11</v>
      </c>
      <c r="G187" s="15" t="s">
        <v>10</v>
      </c>
      <c r="H187" s="15" t="s">
        <v>11</v>
      </c>
      <c r="I187" s="15" t="s">
        <v>35</v>
      </c>
      <c r="J187" s="16" t="s">
        <v>20</v>
      </c>
    </row>
    <row r="188" spans="2:10" x14ac:dyDescent="0.3">
      <c r="B188" s="17">
        <v>10637</v>
      </c>
      <c r="C188" s="18">
        <v>44909</v>
      </c>
      <c r="D188" s="19" t="s">
        <v>9</v>
      </c>
      <c r="E188" s="19">
        <v>3.49</v>
      </c>
      <c r="F188" s="19">
        <v>630.37</v>
      </c>
      <c r="G188" s="19" t="s">
        <v>10</v>
      </c>
      <c r="H188" s="19" t="s">
        <v>11</v>
      </c>
      <c r="I188" s="19" t="s">
        <v>35</v>
      </c>
      <c r="J188" s="20" t="s">
        <v>20</v>
      </c>
    </row>
    <row r="189" spans="2:10" x14ac:dyDescent="0.3">
      <c r="B189" s="13">
        <v>10638</v>
      </c>
      <c r="C189" s="14">
        <v>44909</v>
      </c>
      <c r="D189" s="15" t="s">
        <v>14</v>
      </c>
      <c r="E189" s="15">
        <v>2.95</v>
      </c>
      <c r="F189" s="15">
        <v>677.97</v>
      </c>
      <c r="G189" s="15" t="s">
        <v>10</v>
      </c>
      <c r="H189" s="15" t="s">
        <v>11</v>
      </c>
      <c r="I189" s="15" t="s">
        <v>35</v>
      </c>
      <c r="J189" s="16" t="s">
        <v>20</v>
      </c>
    </row>
    <row r="190" spans="2:10" x14ac:dyDescent="0.3">
      <c r="B190" s="17">
        <v>10639</v>
      </c>
      <c r="C190" s="18">
        <v>44909</v>
      </c>
      <c r="D190" s="19" t="s">
        <v>17</v>
      </c>
      <c r="E190" s="19">
        <v>4.99</v>
      </c>
      <c r="F190" s="19">
        <v>200.4</v>
      </c>
      <c r="G190" s="19" t="s">
        <v>10</v>
      </c>
      <c r="H190" s="19" t="s">
        <v>11</v>
      </c>
      <c r="I190" s="19" t="s">
        <v>35</v>
      </c>
      <c r="J190" s="20" t="s">
        <v>20</v>
      </c>
    </row>
    <row r="191" spans="2:10" x14ac:dyDescent="0.3">
      <c r="B191" s="13">
        <v>10640</v>
      </c>
      <c r="C191" s="14">
        <v>44910</v>
      </c>
      <c r="D191" s="15" t="s">
        <v>21</v>
      </c>
      <c r="E191" s="15">
        <v>12.99</v>
      </c>
      <c r="F191" s="15">
        <v>538.88</v>
      </c>
      <c r="G191" s="15" t="s">
        <v>10</v>
      </c>
      <c r="H191" s="15" t="s">
        <v>11</v>
      </c>
      <c r="I191" s="15" t="s">
        <v>35</v>
      </c>
      <c r="J191" s="16" t="s">
        <v>20</v>
      </c>
    </row>
    <row r="192" spans="2:10" x14ac:dyDescent="0.3">
      <c r="B192" s="17">
        <v>10641</v>
      </c>
      <c r="C192" s="18">
        <v>44910</v>
      </c>
      <c r="D192" s="19" t="s">
        <v>25</v>
      </c>
      <c r="E192" s="19">
        <v>9.9499999999999993</v>
      </c>
      <c r="F192" s="19">
        <v>221.11</v>
      </c>
      <c r="G192" s="19" t="s">
        <v>10</v>
      </c>
      <c r="H192" s="19" t="s">
        <v>11</v>
      </c>
      <c r="I192" s="19" t="s">
        <v>35</v>
      </c>
      <c r="J192" s="20" t="s">
        <v>20</v>
      </c>
    </row>
    <row r="193" spans="2:10" x14ac:dyDescent="0.3">
      <c r="B193" s="13">
        <v>10642</v>
      </c>
      <c r="C193" s="14">
        <v>44910</v>
      </c>
      <c r="D193" s="15" t="s">
        <v>9</v>
      </c>
      <c r="E193" s="15">
        <v>3.49</v>
      </c>
      <c r="F193" s="15">
        <v>630.37</v>
      </c>
      <c r="G193" s="15" t="s">
        <v>10</v>
      </c>
      <c r="H193" s="15" t="s">
        <v>37</v>
      </c>
      <c r="I193" s="15" t="s">
        <v>35</v>
      </c>
      <c r="J193" s="16" t="s">
        <v>20</v>
      </c>
    </row>
    <row r="194" spans="2:10" x14ac:dyDescent="0.3">
      <c r="B194" s="17">
        <v>10643</v>
      </c>
      <c r="C194" s="18">
        <v>44910</v>
      </c>
      <c r="D194" s="19" t="s">
        <v>14</v>
      </c>
      <c r="E194" s="19">
        <v>2.95</v>
      </c>
      <c r="F194" s="19">
        <v>677.97</v>
      </c>
      <c r="G194" s="19" t="s">
        <v>10</v>
      </c>
      <c r="H194" s="19" t="s">
        <v>37</v>
      </c>
      <c r="I194" s="19" t="s">
        <v>35</v>
      </c>
      <c r="J194" s="20" t="s">
        <v>20</v>
      </c>
    </row>
    <row r="195" spans="2:10" x14ac:dyDescent="0.3">
      <c r="B195" s="13">
        <v>10644</v>
      </c>
      <c r="C195" s="14">
        <v>44910</v>
      </c>
      <c r="D195" s="15" t="s">
        <v>17</v>
      </c>
      <c r="E195" s="15">
        <v>4.99</v>
      </c>
      <c r="F195" s="15">
        <v>200.4</v>
      </c>
      <c r="G195" s="15" t="s">
        <v>10</v>
      </c>
      <c r="H195" s="15" t="s">
        <v>37</v>
      </c>
      <c r="I195" s="15" t="s">
        <v>35</v>
      </c>
      <c r="J195" s="16" t="s">
        <v>20</v>
      </c>
    </row>
    <row r="196" spans="2:10" x14ac:dyDescent="0.3">
      <c r="B196" s="17">
        <v>10645</v>
      </c>
      <c r="C196" s="18">
        <v>44911</v>
      </c>
      <c r="D196" s="19" t="s">
        <v>21</v>
      </c>
      <c r="E196" s="19">
        <v>12.99</v>
      </c>
      <c r="F196" s="19">
        <v>569.66999999999996</v>
      </c>
      <c r="G196" s="19" t="s">
        <v>10</v>
      </c>
      <c r="H196" s="19" t="s">
        <v>37</v>
      </c>
      <c r="I196" s="19" t="s">
        <v>35</v>
      </c>
      <c r="J196" s="20" t="s">
        <v>20</v>
      </c>
    </row>
    <row r="197" spans="2:10" x14ac:dyDescent="0.3">
      <c r="B197" s="13">
        <v>10646</v>
      </c>
      <c r="C197" s="14">
        <v>44911</v>
      </c>
      <c r="D197" s="15" t="s">
        <v>25</v>
      </c>
      <c r="E197" s="15">
        <v>9.9499999999999993</v>
      </c>
      <c r="F197" s="15">
        <v>221.11</v>
      </c>
      <c r="G197" s="15" t="s">
        <v>10</v>
      </c>
      <c r="H197" s="15" t="s">
        <v>37</v>
      </c>
      <c r="I197" s="15" t="s">
        <v>35</v>
      </c>
      <c r="J197" s="16" t="s">
        <v>20</v>
      </c>
    </row>
    <row r="198" spans="2:10" x14ac:dyDescent="0.3">
      <c r="B198" s="17">
        <v>10647</v>
      </c>
      <c r="C198" s="18">
        <v>44911</v>
      </c>
      <c r="D198" s="19" t="s">
        <v>9</v>
      </c>
      <c r="E198" s="19">
        <v>3.49</v>
      </c>
      <c r="F198" s="19">
        <v>630.37</v>
      </c>
      <c r="G198" s="19" t="s">
        <v>10</v>
      </c>
      <c r="H198" s="19" t="s">
        <v>11</v>
      </c>
      <c r="I198" s="19" t="s">
        <v>35</v>
      </c>
      <c r="J198" s="20" t="s">
        <v>20</v>
      </c>
    </row>
    <row r="199" spans="2:10" x14ac:dyDescent="0.3">
      <c r="B199" s="13">
        <v>10648</v>
      </c>
      <c r="C199" s="14">
        <v>44911</v>
      </c>
      <c r="D199" s="15" t="s">
        <v>14</v>
      </c>
      <c r="E199" s="15">
        <v>2.95</v>
      </c>
      <c r="F199" s="15">
        <v>745.76</v>
      </c>
      <c r="G199" s="15" t="s">
        <v>10</v>
      </c>
      <c r="H199" s="15" t="s">
        <v>11</v>
      </c>
      <c r="I199" s="15" t="s">
        <v>35</v>
      </c>
      <c r="J199" s="16" t="s">
        <v>20</v>
      </c>
    </row>
    <row r="200" spans="2:10" x14ac:dyDescent="0.3">
      <c r="B200" s="17">
        <v>10649</v>
      </c>
      <c r="C200" s="18">
        <v>44911</v>
      </c>
      <c r="D200" s="19" t="s">
        <v>17</v>
      </c>
      <c r="E200" s="19">
        <v>4.99</v>
      </c>
      <c r="F200" s="19">
        <v>200.4</v>
      </c>
      <c r="G200" s="19" t="s">
        <v>10</v>
      </c>
      <c r="H200" s="19" t="s">
        <v>11</v>
      </c>
      <c r="I200" s="19" t="s">
        <v>35</v>
      </c>
      <c r="J200" s="20" t="s">
        <v>20</v>
      </c>
    </row>
    <row r="201" spans="2:10" x14ac:dyDescent="0.3">
      <c r="B201" s="13">
        <v>10650</v>
      </c>
      <c r="C201" s="14">
        <v>44912</v>
      </c>
      <c r="D201" s="15" t="s">
        <v>21</v>
      </c>
      <c r="E201" s="15">
        <v>12.99</v>
      </c>
      <c r="F201" s="15">
        <v>585.07000000000005</v>
      </c>
      <c r="G201" s="15" t="s">
        <v>10</v>
      </c>
      <c r="H201" s="15" t="s">
        <v>11</v>
      </c>
      <c r="I201" s="15" t="s">
        <v>35</v>
      </c>
      <c r="J201" s="16" t="s">
        <v>20</v>
      </c>
    </row>
    <row r="202" spans="2:10" x14ac:dyDescent="0.3">
      <c r="B202" s="17">
        <v>10651</v>
      </c>
      <c r="C202" s="18">
        <v>44912</v>
      </c>
      <c r="D202" s="19" t="s">
        <v>25</v>
      </c>
      <c r="E202" s="19">
        <v>9.9499999999999993</v>
      </c>
      <c r="F202" s="19">
        <v>221.11</v>
      </c>
      <c r="G202" s="19" t="s">
        <v>10</v>
      </c>
      <c r="H202" s="19" t="s">
        <v>11</v>
      </c>
      <c r="I202" s="19" t="s">
        <v>35</v>
      </c>
      <c r="J202" s="20" t="s">
        <v>20</v>
      </c>
    </row>
    <row r="203" spans="2:10" x14ac:dyDescent="0.3">
      <c r="B203" s="13">
        <v>10652</v>
      </c>
      <c r="C203" s="14">
        <v>44912</v>
      </c>
      <c r="D203" s="15" t="s">
        <v>9</v>
      </c>
      <c r="E203" s="15">
        <v>3.49</v>
      </c>
      <c r="F203" s="15">
        <v>687.68</v>
      </c>
      <c r="G203" s="15" t="s">
        <v>10</v>
      </c>
      <c r="H203" s="15" t="s">
        <v>11</v>
      </c>
      <c r="I203" s="15" t="s">
        <v>35</v>
      </c>
      <c r="J203" s="16" t="s">
        <v>20</v>
      </c>
    </row>
    <row r="204" spans="2:10" x14ac:dyDescent="0.3">
      <c r="B204" s="17">
        <v>10653</v>
      </c>
      <c r="C204" s="18">
        <v>44912</v>
      </c>
      <c r="D204" s="19" t="s">
        <v>14</v>
      </c>
      <c r="E204" s="19">
        <v>2.95</v>
      </c>
      <c r="F204" s="19">
        <v>745.76</v>
      </c>
      <c r="G204" s="19" t="s">
        <v>10</v>
      </c>
      <c r="H204" s="19" t="s">
        <v>11</v>
      </c>
      <c r="I204" s="19" t="s">
        <v>35</v>
      </c>
      <c r="J204" s="20" t="s">
        <v>20</v>
      </c>
    </row>
    <row r="205" spans="2:10" x14ac:dyDescent="0.3">
      <c r="B205" s="13">
        <v>10654</v>
      </c>
      <c r="C205" s="14">
        <v>44912</v>
      </c>
      <c r="D205" s="15" t="s">
        <v>17</v>
      </c>
      <c r="E205" s="15">
        <v>4.99</v>
      </c>
      <c r="F205" s="15">
        <v>200.4</v>
      </c>
      <c r="G205" s="15" t="s">
        <v>10</v>
      </c>
      <c r="H205" s="15" t="s">
        <v>11</v>
      </c>
      <c r="I205" s="15" t="s">
        <v>35</v>
      </c>
      <c r="J205" s="16" t="s">
        <v>20</v>
      </c>
    </row>
    <row r="206" spans="2:10" x14ac:dyDescent="0.3">
      <c r="B206" s="17">
        <v>10655</v>
      </c>
      <c r="C206" s="18">
        <v>44913</v>
      </c>
      <c r="D206" s="19" t="s">
        <v>21</v>
      </c>
      <c r="E206" s="19">
        <v>12.99</v>
      </c>
      <c r="F206" s="19">
        <v>600.46</v>
      </c>
      <c r="G206" s="19" t="s">
        <v>10</v>
      </c>
      <c r="H206" s="19" t="s">
        <v>11</v>
      </c>
      <c r="I206" s="19" t="s">
        <v>35</v>
      </c>
      <c r="J206" s="20" t="s">
        <v>20</v>
      </c>
    </row>
    <row r="207" spans="2:10" x14ac:dyDescent="0.3">
      <c r="B207" s="13">
        <v>10656</v>
      </c>
      <c r="C207" s="14">
        <v>44913</v>
      </c>
      <c r="D207" s="15" t="s">
        <v>25</v>
      </c>
      <c r="E207" s="15">
        <v>9.9499999999999993</v>
      </c>
      <c r="F207" s="15">
        <v>221.11</v>
      </c>
      <c r="G207" s="15" t="s">
        <v>10</v>
      </c>
      <c r="H207" s="15" t="s">
        <v>11</v>
      </c>
      <c r="I207" s="15" t="s">
        <v>35</v>
      </c>
      <c r="J207" s="16" t="s">
        <v>20</v>
      </c>
    </row>
    <row r="208" spans="2:10" x14ac:dyDescent="0.3">
      <c r="B208" s="17">
        <v>10657</v>
      </c>
      <c r="C208" s="18">
        <v>44913</v>
      </c>
      <c r="D208" s="19" t="s">
        <v>9</v>
      </c>
      <c r="E208" s="19">
        <v>3.49</v>
      </c>
      <c r="F208" s="19">
        <v>687.68</v>
      </c>
      <c r="G208" s="19" t="s">
        <v>10</v>
      </c>
      <c r="H208" s="19" t="s">
        <v>11</v>
      </c>
      <c r="I208" s="19" t="s">
        <v>35</v>
      </c>
      <c r="J208" s="20" t="s">
        <v>20</v>
      </c>
    </row>
    <row r="209" spans="2:10" x14ac:dyDescent="0.3">
      <c r="B209" s="13">
        <v>10658</v>
      </c>
      <c r="C209" s="14">
        <v>44913</v>
      </c>
      <c r="D209" s="15" t="s">
        <v>14</v>
      </c>
      <c r="E209" s="15">
        <v>2.95</v>
      </c>
      <c r="F209" s="15">
        <v>745.76</v>
      </c>
      <c r="G209" s="15" t="s">
        <v>10</v>
      </c>
      <c r="H209" s="15" t="s">
        <v>37</v>
      </c>
      <c r="I209" s="15" t="s">
        <v>35</v>
      </c>
      <c r="J209" s="16" t="s">
        <v>20</v>
      </c>
    </row>
    <row r="210" spans="2:10" x14ac:dyDescent="0.3">
      <c r="B210" s="17">
        <v>10659</v>
      </c>
      <c r="C210" s="18">
        <v>44913</v>
      </c>
      <c r="D210" s="19" t="s">
        <v>17</v>
      </c>
      <c r="E210" s="19">
        <v>4.99</v>
      </c>
      <c r="F210" s="19">
        <v>200.4</v>
      </c>
      <c r="G210" s="19" t="s">
        <v>10</v>
      </c>
      <c r="H210" s="19" t="s">
        <v>37</v>
      </c>
      <c r="I210" s="19" t="s">
        <v>35</v>
      </c>
      <c r="J210" s="20" t="s">
        <v>20</v>
      </c>
    </row>
    <row r="211" spans="2:10" x14ac:dyDescent="0.3">
      <c r="B211" s="13">
        <v>10660</v>
      </c>
      <c r="C211" s="14">
        <v>44914</v>
      </c>
      <c r="D211" s="15" t="s">
        <v>21</v>
      </c>
      <c r="E211" s="15">
        <v>12.99</v>
      </c>
      <c r="F211" s="15">
        <v>631.25</v>
      </c>
      <c r="G211" s="15" t="s">
        <v>18</v>
      </c>
      <c r="H211" s="15" t="s">
        <v>37</v>
      </c>
      <c r="I211" s="15" t="s">
        <v>35</v>
      </c>
      <c r="J211" s="16" t="s">
        <v>20</v>
      </c>
    </row>
    <row r="212" spans="2:10" x14ac:dyDescent="0.3">
      <c r="B212" s="17">
        <v>10661</v>
      </c>
      <c r="C212" s="18">
        <v>44914</v>
      </c>
      <c r="D212" s="19" t="s">
        <v>25</v>
      </c>
      <c r="E212" s="19">
        <v>9.9499999999999993</v>
      </c>
      <c r="F212" s="19">
        <v>221.11</v>
      </c>
      <c r="G212" s="19" t="s">
        <v>18</v>
      </c>
      <c r="H212" s="19" t="s">
        <v>37</v>
      </c>
      <c r="I212" s="19" t="s">
        <v>35</v>
      </c>
      <c r="J212" s="20" t="s">
        <v>20</v>
      </c>
    </row>
    <row r="213" spans="2:10" x14ac:dyDescent="0.3">
      <c r="B213" s="13">
        <v>10662</v>
      </c>
      <c r="C213" s="14">
        <v>44914</v>
      </c>
      <c r="D213" s="15" t="s">
        <v>9</v>
      </c>
      <c r="E213" s="15">
        <v>3.49</v>
      </c>
      <c r="F213" s="15">
        <v>630.37</v>
      </c>
      <c r="G213" s="15" t="s">
        <v>18</v>
      </c>
      <c r="H213" s="15" t="s">
        <v>37</v>
      </c>
      <c r="I213" s="15" t="s">
        <v>35</v>
      </c>
      <c r="J213" s="16" t="s">
        <v>20</v>
      </c>
    </row>
    <row r="214" spans="2:10" x14ac:dyDescent="0.3">
      <c r="B214" s="17">
        <v>10663</v>
      </c>
      <c r="C214" s="18">
        <v>44914</v>
      </c>
      <c r="D214" s="19" t="s">
        <v>14</v>
      </c>
      <c r="E214" s="19">
        <v>2.95</v>
      </c>
      <c r="F214" s="19">
        <v>745.76</v>
      </c>
      <c r="G214" s="19" t="s">
        <v>18</v>
      </c>
      <c r="H214" s="19" t="s">
        <v>37</v>
      </c>
      <c r="I214" s="19" t="s">
        <v>35</v>
      </c>
      <c r="J214" s="20" t="s">
        <v>20</v>
      </c>
    </row>
    <row r="215" spans="2:10" x14ac:dyDescent="0.3">
      <c r="B215" s="13">
        <v>10664</v>
      </c>
      <c r="C215" s="14">
        <v>44914</v>
      </c>
      <c r="D215" s="15" t="s">
        <v>17</v>
      </c>
      <c r="E215" s="15">
        <v>4.99</v>
      </c>
      <c r="F215" s="15">
        <v>200.4</v>
      </c>
      <c r="G215" s="15" t="s">
        <v>18</v>
      </c>
      <c r="H215" s="15" t="s">
        <v>37</v>
      </c>
      <c r="I215" s="15" t="s">
        <v>35</v>
      </c>
      <c r="J215" s="16" t="s">
        <v>20</v>
      </c>
    </row>
    <row r="216" spans="2:10" x14ac:dyDescent="0.3">
      <c r="B216" s="17">
        <v>10665</v>
      </c>
      <c r="C216" s="18">
        <v>44915</v>
      </c>
      <c r="D216" s="19" t="s">
        <v>21</v>
      </c>
      <c r="E216" s="19">
        <v>12.99</v>
      </c>
      <c r="F216" s="19">
        <v>646.65</v>
      </c>
      <c r="G216" s="19" t="s">
        <v>18</v>
      </c>
      <c r="H216" s="19" t="s">
        <v>37</v>
      </c>
      <c r="I216" s="19" t="s">
        <v>35</v>
      </c>
      <c r="J216" s="20" t="s">
        <v>20</v>
      </c>
    </row>
    <row r="217" spans="2:10" x14ac:dyDescent="0.3">
      <c r="B217" s="13">
        <v>10666</v>
      </c>
      <c r="C217" s="14">
        <v>44915</v>
      </c>
      <c r="D217" s="15" t="s">
        <v>25</v>
      </c>
      <c r="E217" s="15">
        <v>9.9499999999999993</v>
      </c>
      <c r="F217" s="15">
        <v>221.11</v>
      </c>
      <c r="G217" s="15" t="s">
        <v>18</v>
      </c>
      <c r="H217" s="15" t="s">
        <v>37</v>
      </c>
      <c r="I217" s="15" t="s">
        <v>35</v>
      </c>
      <c r="J217" s="16" t="s">
        <v>20</v>
      </c>
    </row>
    <row r="218" spans="2:10" x14ac:dyDescent="0.3">
      <c r="B218" s="17">
        <v>10667</v>
      </c>
      <c r="C218" s="18">
        <v>44915</v>
      </c>
      <c r="D218" s="19" t="s">
        <v>9</v>
      </c>
      <c r="E218" s="19">
        <v>3.49</v>
      </c>
      <c r="F218" s="19">
        <v>630.37</v>
      </c>
      <c r="G218" s="19" t="s">
        <v>18</v>
      </c>
      <c r="H218" s="19" t="s">
        <v>37</v>
      </c>
      <c r="I218" s="19" t="s">
        <v>35</v>
      </c>
      <c r="J218" s="20" t="s">
        <v>20</v>
      </c>
    </row>
    <row r="219" spans="2:10" x14ac:dyDescent="0.3">
      <c r="B219" s="13">
        <v>10668</v>
      </c>
      <c r="C219" s="14">
        <v>44915</v>
      </c>
      <c r="D219" s="15" t="s">
        <v>14</v>
      </c>
      <c r="E219" s="15">
        <v>2.95</v>
      </c>
      <c r="F219" s="15">
        <v>745.76</v>
      </c>
      <c r="G219" s="15" t="s">
        <v>18</v>
      </c>
      <c r="H219" s="15" t="s">
        <v>37</v>
      </c>
      <c r="I219" s="15" t="s">
        <v>35</v>
      </c>
      <c r="J219" s="16" t="s">
        <v>20</v>
      </c>
    </row>
    <row r="220" spans="2:10" x14ac:dyDescent="0.3">
      <c r="B220" s="17">
        <v>10669</v>
      </c>
      <c r="C220" s="18">
        <v>44915</v>
      </c>
      <c r="D220" s="19" t="s">
        <v>17</v>
      </c>
      <c r="E220" s="19">
        <v>4.99</v>
      </c>
      <c r="F220" s="19">
        <v>200.4</v>
      </c>
      <c r="G220" s="19" t="s">
        <v>18</v>
      </c>
      <c r="H220" s="19" t="s">
        <v>37</v>
      </c>
      <c r="I220" s="19" t="s">
        <v>35</v>
      </c>
      <c r="J220" s="20" t="s">
        <v>20</v>
      </c>
    </row>
    <row r="221" spans="2:10" x14ac:dyDescent="0.3">
      <c r="B221" s="13">
        <v>10670</v>
      </c>
      <c r="C221" s="14">
        <v>44916</v>
      </c>
      <c r="D221" s="15" t="s">
        <v>21</v>
      </c>
      <c r="E221" s="15">
        <v>12.99</v>
      </c>
      <c r="F221" s="15">
        <v>677.44</v>
      </c>
      <c r="G221" s="15" t="s">
        <v>18</v>
      </c>
      <c r="H221" s="15" t="s">
        <v>37</v>
      </c>
      <c r="I221" s="15" t="s">
        <v>35</v>
      </c>
      <c r="J221" s="16" t="s">
        <v>20</v>
      </c>
    </row>
    <row r="222" spans="2:10" x14ac:dyDescent="0.3">
      <c r="B222" s="17">
        <v>10671</v>
      </c>
      <c r="C222" s="18">
        <v>44916</v>
      </c>
      <c r="D222" s="19" t="s">
        <v>25</v>
      </c>
      <c r="E222" s="19">
        <v>9.9499999999999993</v>
      </c>
      <c r="F222" s="19">
        <v>221.11</v>
      </c>
      <c r="G222" s="19" t="s">
        <v>18</v>
      </c>
      <c r="H222" s="19" t="s">
        <v>37</v>
      </c>
      <c r="I222" s="19" t="s">
        <v>35</v>
      </c>
      <c r="J222" s="20" t="s">
        <v>20</v>
      </c>
    </row>
    <row r="223" spans="2:10" x14ac:dyDescent="0.3">
      <c r="B223" s="13">
        <v>10672</v>
      </c>
      <c r="C223" s="14">
        <v>44916</v>
      </c>
      <c r="D223" s="15" t="s">
        <v>9</v>
      </c>
      <c r="E223" s="15">
        <v>3.49</v>
      </c>
      <c r="F223" s="15">
        <v>630.37</v>
      </c>
      <c r="G223" s="15" t="s">
        <v>18</v>
      </c>
      <c r="H223" s="15" t="s">
        <v>37</v>
      </c>
      <c r="I223" s="15" t="s">
        <v>35</v>
      </c>
      <c r="J223" s="16" t="s">
        <v>20</v>
      </c>
    </row>
    <row r="224" spans="2:10" x14ac:dyDescent="0.3">
      <c r="B224" s="17">
        <v>10673</v>
      </c>
      <c r="C224" s="18">
        <v>44916</v>
      </c>
      <c r="D224" s="19" t="s">
        <v>14</v>
      </c>
      <c r="E224" s="19">
        <v>2.95</v>
      </c>
      <c r="F224" s="19">
        <v>745.76</v>
      </c>
      <c r="G224" s="19" t="s">
        <v>18</v>
      </c>
      <c r="H224" s="19" t="s">
        <v>37</v>
      </c>
      <c r="I224" s="19" t="s">
        <v>35</v>
      </c>
      <c r="J224" s="20" t="s">
        <v>20</v>
      </c>
    </row>
    <row r="225" spans="2:10" x14ac:dyDescent="0.3">
      <c r="B225" s="13">
        <v>10674</v>
      </c>
      <c r="C225" s="14">
        <v>44916</v>
      </c>
      <c r="D225" s="15" t="s">
        <v>17</v>
      </c>
      <c r="E225" s="15">
        <v>4.99</v>
      </c>
      <c r="F225" s="15">
        <v>200.4</v>
      </c>
      <c r="G225" s="15" t="s">
        <v>18</v>
      </c>
      <c r="H225" s="15" t="s">
        <v>37</v>
      </c>
      <c r="I225" s="15" t="s">
        <v>35</v>
      </c>
      <c r="J225" s="16" t="s">
        <v>20</v>
      </c>
    </row>
    <row r="226" spans="2:10" x14ac:dyDescent="0.3">
      <c r="B226" s="17">
        <v>10675</v>
      </c>
      <c r="C226" s="18">
        <v>44917</v>
      </c>
      <c r="D226" s="19" t="s">
        <v>21</v>
      </c>
      <c r="E226" s="19">
        <v>12.99</v>
      </c>
      <c r="F226" s="19">
        <v>677.44</v>
      </c>
      <c r="G226" s="19" t="s">
        <v>18</v>
      </c>
      <c r="H226" s="19" t="s">
        <v>37</v>
      </c>
      <c r="I226" s="19" t="s">
        <v>35</v>
      </c>
      <c r="J226" s="20" t="s">
        <v>20</v>
      </c>
    </row>
    <row r="227" spans="2:10" x14ac:dyDescent="0.3">
      <c r="B227" s="13">
        <v>10676</v>
      </c>
      <c r="C227" s="14">
        <v>44917</v>
      </c>
      <c r="D227" s="15" t="s">
        <v>25</v>
      </c>
      <c r="E227" s="15">
        <v>9.9499999999999993</v>
      </c>
      <c r="F227" s="15">
        <v>241.21</v>
      </c>
      <c r="G227" s="15" t="s">
        <v>18</v>
      </c>
      <c r="H227" s="15" t="s">
        <v>37</v>
      </c>
      <c r="I227" s="15" t="s">
        <v>35</v>
      </c>
      <c r="J227" s="16" t="s">
        <v>20</v>
      </c>
    </row>
    <row r="228" spans="2:10" x14ac:dyDescent="0.3">
      <c r="B228" s="17">
        <v>10677</v>
      </c>
      <c r="C228" s="18">
        <v>44917</v>
      </c>
      <c r="D228" s="19" t="s">
        <v>9</v>
      </c>
      <c r="E228" s="19">
        <v>3.49</v>
      </c>
      <c r="F228" s="19">
        <v>630.37</v>
      </c>
      <c r="G228" s="19" t="s">
        <v>18</v>
      </c>
      <c r="H228" s="19" t="s">
        <v>37</v>
      </c>
      <c r="I228" s="19" t="s">
        <v>35</v>
      </c>
      <c r="J228" s="20" t="s">
        <v>20</v>
      </c>
    </row>
    <row r="229" spans="2:10" x14ac:dyDescent="0.3">
      <c r="B229" s="13">
        <v>10678</v>
      </c>
      <c r="C229" s="14">
        <v>44917</v>
      </c>
      <c r="D229" s="15" t="s">
        <v>14</v>
      </c>
      <c r="E229" s="15">
        <v>2.95</v>
      </c>
      <c r="F229" s="15">
        <v>745.76</v>
      </c>
      <c r="G229" s="15" t="s">
        <v>18</v>
      </c>
      <c r="H229" s="15" t="s">
        <v>37</v>
      </c>
      <c r="I229" s="15" t="s">
        <v>35</v>
      </c>
      <c r="J229" s="16" t="s">
        <v>20</v>
      </c>
    </row>
    <row r="230" spans="2:10" x14ac:dyDescent="0.3">
      <c r="B230" s="17">
        <v>10679</v>
      </c>
      <c r="C230" s="18">
        <v>44917</v>
      </c>
      <c r="D230" s="19" t="s">
        <v>17</v>
      </c>
      <c r="E230" s="19">
        <v>4.99</v>
      </c>
      <c r="F230" s="19">
        <v>200.4</v>
      </c>
      <c r="G230" s="19" t="s">
        <v>18</v>
      </c>
      <c r="H230" s="19" t="s">
        <v>37</v>
      </c>
      <c r="I230" s="19" t="s">
        <v>35</v>
      </c>
      <c r="J230" s="20" t="s">
        <v>20</v>
      </c>
    </row>
    <row r="231" spans="2:10" x14ac:dyDescent="0.3">
      <c r="B231" s="13">
        <v>10680</v>
      </c>
      <c r="C231" s="14">
        <v>44918</v>
      </c>
      <c r="D231" s="15" t="s">
        <v>21</v>
      </c>
      <c r="E231" s="15">
        <v>12.99</v>
      </c>
      <c r="F231" s="15">
        <v>646.65</v>
      </c>
      <c r="G231" s="15" t="s">
        <v>18</v>
      </c>
      <c r="H231" s="15" t="s">
        <v>37</v>
      </c>
      <c r="I231" s="15" t="s">
        <v>35</v>
      </c>
      <c r="J231" s="16" t="s">
        <v>20</v>
      </c>
    </row>
    <row r="232" spans="2:10" x14ac:dyDescent="0.3">
      <c r="B232" s="17">
        <v>10681</v>
      </c>
      <c r="C232" s="18">
        <v>44918</v>
      </c>
      <c r="D232" s="19" t="s">
        <v>25</v>
      </c>
      <c r="E232" s="19">
        <v>9.9499999999999993</v>
      </c>
      <c r="F232" s="19">
        <v>241.21</v>
      </c>
      <c r="G232" s="19" t="s">
        <v>18</v>
      </c>
      <c r="H232" s="19" t="s">
        <v>37</v>
      </c>
      <c r="I232" s="19" t="s">
        <v>35</v>
      </c>
      <c r="J232" s="20" t="s">
        <v>20</v>
      </c>
    </row>
    <row r="233" spans="2:10" x14ac:dyDescent="0.3">
      <c r="B233" s="13">
        <v>10682</v>
      </c>
      <c r="C233" s="14">
        <v>44918</v>
      </c>
      <c r="D233" s="15" t="s">
        <v>9</v>
      </c>
      <c r="E233" s="15">
        <v>3.49</v>
      </c>
      <c r="F233" s="15">
        <v>630.37</v>
      </c>
      <c r="G233" s="15" t="s">
        <v>18</v>
      </c>
      <c r="H233" s="15" t="s">
        <v>37</v>
      </c>
      <c r="I233" s="15" t="s">
        <v>35</v>
      </c>
      <c r="J233" s="16" t="s">
        <v>20</v>
      </c>
    </row>
    <row r="234" spans="2:10" x14ac:dyDescent="0.3">
      <c r="B234" s="17">
        <v>10683</v>
      </c>
      <c r="C234" s="18">
        <v>44918</v>
      </c>
      <c r="D234" s="19" t="s">
        <v>14</v>
      </c>
      <c r="E234" s="19">
        <v>2.95</v>
      </c>
      <c r="F234" s="19">
        <v>677.97</v>
      </c>
      <c r="G234" s="19" t="s">
        <v>18</v>
      </c>
      <c r="H234" s="19" t="s">
        <v>37</v>
      </c>
      <c r="I234" s="19" t="s">
        <v>35</v>
      </c>
      <c r="J234" s="20" t="s">
        <v>20</v>
      </c>
    </row>
    <row r="235" spans="2:10" x14ac:dyDescent="0.3">
      <c r="B235" s="13">
        <v>10684</v>
      </c>
      <c r="C235" s="14">
        <v>44918</v>
      </c>
      <c r="D235" s="15" t="s">
        <v>17</v>
      </c>
      <c r="E235" s="15">
        <v>4.99</v>
      </c>
      <c r="F235" s="15">
        <v>200.4</v>
      </c>
      <c r="G235" s="15" t="s">
        <v>18</v>
      </c>
      <c r="H235" s="15" t="s">
        <v>37</v>
      </c>
      <c r="I235" s="15" t="s">
        <v>35</v>
      </c>
      <c r="J235" s="16" t="s">
        <v>20</v>
      </c>
    </row>
    <row r="236" spans="2:10" x14ac:dyDescent="0.3">
      <c r="B236" s="17">
        <v>10685</v>
      </c>
      <c r="C236" s="18">
        <v>44919</v>
      </c>
      <c r="D236" s="19" t="s">
        <v>21</v>
      </c>
      <c r="E236" s="19">
        <v>12.99</v>
      </c>
      <c r="F236" s="19">
        <v>677.44</v>
      </c>
      <c r="G236" s="19" t="s">
        <v>18</v>
      </c>
      <c r="H236" s="19" t="s">
        <v>37</v>
      </c>
      <c r="I236" s="19" t="s">
        <v>35</v>
      </c>
      <c r="J236" s="20" t="s">
        <v>20</v>
      </c>
    </row>
    <row r="237" spans="2:10" x14ac:dyDescent="0.3">
      <c r="B237" s="13">
        <v>10686</v>
      </c>
      <c r="C237" s="14">
        <v>44919</v>
      </c>
      <c r="D237" s="15" t="s">
        <v>25</v>
      </c>
      <c r="E237" s="15">
        <v>9.9499999999999993</v>
      </c>
      <c r="F237" s="15">
        <v>241.21</v>
      </c>
      <c r="G237" s="15" t="s">
        <v>18</v>
      </c>
      <c r="H237" s="15" t="s">
        <v>37</v>
      </c>
      <c r="I237" s="15" t="s">
        <v>35</v>
      </c>
      <c r="J237" s="16" t="s">
        <v>20</v>
      </c>
    </row>
    <row r="238" spans="2:10" x14ac:dyDescent="0.3">
      <c r="B238" s="17">
        <v>10687</v>
      </c>
      <c r="C238" s="18">
        <v>44919</v>
      </c>
      <c r="D238" s="19" t="s">
        <v>9</v>
      </c>
      <c r="E238" s="19">
        <v>3.49</v>
      </c>
      <c r="F238" s="19">
        <v>630.37</v>
      </c>
      <c r="G238" s="19" t="s">
        <v>18</v>
      </c>
      <c r="H238" s="19" t="s">
        <v>37</v>
      </c>
      <c r="I238" s="19" t="s">
        <v>23</v>
      </c>
      <c r="J238" s="20" t="s">
        <v>24</v>
      </c>
    </row>
    <row r="239" spans="2:10" x14ac:dyDescent="0.3">
      <c r="B239" s="13">
        <v>10688</v>
      </c>
      <c r="C239" s="14">
        <v>44919</v>
      </c>
      <c r="D239" s="15" t="s">
        <v>14</v>
      </c>
      <c r="E239" s="15">
        <v>2.95</v>
      </c>
      <c r="F239" s="15">
        <v>677.97</v>
      </c>
      <c r="G239" s="15" t="s">
        <v>18</v>
      </c>
      <c r="H239" s="15" t="s">
        <v>37</v>
      </c>
      <c r="I239" s="15" t="s">
        <v>23</v>
      </c>
      <c r="J239" s="16" t="s">
        <v>24</v>
      </c>
    </row>
    <row r="240" spans="2:10" x14ac:dyDescent="0.3">
      <c r="B240" s="17">
        <v>10689</v>
      </c>
      <c r="C240" s="18">
        <v>44919</v>
      </c>
      <c r="D240" s="19" t="s">
        <v>17</v>
      </c>
      <c r="E240" s="19">
        <v>4.99</v>
      </c>
      <c r="F240" s="19">
        <v>200.4</v>
      </c>
      <c r="G240" s="19" t="s">
        <v>18</v>
      </c>
      <c r="H240" s="19" t="s">
        <v>37</v>
      </c>
      <c r="I240" s="19" t="s">
        <v>23</v>
      </c>
      <c r="J240" s="20" t="s">
        <v>24</v>
      </c>
    </row>
    <row r="241" spans="2:10" x14ac:dyDescent="0.3">
      <c r="B241" s="13">
        <v>10690</v>
      </c>
      <c r="C241" s="14">
        <v>44920</v>
      </c>
      <c r="D241" s="15" t="s">
        <v>21</v>
      </c>
      <c r="E241" s="15">
        <v>12.99</v>
      </c>
      <c r="F241" s="15">
        <v>677.44</v>
      </c>
      <c r="G241" s="15" t="s">
        <v>18</v>
      </c>
      <c r="H241" s="15" t="s">
        <v>37</v>
      </c>
      <c r="I241" s="15" t="s">
        <v>23</v>
      </c>
      <c r="J241" s="16" t="s">
        <v>24</v>
      </c>
    </row>
    <row r="242" spans="2:10" x14ac:dyDescent="0.3">
      <c r="B242" s="17">
        <v>10691</v>
      </c>
      <c r="C242" s="18">
        <v>44920</v>
      </c>
      <c r="D242" s="19" t="s">
        <v>25</v>
      </c>
      <c r="E242" s="19">
        <v>9.9499999999999993</v>
      </c>
      <c r="F242" s="19">
        <v>261.31</v>
      </c>
      <c r="G242" s="19" t="s">
        <v>18</v>
      </c>
      <c r="H242" s="19" t="s">
        <v>37</v>
      </c>
      <c r="I242" s="19" t="s">
        <v>23</v>
      </c>
      <c r="J242" s="20" t="s">
        <v>24</v>
      </c>
    </row>
    <row r="243" spans="2:10" x14ac:dyDescent="0.3">
      <c r="B243" s="13">
        <v>10692</v>
      </c>
      <c r="C243" s="14">
        <v>44920</v>
      </c>
      <c r="D243" s="15" t="s">
        <v>9</v>
      </c>
      <c r="E243" s="15">
        <v>3.49</v>
      </c>
      <c r="F243" s="15">
        <v>630.37</v>
      </c>
      <c r="G243" s="15" t="s">
        <v>18</v>
      </c>
      <c r="H243" s="15" t="s">
        <v>37</v>
      </c>
      <c r="I243" s="15" t="s">
        <v>23</v>
      </c>
      <c r="J243" s="16" t="s">
        <v>24</v>
      </c>
    </row>
    <row r="244" spans="2:10" x14ac:dyDescent="0.3">
      <c r="B244" s="17">
        <v>10693</v>
      </c>
      <c r="C244" s="18">
        <v>44920</v>
      </c>
      <c r="D244" s="19" t="s">
        <v>14</v>
      </c>
      <c r="E244" s="19">
        <v>2.95</v>
      </c>
      <c r="F244" s="19">
        <v>677.97</v>
      </c>
      <c r="G244" s="19" t="s">
        <v>18</v>
      </c>
      <c r="H244" s="19" t="s">
        <v>37</v>
      </c>
      <c r="I244" s="19" t="s">
        <v>23</v>
      </c>
      <c r="J244" s="20" t="s">
        <v>24</v>
      </c>
    </row>
    <row r="245" spans="2:10" x14ac:dyDescent="0.3">
      <c r="B245" s="13">
        <v>10694</v>
      </c>
      <c r="C245" s="14">
        <v>44920</v>
      </c>
      <c r="D245" s="15" t="s">
        <v>17</v>
      </c>
      <c r="E245" s="15">
        <v>4.99</v>
      </c>
      <c r="F245" s="15">
        <v>200.4</v>
      </c>
      <c r="G245" s="15" t="s">
        <v>18</v>
      </c>
      <c r="H245" s="15" t="s">
        <v>37</v>
      </c>
      <c r="I245" s="15" t="s">
        <v>23</v>
      </c>
      <c r="J245" s="16" t="s">
        <v>24</v>
      </c>
    </row>
    <row r="246" spans="2:10" x14ac:dyDescent="0.3">
      <c r="B246" s="17">
        <v>10695</v>
      </c>
      <c r="C246" s="18">
        <v>44921</v>
      </c>
      <c r="D246" s="19" t="s">
        <v>21</v>
      </c>
      <c r="E246" s="19">
        <v>12.99</v>
      </c>
      <c r="F246" s="19">
        <v>692.84</v>
      </c>
      <c r="G246" s="19" t="s">
        <v>18</v>
      </c>
      <c r="H246" s="19" t="s">
        <v>37</v>
      </c>
      <c r="I246" s="19" t="s">
        <v>23</v>
      </c>
      <c r="J246" s="20" t="s">
        <v>24</v>
      </c>
    </row>
    <row r="247" spans="2:10" x14ac:dyDescent="0.3">
      <c r="B247" s="13">
        <v>10696</v>
      </c>
      <c r="C247" s="14">
        <v>44921</v>
      </c>
      <c r="D247" s="15" t="s">
        <v>25</v>
      </c>
      <c r="E247" s="15">
        <v>9.9499999999999993</v>
      </c>
      <c r="F247" s="15">
        <v>281.41000000000003</v>
      </c>
      <c r="G247" s="15" t="s">
        <v>18</v>
      </c>
      <c r="H247" s="15" t="s">
        <v>37</v>
      </c>
      <c r="I247" s="15" t="s">
        <v>23</v>
      </c>
      <c r="J247" s="16" t="s">
        <v>24</v>
      </c>
    </row>
    <row r="248" spans="2:10" x14ac:dyDescent="0.3">
      <c r="B248" s="17">
        <v>10697</v>
      </c>
      <c r="C248" s="18">
        <v>44921</v>
      </c>
      <c r="D248" s="19" t="s">
        <v>9</v>
      </c>
      <c r="E248" s="19">
        <v>3.49</v>
      </c>
      <c r="F248" s="19">
        <v>630.37</v>
      </c>
      <c r="G248" s="19" t="s">
        <v>18</v>
      </c>
      <c r="H248" s="19" t="s">
        <v>37</v>
      </c>
      <c r="I248" s="19" t="s">
        <v>23</v>
      </c>
      <c r="J248" s="20" t="s">
        <v>24</v>
      </c>
    </row>
    <row r="249" spans="2:10" x14ac:dyDescent="0.3">
      <c r="B249" s="13">
        <v>10698</v>
      </c>
      <c r="C249" s="14">
        <v>44921</v>
      </c>
      <c r="D249" s="15" t="s">
        <v>14</v>
      </c>
      <c r="E249" s="15">
        <v>2.95</v>
      </c>
      <c r="F249" s="15">
        <v>677.97</v>
      </c>
      <c r="G249" s="15" t="s">
        <v>18</v>
      </c>
      <c r="H249" s="15" t="s">
        <v>37</v>
      </c>
      <c r="I249" s="15" t="s">
        <v>23</v>
      </c>
      <c r="J249" s="16" t="s">
        <v>24</v>
      </c>
    </row>
    <row r="250" spans="2:10" x14ac:dyDescent="0.3">
      <c r="B250" s="17">
        <v>10699</v>
      </c>
      <c r="C250" s="18">
        <v>44921</v>
      </c>
      <c r="D250" s="19" t="s">
        <v>17</v>
      </c>
      <c r="E250" s="19">
        <v>4.99</v>
      </c>
      <c r="F250" s="19">
        <v>200.4</v>
      </c>
      <c r="G250" s="19" t="s">
        <v>18</v>
      </c>
      <c r="H250" s="19" t="s">
        <v>37</v>
      </c>
      <c r="I250" s="19" t="s">
        <v>23</v>
      </c>
      <c r="J250" s="20" t="s">
        <v>24</v>
      </c>
    </row>
    <row r="251" spans="2:10" x14ac:dyDescent="0.3">
      <c r="B251" s="13">
        <v>10700</v>
      </c>
      <c r="C251" s="14">
        <v>44922</v>
      </c>
      <c r="D251" s="15" t="s">
        <v>21</v>
      </c>
      <c r="E251" s="15">
        <v>12.99</v>
      </c>
      <c r="F251" s="15">
        <v>692.84</v>
      </c>
      <c r="G251" s="15" t="s">
        <v>18</v>
      </c>
      <c r="H251" s="15" t="s">
        <v>37</v>
      </c>
      <c r="I251" s="15" t="s">
        <v>23</v>
      </c>
      <c r="J251" s="16" t="s">
        <v>24</v>
      </c>
    </row>
    <row r="252" spans="2:10" x14ac:dyDescent="0.3">
      <c r="B252" s="17">
        <v>10701</v>
      </c>
      <c r="C252" s="18">
        <v>44922</v>
      </c>
      <c r="D252" s="19" t="s">
        <v>25</v>
      </c>
      <c r="E252" s="19">
        <v>9.9499999999999993</v>
      </c>
      <c r="F252" s="19">
        <v>281.41000000000003</v>
      </c>
      <c r="G252" s="19" t="s">
        <v>18</v>
      </c>
      <c r="H252" s="19" t="s">
        <v>37</v>
      </c>
      <c r="I252" s="19" t="s">
        <v>23</v>
      </c>
      <c r="J252" s="20" t="s">
        <v>24</v>
      </c>
    </row>
    <row r="253" spans="2:10" x14ac:dyDescent="0.3">
      <c r="B253" s="13">
        <v>10702</v>
      </c>
      <c r="C253" s="14">
        <v>44922</v>
      </c>
      <c r="D253" s="15" t="s">
        <v>9</v>
      </c>
      <c r="E253" s="15">
        <v>3.49</v>
      </c>
      <c r="F253" s="15">
        <v>630.37</v>
      </c>
      <c r="G253" s="15" t="s">
        <v>18</v>
      </c>
      <c r="H253" s="15" t="s">
        <v>37</v>
      </c>
      <c r="I253" s="15" t="s">
        <v>23</v>
      </c>
      <c r="J253" s="16" t="s">
        <v>24</v>
      </c>
    </row>
    <row r="254" spans="2:10" x14ac:dyDescent="0.3">
      <c r="B254" s="17">
        <v>10703</v>
      </c>
      <c r="C254" s="18">
        <v>44922</v>
      </c>
      <c r="D254" s="19" t="s">
        <v>14</v>
      </c>
      <c r="E254" s="19">
        <v>2.95</v>
      </c>
      <c r="F254" s="19">
        <v>677.97</v>
      </c>
      <c r="G254" s="19" t="s">
        <v>18</v>
      </c>
      <c r="H254" s="19" t="s">
        <v>11</v>
      </c>
      <c r="I254" s="19" t="s">
        <v>23</v>
      </c>
      <c r="J254" s="20" t="s">
        <v>24</v>
      </c>
    </row>
    <row r="255" spans="2:10" x14ac:dyDescent="0.3">
      <c r="B255" s="13">
        <v>10704</v>
      </c>
      <c r="C255" s="14">
        <v>44922</v>
      </c>
      <c r="D255" s="15" t="s">
        <v>17</v>
      </c>
      <c r="E255" s="15">
        <v>4.99</v>
      </c>
      <c r="F255" s="15">
        <v>200.4</v>
      </c>
      <c r="G255" s="15" t="s">
        <v>36</v>
      </c>
      <c r="H255" s="15" t="s">
        <v>11</v>
      </c>
      <c r="I255" s="15" t="s">
        <v>23</v>
      </c>
      <c r="J255" s="16" t="s">
        <v>24</v>
      </c>
    </row>
    <row r="256" spans="2:10" x14ac:dyDescent="0.3">
      <c r="B256" s="17">
        <v>10705</v>
      </c>
      <c r="C256" s="18">
        <v>44923</v>
      </c>
      <c r="D256" s="19" t="s">
        <v>21</v>
      </c>
      <c r="E256" s="19">
        <v>12.99</v>
      </c>
      <c r="F256" s="19">
        <v>723.63</v>
      </c>
      <c r="G256" s="19" t="s">
        <v>36</v>
      </c>
      <c r="H256" s="19" t="s">
        <v>11</v>
      </c>
      <c r="I256" s="19" t="s">
        <v>23</v>
      </c>
      <c r="J256" s="20" t="s">
        <v>24</v>
      </c>
    </row>
    <row r="257" spans="2:10" x14ac:dyDescent="0.3">
      <c r="B257" s="13">
        <v>10706</v>
      </c>
      <c r="C257" s="14">
        <v>44923</v>
      </c>
      <c r="D257" s="15" t="s">
        <v>25</v>
      </c>
      <c r="E257" s="15">
        <v>9.9499999999999993</v>
      </c>
      <c r="F257" s="15">
        <v>301.51</v>
      </c>
      <c r="G257" s="15" t="s">
        <v>36</v>
      </c>
      <c r="H257" s="15" t="s">
        <v>11</v>
      </c>
      <c r="I257" s="15" t="s">
        <v>23</v>
      </c>
      <c r="J257" s="16" t="s">
        <v>24</v>
      </c>
    </row>
    <row r="258" spans="2:10" x14ac:dyDescent="0.3">
      <c r="B258" s="17">
        <v>10707</v>
      </c>
      <c r="C258" s="18">
        <v>44923</v>
      </c>
      <c r="D258" s="19" t="s">
        <v>9</v>
      </c>
      <c r="E258" s="19">
        <v>3.49</v>
      </c>
      <c r="F258" s="19">
        <v>630.37</v>
      </c>
      <c r="G258" s="19" t="s">
        <v>36</v>
      </c>
      <c r="H258" s="19" t="s">
        <v>11</v>
      </c>
      <c r="I258" s="19" t="s">
        <v>23</v>
      </c>
      <c r="J258" s="20" t="s">
        <v>24</v>
      </c>
    </row>
    <row r="259" spans="2:10" x14ac:dyDescent="0.3">
      <c r="B259" s="13">
        <v>10708</v>
      </c>
      <c r="C259" s="14">
        <v>44923</v>
      </c>
      <c r="D259" s="15" t="s">
        <v>14</v>
      </c>
      <c r="E259" s="15">
        <v>2.95</v>
      </c>
      <c r="F259" s="15">
        <v>677.97</v>
      </c>
      <c r="G259" s="15" t="s">
        <v>36</v>
      </c>
      <c r="H259" s="15" t="s">
        <v>11</v>
      </c>
      <c r="I259" s="15" t="s">
        <v>23</v>
      </c>
      <c r="J259" s="16" t="s">
        <v>24</v>
      </c>
    </row>
    <row r="260" spans="2:10" x14ac:dyDescent="0.3">
      <c r="B260" s="17">
        <v>10709</v>
      </c>
      <c r="C260" s="18">
        <v>44923</v>
      </c>
      <c r="D260" s="19" t="s">
        <v>17</v>
      </c>
      <c r="E260" s="19">
        <v>4.99</v>
      </c>
      <c r="F260" s="19">
        <v>200.4</v>
      </c>
      <c r="G260" s="19" t="s">
        <v>36</v>
      </c>
      <c r="H260" s="19" t="s">
        <v>11</v>
      </c>
      <c r="I260" s="19" t="s">
        <v>23</v>
      </c>
      <c r="J260" s="20" t="s">
        <v>24</v>
      </c>
    </row>
    <row r="261" spans="2:10" x14ac:dyDescent="0.3">
      <c r="B261" s="13">
        <v>10710</v>
      </c>
      <c r="C261" s="14">
        <v>44924</v>
      </c>
      <c r="D261" s="15" t="s">
        <v>21</v>
      </c>
      <c r="E261" s="15">
        <v>12.99</v>
      </c>
      <c r="F261" s="15">
        <v>754.43</v>
      </c>
      <c r="G261" s="15" t="s">
        <v>36</v>
      </c>
      <c r="H261" s="15" t="s">
        <v>11</v>
      </c>
      <c r="I261" s="15" t="s">
        <v>23</v>
      </c>
      <c r="J261" s="16" t="s">
        <v>24</v>
      </c>
    </row>
    <row r="262" spans="2:10" x14ac:dyDescent="0.3">
      <c r="B262" s="17">
        <v>10711</v>
      </c>
      <c r="C262" s="18">
        <v>44924</v>
      </c>
      <c r="D262" s="19" t="s">
        <v>25</v>
      </c>
      <c r="E262" s="19">
        <v>9.9499999999999993</v>
      </c>
      <c r="F262" s="19">
        <v>281.41000000000003</v>
      </c>
      <c r="G262" s="19" t="s">
        <v>36</v>
      </c>
      <c r="H262" s="19" t="s">
        <v>11</v>
      </c>
      <c r="I262" s="19" t="s">
        <v>23</v>
      </c>
      <c r="J262" s="20" t="s">
        <v>24</v>
      </c>
    </row>
    <row r="263" spans="2:10" x14ac:dyDescent="0.3">
      <c r="B263" s="13">
        <v>10712</v>
      </c>
      <c r="C263" s="14">
        <v>44924</v>
      </c>
      <c r="D263" s="15" t="s">
        <v>9</v>
      </c>
      <c r="E263" s="15">
        <v>3.49</v>
      </c>
      <c r="F263" s="15">
        <v>630.37</v>
      </c>
      <c r="G263" s="15" t="s">
        <v>36</v>
      </c>
      <c r="H263" s="15" t="s">
        <v>11</v>
      </c>
      <c r="I263" s="15" t="s">
        <v>23</v>
      </c>
      <c r="J263" s="16" t="s">
        <v>24</v>
      </c>
    </row>
    <row r="264" spans="2:10" x14ac:dyDescent="0.3">
      <c r="B264" s="6">
        <v>10713</v>
      </c>
      <c r="C264" s="9">
        <v>44924</v>
      </c>
      <c r="D264" s="7" t="s">
        <v>14</v>
      </c>
      <c r="E264" s="7">
        <v>2.95</v>
      </c>
      <c r="F264" s="7">
        <v>677.97</v>
      </c>
      <c r="G264" s="7" t="s">
        <v>36</v>
      </c>
      <c r="H264" s="7" t="s">
        <v>11</v>
      </c>
      <c r="I264" s="7" t="s">
        <v>23</v>
      </c>
      <c r="J264" s="8"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5A368-5BB3-45EE-AEBB-66D5530B7F67}">
  <dimension ref="B1:R259"/>
  <sheetViews>
    <sheetView topLeftCell="A153" workbookViewId="0">
      <selection activeCell="G3" sqref="G3"/>
    </sheetView>
  </sheetViews>
  <sheetFormatPr defaultRowHeight="15" customHeight="1" x14ac:dyDescent="0.3"/>
  <cols>
    <col min="2" max="2" width="11" bestFit="1" customWidth="1"/>
    <col min="3" max="3" width="10.5546875" bestFit="1" customWidth="1"/>
    <col min="4" max="4" width="19" bestFit="1" customWidth="1"/>
    <col min="6" max="6" width="12.44140625" bestFit="1" customWidth="1"/>
    <col min="7" max="7" width="15.109375" customWidth="1"/>
    <col min="8" max="8" width="17.6640625" customWidth="1"/>
    <col min="9" max="9" width="12.33203125" bestFit="1" customWidth="1"/>
    <col min="10" max="10" width="10" bestFit="1" customWidth="1"/>
    <col min="11" max="11" width="17.6640625" bestFit="1" customWidth="1"/>
    <col min="12" max="12" width="12.33203125" customWidth="1"/>
    <col min="13" max="13" width="17.6640625" customWidth="1"/>
  </cols>
  <sheetData>
    <row r="1" spans="2:18" x14ac:dyDescent="0.3"/>
    <row r="2" spans="2:18" x14ac:dyDescent="0.3">
      <c r="B2" s="21" t="s">
        <v>0</v>
      </c>
      <c r="C2" s="21" t="s">
        <v>1</v>
      </c>
      <c r="D2" s="21" t="s">
        <v>2</v>
      </c>
      <c r="E2" s="21" t="s">
        <v>3</v>
      </c>
      <c r="F2" s="21" t="s">
        <v>39</v>
      </c>
      <c r="G2" s="21" t="s">
        <v>5</v>
      </c>
      <c r="H2" s="21" t="s">
        <v>6</v>
      </c>
      <c r="I2" s="21" t="s">
        <v>7</v>
      </c>
      <c r="J2" s="21" t="s">
        <v>8</v>
      </c>
      <c r="K2" s="21" t="s">
        <v>40</v>
      </c>
      <c r="L2" s="21" t="s">
        <v>41</v>
      </c>
      <c r="M2" s="35"/>
      <c r="N2" s="23" t="s">
        <v>42</v>
      </c>
      <c r="O2" s="23"/>
      <c r="Q2" s="23" t="s">
        <v>43</v>
      </c>
      <c r="R2" s="23"/>
    </row>
    <row r="3" spans="2:18" x14ac:dyDescent="0.3">
      <c r="B3" s="15">
        <v>10452</v>
      </c>
      <c r="C3" s="14">
        <v>44872</v>
      </c>
      <c r="D3" s="15" t="s">
        <v>9</v>
      </c>
      <c r="E3" s="15">
        <v>3.49</v>
      </c>
      <c r="F3">
        <v>574</v>
      </c>
      <c r="G3" s="15" t="s">
        <v>10</v>
      </c>
      <c r="H3" s="15" t="s">
        <v>11</v>
      </c>
      <c r="I3" t="s">
        <v>38</v>
      </c>
      <c r="J3" s="15" t="e" vm="1">
        <v>#VALUE!</v>
      </c>
      <c r="K3" t="e" cm="1" vm="2">
        <f t="array" ref="K3">_FV(Table2[[#This Row],[City]],"Country/region",TRUE)</f>
        <v>#VALUE!</v>
      </c>
      <c r="L3">
        <f>Table2[[#This Row],[Quantity2]]*Table2[[#This Row],[Price]]</f>
        <v>2003.2600000000002</v>
      </c>
    </row>
    <row r="4" spans="2:18" x14ac:dyDescent="0.3">
      <c r="B4" s="19">
        <v>10453</v>
      </c>
      <c r="C4" s="18">
        <v>44872</v>
      </c>
      <c r="D4" s="19" t="s">
        <v>14</v>
      </c>
      <c r="E4" s="19">
        <v>2.95</v>
      </c>
      <c r="F4">
        <v>746</v>
      </c>
      <c r="G4" s="19" t="s">
        <v>10</v>
      </c>
      <c r="H4" s="19" t="s">
        <v>11</v>
      </c>
      <c r="I4" t="s">
        <v>31</v>
      </c>
      <c r="J4" s="19" t="e" vm="3">
        <v>#VALUE!</v>
      </c>
      <c r="K4" t="e" cm="1" vm="4">
        <f t="array" ref="K4">_FV(Table2[[#This Row],[City]],"Country/region",TRUE)</f>
        <v>#VALUE!</v>
      </c>
      <c r="L4">
        <f>Table2[[#This Row],[Quantity2]]*Table2[[#This Row],[Price]]</f>
        <v>2200.7000000000003</v>
      </c>
      <c r="N4" t="s">
        <v>44</v>
      </c>
      <c r="O4">
        <v>7.3410116731517689</v>
      </c>
      <c r="Q4" t="s">
        <v>44</v>
      </c>
      <c r="R4">
        <v>461.24124513618676</v>
      </c>
    </row>
    <row r="5" spans="2:18" x14ac:dyDescent="0.3">
      <c r="B5" s="15">
        <v>10454</v>
      </c>
      <c r="C5" s="14">
        <v>44872</v>
      </c>
      <c r="D5" s="15" t="s">
        <v>17</v>
      </c>
      <c r="E5" s="15">
        <v>4.99</v>
      </c>
      <c r="F5">
        <v>201</v>
      </c>
      <c r="G5" s="15" t="s">
        <v>18</v>
      </c>
      <c r="H5" s="15" t="s">
        <v>11</v>
      </c>
      <c r="I5" t="s">
        <v>35</v>
      </c>
      <c r="J5" s="15" t="e" vm="5">
        <v>#VALUE!</v>
      </c>
      <c r="K5" t="e" cm="1" vm="6">
        <f t="array" ref="K5">_FV(Table2[[#This Row],[City]],"Country/region",TRUE)</f>
        <v>#VALUE!</v>
      </c>
      <c r="L5">
        <f>Table2[[#This Row],[Quantity2]]*Table2[[#This Row],[Price]]</f>
        <v>1002.99</v>
      </c>
      <c r="N5" t="s">
        <v>45</v>
      </c>
      <c r="O5">
        <v>0.30396506095791431</v>
      </c>
      <c r="Q5" t="s">
        <v>45</v>
      </c>
      <c r="R5">
        <v>13.380974475434584</v>
      </c>
    </row>
    <row r="6" spans="2:18" x14ac:dyDescent="0.3">
      <c r="B6" s="19">
        <v>10455</v>
      </c>
      <c r="C6" s="18">
        <v>44873</v>
      </c>
      <c r="D6" s="19" t="s">
        <v>21</v>
      </c>
      <c r="E6" s="19">
        <v>12.99</v>
      </c>
      <c r="F6">
        <v>570</v>
      </c>
      <c r="G6" s="19" t="s">
        <v>18</v>
      </c>
      <c r="H6" s="19" t="s">
        <v>22</v>
      </c>
      <c r="I6" t="s">
        <v>23</v>
      </c>
      <c r="J6" s="19" t="e" vm="7">
        <v>#VALUE!</v>
      </c>
      <c r="K6" t="e" cm="1" vm="8">
        <f t="array" ref="K6">_FV(Table2[[#This Row],[City]],"Country/region",TRUE)</f>
        <v>#VALUE!</v>
      </c>
      <c r="L6">
        <f>Table2[[#This Row],[Quantity2]]*Table2[[#This Row],[Price]]</f>
        <v>7404.3</v>
      </c>
      <c r="N6" t="s">
        <v>46</v>
      </c>
      <c r="O6">
        <v>4.99</v>
      </c>
      <c r="Q6" t="s">
        <v>46</v>
      </c>
      <c r="R6">
        <v>539</v>
      </c>
    </row>
    <row r="7" spans="2:18" x14ac:dyDescent="0.3">
      <c r="B7" s="15">
        <v>10456</v>
      </c>
      <c r="C7" s="14">
        <v>44873</v>
      </c>
      <c r="D7" s="15" t="s">
        <v>25</v>
      </c>
      <c r="E7" s="15">
        <v>9.9499999999999993</v>
      </c>
      <c r="F7">
        <v>202</v>
      </c>
      <c r="G7" s="15" t="s">
        <v>18</v>
      </c>
      <c r="H7" s="15" t="s">
        <v>22</v>
      </c>
      <c r="I7" t="s">
        <v>23</v>
      </c>
      <c r="J7" s="15" t="e" vm="7">
        <v>#VALUE!</v>
      </c>
      <c r="K7" t="e" cm="1" vm="8">
        <f t="array" ref="K7">_FV(Table2[[#This Row],[City]],"Country/region",TRUE)</f>
        <v>#VALUE!</v>
      </c>
      <c r="L7">
        <f>Table2[[#This Row],[Quantity2]]*Table2[[#This Row],[Price]]</f>
        <v>2009.8999999999999</v>
      </c>
      <c r="N7" t="s">
        <v>47</v>
      </c>
      <c r="O7">
        <v>12.99</v>
      </c>
      <c r="Q7" t="s">
        <v>47</v>
      </c>
      <c r="R7">
        <v>201</v>
      </c>
    </row>
    <row r="8" spans="2:18" x14ac:dyDescent="0.3">
      <c r="B8" s="19">
        <v>10457</v>
      </c>
      <c r="C8" s="18">
        <v>44873</v>
      </c>
      <c r="D8" s="19" t="s">
        <v>9</v>
      </c>
      <c r="E8" s="19">
        <v>3.49</v>
      </c>
      <c r="F8">
        <v>574</v>
      </c>
      <c r="G8" s="19" t="s">
        <v>18</v>
      </c>
      <c r="H8" s="19" t="s">
        <v>22</v>
      </c>
      <c r="I8" t="s">
        <v>28</v>
      </c>
      <c r="J8" s="19" t="e" vm="9">
        <v>#VALUE!</v>
      </c>
      <c r="K8" t="e" cm="1" vm="10">
        <f t="array" ref="K8">_FV(Table2[[#This Row],[City]],"Country/region",TRUE)</f>
        <v>#VALUE!</v>
      </c>
      <c r="L8">
        <f>Table2[[#This Row],[Quantity2]]*Table2[[#This Row],[Price]]</f>
        <v>2003.2600000000002</v>
      </c>
      <c r="N8" t="s">
        <v>48</v>
      </c>
      <c r="O8">
        <v>4.8729306252776867</v>
      </c>
      <c r="Q8" t="s">
        <v>48</v>
      </c>
      <c r="R8">
        <v>214.5133395000031</v>
      </c>
    </row>
    <row r="9" spans="2:18" x14ac:dyDescent="0.3">
      <c r="B9" s="19">
        <v>10459</v>
      </c>
      <c r="C9" s="18">
        <v>44873</v>
      </c>
      <c r="D9" s="19" t="s">
        <v>17</v>
      </c>
      <c r="E9" s="19">
        <v>4.99</v>
      </c>
      <c r="F9">
        <v>201</v>
      </c>
      <c r="G9" s="19" t="s">
        <v>18</v>
      </c>
      <c r="H9" s="19" t="s">
        <v>22</v>
      </c>
      <c r="I9" t="s">
        <v>23</v>
      </c>
      <c r="J9" s="19" t="e" vm="7">
        <v>#VALUE!</v>
      </c>
      <c r="K9" t="e" cm="1" vm="8">
        <f t="array" ref="K9">_FV(Table2[[#This Row],[City]],"Country/region",TRUE)</f>
        <v>#VALUE!</v>
      </c>
      <c r="L9">
        <f>Table2[[#This Row],[Quantity2]]*Table2[[#This Row],[Price]]</f>
        <v>1002.99</v>
      </c>
      <c r="N9" t="s">
        <v>49</v>
      </c>
      <c r="O9">
        <v>23.745452878769186</v>
      </c>
      <c r="Q9" t="s">
        <v>49</v>
      </c>
      <c r="R9">
        <v>46015.97282344359</v>
      </c>
    </row>
    <row r="10" spans="2:18" x14ac:dyDescent="0.3">
      <c r="B10" s="15">
        <v>10460</v>
      </c>
      <c r="C10" s="14">
        <v>44874</v>
      </c>
      <c r="D10" s="15" t="s">
        <v>21</v>
      </c>
      <c r="E10" s="15">
        <v>12.99</v>
      </c>
      <c r="F10">
        <v>555</v>
      </c>
      <c r="G10" s="15" t="s">
        <v>18</v>
      </c>
      <c r="H10" s="15" t="s">
        <v>22</v>
      </c>
      <c r="I10" t="s">
        <v>28</v>
      </c>
      <c r="J10" s="15" t="e" vm="9">
        <v>#VALUE!</v>
      </c>
      <c r="K10" t="e" cm="1" vm="10">
        <f t="array" ref="K10">_FV(Table2[[#This Row],[City]],"Country/region",TRUE)</f>
        <v>#VALUE!</v>
      </c>
      <c r="L10">
        <f>Table2[[#This Row],[Quantity2]]*Table2[[#This Row],[Price]]</f>
        <v>7209.45</v>
      </c>
      <c r="N10" t="s">
        <v>50</v>
      </c>
      <c r="O10">
        <v>4.6742476071303694</v>
      </c>
      <c r="Q10" t="s">
        <v>50</v>
      </c>
      <c r="R10">
        <v>-1.7242037395630254</v>
      </c>
    </row>
    <row r="11" spans="2:18" x14ac:dyDescent="0.3">
      <c r="B11" s="19">
        <v>10461</v>
      </c>
      <c r="C11" s="18">
        <v>44874</v>
      </c>
      <c r="D11" s="19" t="s">
        <v>25</v>
      </c>
      <c r="E11" s="19">
        <v>9.9499999999999993</v>
      </c>
      <c r="F11">
        <v>202</v>
      </c>
      <c r="G11" s="19" t="s">
        <v>18</v>
      </c>
      <c r="H11" s="19" t="s">
        <v>22</v>
      </c>
      <c r="I11" t="s">
        <v>28</v>
      </c>
      <c r="J11" s="19" t="e" vm="9">
        <v>#VALUE!</v>
      </c>
      <c r="K11" t="e" cm="1" vm="10">
        <f t="array" ref="K11">_FV(Table2[[#This Row],[City]],"Country/region",TRUE)</f>
        <v>#VALUE!</v>
      </c>
      <c r="L11">
        <f>Table2[[#This Row],[Quantity2]]*Table2[[#This Row],[Price]]</f>
        <v>2009.8999999999999</v>
      </c>
      <c r="N11" t="s">
        <v>51</v>
      </c>
      <c r="O11">
        <v>1.6233288756456574</v>
      </c>
      <c r="Q11" t="s">
        <v>51</v>
      </c>
      <c r="R11">
        <v>-0.21424989618873261</v>
      </c>
    </row>
    <row r="12" spans="2:18" x14ac:dyDescent="0.3">
      <c r="B12" s="15">
        <v>10462</v>
      </c>
      <c r="C12" s="14">
        <v>44874</v>
      </c>
      <c r="D12" s="15" t="s">
        <v>9</v>
      </c>
      <c r="E12" s="15">
        <v>3.49</v>
      </c>
      <c r="F12">
        <v>574</v>
      </c>
      <c r="G12" s="15" t="s">
        <v>18</v>
      </c>
      <c r="H12" s="15" t="s">
        <v>22</v>
      </c>
      <c r="I12" t="s">
        <v>28</v>
      </c>
      <c r="J12" s="15" t="e" vm="9">
        <v>#VALUE!</v>
      </c>
      <c r="K12" t="e" cm="1" vm="10">
        <f t="array" ref="K12">_FV(Table2[[#This Row],[City]],"Country/region",TRUE)</f>
        <v>#VALUE!</v>
      </c>
      <c r="L12">
        <f>Table2[[#This Row],[Quantity2]]*Table2[[#This Row],[Price]]</f>
        <v>2003.2600000000002</v>
      </c>
      <c r="N12" t="s">
        <v>52</v>
      </c>
      <c r="O12">
        <v>30.27</v>
      </c>
      <c r="Q12" t="s">
        <v>52</v>
      </c>
      <c r="R12">
        <v>554</v>
      </c>
    </row>
    <row r="13" spans="2:18" x14ac:dyDescent="0.3">
      <c r="B13" s="19">
        <v>10463</v>
      </c>
      <c r="C13" s="18">
        <v>44874</v>
      </c>
      <c r="D13" s="19" t="s">
        <v>14</v>
      </c>
      <c r="E13" s="19">
        <v>2.95</v>
      </c>
      <c r="F13">
        <v>678</v>
      </c>
      <c r="G13" s="19" t="s">
        <v>18</v>
      </c>
      <c r="H13" s="19" t="s">
        <v>22</v>
      </c>
      <c r="I13" t="s">
        <v>28</v>
      </c>
      <c r="J13" s="19" t="e" vm="9">
        <v>#VALUE!</v>
      </c>
      <c r="K13" t="e" cm="1" vm="10">
        <f t="array" ref="K13">_FV(Table2[[#This Row],[City]],"Country/region",TRUE)</f>
        <v>#VALUE!</v>
      </c>
      <c r="L13">
        <f>Table2[[#This Row],[Quantity2]]*Table2[[#This Row],[Price]]</f>
        <v>2000.1000000000001</v>
      </c>
      <c r="N13" t="s">
        <v>53</v>
      </c>
      <c r="O13">
        <v>2.95</v>
      </c>
      <c r="Q13" t="s">
        <v>53</v>
      </c>
      <c r="R13">
        <v>201</v>
      </c>
    </row>
    <row r="14" spans="2:18" x14ac:dyDescent="0.3">
      <c r="B14" s="15">
        <v>10464</v>
      </c>
      <c r="C14" s="14">
        <v>44874</v>
      </c>
      <c r="D14" s="15" t="s">
        <v>17</v>
      </c>
      <c r="E14" s="15">
        <v>4.99</v>
      </c>
      <c r="F14">
        <v>201</v>
      </c>
      <c r="G14" s="15" t="s">
        <v>18</v>
      </c>
      <c r="H14" s="15" t="s">
        <v>22</v>
      </c>
      <c r="I14" t="s">
        <v>28</v>
      </c>
      <c r="J14" s="15" t="e" vm="9">
        <v>#VALUE!</v>
      </c>
      <c r="K14" t="e" cm="1" vm="10">
        <f t="array" ref="K14">_FV(Table2[[#This Row],[City]],"Country/region",TRUE)</f>
        <v>#VALUE!</v>
      </c>
      <c r="L14">
        <f>Table2[[#This Row],[Quantity2]]*Table2[[#This Row],[Price]]</f>
        <v>1002.99</v>
      </c>
      <c r="N14" t="s">
        <v>54</v>
      </c>
      <c r="O14">
        <v>33.22</v>
      </c>
      <c r="Q14" t="s">
        <v>54</v>
      </c>
      <c r="R14">
        <v>755</v>
      </c>
    </row>
    <row r="15" spans="2:18" x14ac:dyDescent="0.3">
      <c r="B15" s="19">
        <v>10465</v>
      </c>
      <c r="C15" s="18">
        <v>44875</v>
      </c>
      <c r="D15" s="19" t="s">
        <v>21</v>
      </c>
      <c r="E15" s="19">
        <v>12.99</v>
      </c>
      <c r="F15">
        <v>555</v>
      </c>
      <c r="G15" s="19" t="s">
        <v>18</v>
      </c>
      <c r="H15" s="19" t="s">
        <v>22</v>
      </c>
      <c r="I15" t="s">
        <v>31</v>
      </c>
      <c r="J15" s="19" t="e" vm="3">
        <v>#VALUE!</v>
      </c>
      <c r="K15" t="e" cm="1" vm="4">
        <f t="array" ref="K15">_FV(Table2[[#This Row],[City]],"Country/region",TRUE)</f>
        <v>#VALUE!</v>
      </c>
      <c r="L15">
        <f>Table2[[#This Row],[Quantity2]]*Table2[[#This Row],[Price]]</f>
        <v>7209.45</v>
      </c>
      <c r="N15" t="s">
        <v>55</v>
      </c>
      <c r="O15">
        <v>1886.6400000000046</v>
      </c>
      <c r="Q15" t="s">
        <v>55</v>
      </c>
      <c r="R15">
        <v>118539</v>
      </c>
    </row>
    <row r="16" spans="2:18" x14ac:dyDescent="0.3">
      <c r="B16" s="15">
        <v>10466</v>
      </c>
      <c r="C16" s="14">
        <v>44875</v>
      </c>
      <c r="D16" s="15" t="s">
        <v>25</v>
      </c>
      <c r="E16" s="15">
        <v>9.9499999999999993</v>
      </c>
      <c r="F16">
        <v>202</v>
      </c>
      <c r="G16" s="15" t="s">
        <v>18</v>
      </c>
      <c r="H16" s="15" t="s">
        <v>22</v>
      </c>
      <c r="I16" t="s">
        <v>31</v>
      </c>
      <c r="J16" s="15" t="e" vm="3">
        <v>#VALUE!</v>
      </c>
      <c r="K16" t="e" cm="1" vm="4">
        <f t="array" ref="K16">_FV(Table2[[#This Row],[City]],"Country/region",TRUE)</f>
        <v>#VALUE!</v>
      </c>
      <c r="L16">
        <f>Table2[[#This Row],[Quantity2]]*Table2[[#This Row],[Price]]</f>
        <v>2009.8999999999999</v>
      </c>
      <c r="N16" s="22" t="s">
        <v>56</v>
      </c>
      <c r="O16" s="22">
        <v>257</v>
      </c>
      <c r="Q16" s="22" t="s">
        <v>56</v>
      </c>
      <c r="R16" s="22">
        <v>257</v>
      </c>
    </row>
    <row r="17" spans="2:12" x14ac:dyDescent="0.3">
      <c r="B17" s="19">
        <v>10467</v>
      </c>
      <c r="C17" s="18">
        <v>44875</v>
      </c>
      <c r="D17" s="19" t="s">
        <v>9</v>
      </c>
      <c r="E17" s="19">
        <v>3.49</v>
      </c>
      <c r="F17">
        <v>574</v>
      </c>
      <c r="G17" s="19" t="s">
        <v>18</v>
      </c>
      <c r="H17" s="19" t="s">
        <v>22</v>
      </c>
      <c r="I17" t="s">
        <v>31</v>
      </c>
      <c r="J17" s="19" t="e" vm="3">
        <v>#VALUE!</v>
      </c>
      <c r="K17" t="e" cm="1" vm="4">
        <f t="array" ref="K17">_FV(Table2[[#This Row],[City]],"Country/region",TRUE)</f>
        <v>#VALUE!</v>
      </c>
      <c r="L17">
        <f>Table2[[#This Row],[Quantity2]]*Table2[[#This Row],[Price]]</f>
        <v>2003.2600000000002</v>
      </c>
    </row>
    <row r="18" spans="2:12" x14ac:dyDescent="0.3">
      <c r="B18" s="15">
        <v>10468</v>
      </c>
      <c r="C18" s="14">
        <v>44875</v>
      </c>
      <c r="D18" s="15" t="s">
        <v>14</v>
      </c>
      <c r="E18" s="15">
        <v>2.95</v>
      </c>
      <c r="F18">
        <v>678</v>
      </c>
      <c r="G18" s="15" t="s">
        <v>18</v>
      </c>
      <c r="H18" s="15" t="s">
        <v>22</v>
      </c>
      <c r="I18" t="s">
        <v>31</v>
      </c>
      <c r="J18" s="15" t="e" vm="3">
        <v>#VALUE!</v>
      </c>
      <c r="K18" t="e" cm="1" vm="4">
        <f t="array" ref="K18">_FV(Table2[[#This Row],[City]],"Country/region",TRUE)</f>
        <v>#VALUE!</v>
      </c>
      <c r="L18">
        <f>Table2[[#This Row],[Quantity2]]*Table2[[#This Row],[Price]]</f>
        <v>2000.1000000000001</v>
      </c>
    </row>
    <row r="19" spans="2:12" x14ac:dyDescent="0.3">
      <c r="B19" s="15">
        <v>10470</v>
      </c>
      <c r="C19" s="14">
        <v>44876</v>
      </c>
      <c r="D19" s="15" t="s">
        <v>21</v>
      </c>
      <c r="E19" s="15">
        <v>12.99</v>
      </c>
      <c r="F19">
        <v>555</v>
      </c>
      <c r="G19" s="15" t="s">
        <v>18</v>
      </c>
      <c r="H19" s="15" t="s">
        <v>22</v>
      </c>
      <c r="I19" t="s">
        <v>31</v>
      </c>
      <c r="J19" s="15" t="e" vm="3">
        <v>#VALUE!</v>
      </c>
      <c r="K19" t="e" cm="1" vm="4">
        <f t="array" ref="K19">_FV(Table2[[#This Row],[City]],"Country/region",TRUE)</f>
        <v>#VALUE!</v>
      </c>
      <c r="L19">
        <f>Table2[[#This Row],[Quantity2]]*Table2[[#This Row],[Price]]</f>
        <v>7209.45</v>
      </c>
    </row>
    <row r="20" spans="2:12" x14ac:dyDescent="0.3">
      <c r="B20" s="19">
        <v>10471</v>
      </c>
      <c r="C20" s="18">
        <v>44876</v>
      </c>
      <c r="D20" s="19" t="s">
        <v>25</v>
      </c>
      <c r="E20" s="19">
        <v>9.9499999999999993</v>
      </c>
      <c r="F20">
        <v>202</v>
      </c>
      <c r="G20" s="19" t="s">
        <v>18</v>
      </c>
      <c r="H20" s="19" t="s">
        <v>22</v>
      </c>
      <c r="I20" t="s">
        <v>31</v>
      </c>
      <c r="J20" s="19" t="e" vm="3">
        <v>#VALUE!</v>
      </c>
      <c r="K20" t="e" cm="1" vm="4">
        <f t="array" ref="K20">_FV(Table2[[#This Row],[City]],"Country/region",TRUE)</f>
        <v>#VALUE!</v>
      </c>
      <c r="L20">
        <f>Table2[[#This Row],[Quantity2]]*Table2[[#This Row],[Price]]</f>
        <v>2009.8999999999999</v>
      </c>
    </row>
    <row r="21" spans="2:12" x14ac:dyDescent="0.3">
      <c r="B21" s="15">
        <v>10472</v>
      </c>
      <c r="C21" s="14">
        <v>44876</v>
      </c>
      <c r="D21" s="15" t="s">
        <v>9</v>
      </c>
      <c r="E21" s="15">
        <v>3.49</v>
      </c>
      <c r="F21">
        <v>631</v>
      </c>
      <c r="G21" s="15" t="s">
        <v>18</v>
      </c>
      <c r="H21" s="15" t="s">
        <v>22</v>
      </c>
      <c r="I21" t="s">
        <v>31</v>
      </c>
      <c r="J21" s="15" t="e" vm="3">
        <v>#VALUE!</v>
      </c>
      <c r="K21" t="e" cm="1" vm="4">
        <f t="array" ref="K21">_FV(Table2[[#This Row],[City]],"Country/region",TRUE)</f>
        <v>#VALUE!</v>
      </c>
      <c r="L21">
        <f>Table2[[#This Row],[Quantity2]]*Table2[[#This Row],[Price]]</f>
        <v>2202.19</v>
      </c>
    </row>
    <row r="22" spans="2:12" x14ac:dyDescent="0.3">
      <c r="B22" s="19">
        <v>10473</v>
      </c>
      <c r="C22" s="18">
        <v>44876</v>
      </c>
      <c r="D22" s="19" t="s">
        <v>14</v>
      </c>
      <c r="E22" s="19">
        <v>2.95</v>
      </c>
      <c r="F22">
        <v>678</v>
      </c>
      <c r="G22" s="19" t="s">
        <v>18</v>
      </c>
      <c r="H22" s="19" t="s">
        <v>22</v>
      </c>
      <c r="I22" t="s">
        <v>31</v>
      </c>
      <c r="J22" s="19" t="e" vm="3">
        <v>#VALUE!</v>
      </c>
      <c r="K22" t="e" cm="1" vm="4">
        <f t="array" ref="K22">_FV(Table2[[#This Row],[City]],"Country/region",TRUE)</f>
        <v>#VALUE!</v>
      </c>
      <c r="L22">
        <f>Table2[[#This Row],[Quantity2]]*Table2[[#This Row],[Price]]</f>
        <v>2000.1000000000001</v>
      </c>
    </row>
    <row r="23" spans="2:12" x14ac:dyDescent="0.3">
      <c r="B23" s="15">
        <v>10474</v>
      </c>
      <c r="C23" s="14">
        <v>44876</v>
      </c>
      <c r="D23" s="15" t="s">
        <v>17</v>
      </c>
      <c r="E23" s="15">
        <v>4.99</v>
      </c>
      <c r="F23">
        <v>201</v>
      </c>
      <c r="G23" s="15" t="s">
        <v>18</v>
      </c>
      <c r="H23" s="15" t="s">
        <v>22</v>
      </c>
      <c r="I23" t="s">
        <v>31</v>
      </c>
      <c r="J23" s="15" t="e" vm="3">
        <v>#VALUE!</v>
      </c>
      <c r="K23" t="e" cm="1" vm="4">
        <f t="array" ref="K23">_FV(Table2[[#This Row],[City]],"Country/region",TRUE)</f>
        <v>#VALUE!</v>
      </c>
      <c r="L23">
        <f>Table2[[#This Row],[Quantity2]]*Table2[[#This Row],[Price]]</f>
        <v>1002.99</v>
      </c>
    </row>
    <row r="24" spans="2:12" x14ac:dyDescent="0.3">
      <c r="B24" s="19">
        <v>10475</v>
      </c>
      <c r="C24" s="18">
        <v>44877</v>
      </c>
      <c r="D24" s="19" t="s">
        <v>21</v>
      </c>
      <c r="E24" s="19">
        <v>12.99</v>
      </c>
      <c r="F24">
        <v>524</v>
      </c>
      <c r="G24" s="19" t="s">
        <v>18</v>
      </c>
      <c r="H24" s="19" t="s">
        <v>22</v>
      </c>
      <c r="I24" t="s">
        <v>31</v>
      </c>
      <c r="J24" s="19" t="e" vm="3">
        <v>#VALUE!</v>
      </c>
      <c r="K24" t="e" cm="1" vm="4">
        <f t="array" ref="K24">_FV(Table2[[#This Row],[City]],"Country/region",TRUE)</f>
        <v>#VALUE!</v>
      </c>
      <c r="L24">
        <f>Table2[[#This Row],[Quantity2]]*Table2[[#This Row],[Price]]</f>
        <v>6806.76</v>
      </c>
    </row>
    <row r="25" spans="2:12" x14ac:dyDescent="0.3">
      <c r="B25" s="15">
        <v>10476</v>
      </c>
      <c r="C25" s="14">
        <v>44877</v>
      </c>
      <c r="D25" s="15" t="s">
        <v>25</v>
      </c>
      <c r="E25" s="15">
        <v>9.9499999999999993</v>
      </c>
      <c r="F25">
        <v>202</v>
      </c>
      <c r="G25" s="15" t="s">
        <v>18</v>
      </c>
      <c r="H25" s="15" t="s">
        <v>22</v>
      </c>
      <c r="I25" t="s">
        <v>31</v>
      </c>
      <c r="J25" s="15" t="e" vm="3">
        <v>#VALUE!</v>
      </c>
      <c r="K25" t="e" cm="1" vm="4">
        <f t="array" ref="K25">_FV(Table2[[#This Row],[City]],"Country/region",TRUE)</f>
        <v>#VALUE!</v>
      </c>
      <c r="L25">
        <f>Table2[[#This Row],[Quantity2]]*Table2[[#This Row],[Price]]</f>
        <v>2009.8999999999999</v>
      </c>
    </row>
    <row r="26" spans="2:12" x14ac:dyDescent="0.3">
      <c r="B26" s="19">
        <v>10477</v>
      </c>
      <c r="C26" s="18">
        <v>44877</v>
      </c>
      <c r="D26" s="19" t="s">
        <v>9</v>
      </c>
      <c r="E26" s="19">
        <v>3.49</v>
      </c>
      <c r="F26">
        <v>631</v>
      </c>
      <c r="G26" s="19" t="s">
        <v>18</v>
      </c>
      <c r="H26" s="19" t="s">
        <v>22</v>
      </c>
      <c r="I26" t="s">
        <v>31</v>
      </c>
      <c r="J26" s="19" t="e" vm="3">
        <v>#VALUE!</v>
      </c>
      <c r="K26" t="e" cm="1" vm="4">
        <f t="array" ref="K26">_FV(Table2[[#This Row],[City]],"Country/region",TRUE)</f>
        <v>#VALUE!</v>
      </c>
      <c r="L26">
        <f>Table2[[#This Row],[Quantity2]]*Table2[[#This Row],[Price]]</f>
        <v>2202.19</v>
      </c>
    </row>
    <row r="27" spans="2:12" x14ac:dyDescent="0.3">
      <c r="B27" s="15">
        <v>10478</v>
      </c>
      <c r="C27" s="14">
        <v>44877</v>
      </c>
      <c r="D27" s="15" t="s">
        <v>14</v>
      </c>
      <c r="E27" s="15">
        <v>2.95</v>
      </c>
      <c r="F27">
        <v>678</v>
      </c>
      <c r="G27" s="15" t="s">
        <v>18</v>
      </c>
      <c r="H27" s="15" t="s">
        <v>22</v>
      </c>
      <c r="I27" t="s">
        <v>31</v>
      </c>
      <c r="J27" s="15" t="e" vm="3">
        <v>#VALUE!</v>
      </c>
      <c r="K27" t="e" cm="1" vm="4">
        <f t="array" ref="K27">_FV(Table2[[#This Row],[City]],"Country/region",TRUE)</f>
        <v>#VALUE!</v>
      </c>
      <c r="L27">
        <f>Table2[[#This Row],[Quantity2]]*Table2[[#This Row],[Price]]</f>
        <v>2000.1000000000001</v>
      </c>
    </row>
    <row r="28" spans="2:12" x14ac:dyDescent="0.3">
      <c r="B28" s="19">
        <v>10479</v>
      </c>
      <c r="C28" s="18">
        <v>44877</v>
      </c>
      <c r="D28" s="19" t="s">
        <v>17</v>
      </c>
      <c r="E28" s="19">
        <v>4.99</v>
      </c>
      <c r="F28">
        <v>201</v>
      </c>
      <c r="G28" s="19" t="s">
        <v>18</v>
      </c>
      <c r="H28" s="19" t="s">
        <v>22</v>
      </c>
      <c r="I28" t="s">
        <v>31</v>
      </c>
      <c r="J28" s="19" t="e" vm="3">
        <v>#VALUE!</v>
      </c>
      <c r="K28" t="e" cm="1" vm="4">
        <f t="array" ref="K28">_FV(Table2[[#This Row],[City]],"Country/region",TRUE)</f>
        <v>#VALUE!</v>
      </c>
      <c r="L28">
        <f>Table2[[#This Row],[Quantity2]]*Table2[[#This Row],[Price]]</f>
        <v>1002.99</v>
      </c>
    </row>
    <row r="29" spans="2:12" x14ac:dyDescent="0.3">
      <c r="B29" s="15">
        <v>10480</v>
      </c>
      <c r="C29" s="14">
        <v>44878</v>
      </c>
      <c r="D29" s="15" t="s">
        <v>21</v>
      </c>
      <c r="E29" s="15">
        <v>12.99</v>
      </c>
      <c r="F29">
        <v>509</v>
      </c>
      <c r="G29" s="15" t="s">
        <v>18</v>
      </c>
      <c r="H29" s="15" t="s">
        <v>22</v>
      </c>
      <c r="I29" t="s">
        <v>31</v>
      </c>
      <c r="J29" s="15" t="e" vm="3">
        <v>#VALUE!</v>
      </c>
      <c r="K29" t="e" cm="1" vm="4">
        <f t="array" ref="K29">_FV(Table2[[#This Row],[City]],"Country/region",TRUE)</f>
        <v>#VALUE!</v>
      </c>
      <c r="L29">
        <f>Table2[[#This Row],[Quantity2]]*Table2[[#This Row],[Price]]</f>
        <v>6611.91</v>
      </c>
    </row>
    <row r="30" spans="2:12" x14ac:dyDescent="0.3">
      <c r="B30" s="19">
        <v>10481</v>
      </c>
      <c r="C30" s="18">
        <v>44878</v>
      </c>
      <c r="D30" s="19" t="s">
        <v>25</v>
      </c>
      <c r="E30" s="19">
        <v>9.9499999999999993</v>
      </c>
      <c r="F30">
        <v>202</v>
      </c>
      <c r="G30" s="19" t="s">
        <v>18</v>
      </c>
      <c r="H30" s="19" t="s">
        <v>22</v>
      </c>
      <c r="I30" t="s">
        <v>31</v>
      </c>
      <c r="J30" s="19" t="e" vm="3">
        <v>#VALUE!</v>
      </c>
      <c r="K30" t="e" cm="1" vm="4">
        <f t="array" ref="K30">_FV(Table2[[#This Row],[City]],"Country/region",TRUE)</f>
        <v>#VALUE!</v>
      </c>
      <c r="L30">
        <f>Table2[[#This Row],[Quantity2]]*Table2[[#This Row],[Price]]</f>
        <v>2009.8999999999999</v>
      </c>
    </row>
    <row r="31" spans="2:12" x14ac:dyDescent="0.3">
      <c r="B31" s="15">
        <v>10482</v>
      </c>
      <c r="C31" s="14">
        <v>44878</v>
      </c>
      <c r="D31" s="15" t="s">
        <v>9</v>
      </c>
      <c r="E31" s="15">
        <v>25.5</v>
      </c>
      <c r="F31">
        <v>631</v>
      </c>
      <c r="G31" s="15" t="s">
        <v>18</v>
      </c>
      <c r="H31" s="15" t="s">
        <v>22</v>
      </c>
      <c r="I31" t="s">
        <v>35</v>
      </c>
      <c r="J31" s="15" t="e" vm="5">
        <v>#VALUE!</v>
      </c>
      <c r="K31" t="e" cm="1" vm="6">
        <f t="array" ref="K31">_FV(Table2[[#This Row],[City]],"Country/region",TRUE)</f>
        <v>#VALUE!</v>
      </c>
      <c r="L31">
        <f>Table2[[#This Row],[Quantity2]]*Table2[[#This Row],[Price]]</f>
        <v>16090.5</v>
      </c>
    </row>
    <row r="32" spans="2:12" x14ac:dyDescent="0.3">
      <c r="B32" s="19">
        <v>10483</v>
      </c>
      <c r="C32" s="18">
        <v>44878</v>
      </c>
      <c r="D32" s="19" t="s">
        <v>14</v>
      </c>
      <c r="E32" s="19">
        <v>33.22</v>
      </c>
      <c r="F32">
        <v>678</v>
      </c>
      <c r="G32" s="19" t="s">
        <v>18</v>
      </c>
      <c r="H32" s="19" t="s">
        <v>22</v>
      </c>
      <c r="I32" t="s">
        <v>35</v>
      </c>
      <c r="J32" s="19" t="e" vm="5">
        <v>#VALUE!</v>
      </c>
      <c r="K32" t="e" cm="1" vm="6">
        <f t="array" ref="K32">_FV(Table2[[#This Row],[City]],"Country/region",TRUE)</f>
        <v>#VALUE!</v>
      </c>
      <c r="L32">
        <f>Table2[[#This Row],[Quantity2]]*Table2[[#This Row],[Price]]</f>
        <v>22523.16</v>
      </c>
    </row>
    <row r="33" spans="2:12" x14ac:dyDescent="0.3">
      <c r="B33" s="15">
        <v>10484</v>
      </c>
      <c r="C33" s="14">
        <v>44878</v>
      </c>
      <c r="D33" s="15" t="s">
        <v>17</v>
      </c>
      <c r="E33" s="15">
        <v>21.44</v>
      </c>
      <c r="F33">
        <v>201</v>
      </c>
      <c r="G33" s="15" t="s">
        <v>18</v>
      </c>
      <c r="H33" s="15" t="s">
        <v>22</v>
      </c>
      <c r="I33" t="s">
        <v>35</v>
      </c>
      <c r="J33" s="15" t="e" vm="5">
        <v>#VALUE!</v>
      </c>
      <c r="K33" t="e" cm="1" vm="6">
        <f t="array" ref="K33">_FV(Table2[[#This Row],[City]],"Country/region",TRUE)</f>
        <v>#VALUE!</v>
      </c>
      <c r="L33">
        <f>Table2[[#This Row],[Quantity2]]*Table2[[#This Row],[Price]]</f>
        <v>4309.4400000000005</v>
      </c>
    </row>
    <row r="34" spans="2:12" x14ac:dyDescent="0.3">
      <c r="B34" s="19">
        <v>10485</v>
      </c>
      <c r="C34" s="18">
        <v>44879</v>
      </c>
      <c r="D34" s="19" t="s">
        <v>21</v>
      </c>
      <c r="E34" s="19">
        <v>27.99</v>
      </c>
      <c r="F34">
        <v>524</v>
      </c>
      <c r="G34" s="19" t="s">
        <v>18</v>
      </c>
      <c r="H34" s="19" t="s">
        <v>22</v>
      </c>
      <c r="I34" t="s">
        <v>35</v>
      </c>
      <c r="J34" s="19" t="e" vm="5">
        <v>#VALUE!</v>
      </c>
      <c r="K34" t="e" cm="1" vm="6">
        <f t="array" ref="K34">_FV(Table2[[#This Row],[City]],"Country/region",TRUE)</f>
        <v>#VALUE!</v>
      </c>
      <c r="L34">
        <f>Table2[[#This Row],[Quantity2]]*Table2[[#This Row],[Price]]</f>
        <v>14666.759999999998</v>
      </c>
    </row>
    <row r="35" spans="2:12" x14ac:dyDescent="0.3">
      <c r="B35" s="15">
        <v>10486</v>
      </c>
      <c r="C35" s="14">
        <v>44879</v>
      </c>
      <c r="D35" s="15" t="s">
        <v>25</v>
      </c>
      <c r="E35" s="15">
        <v>29.05</v>
      </c>
      <c r="F35">
        <v>202</v>
      </c>
      <c r="G35" s="15" t="s">
        <v>18</v>
      </c>
      <c r="H35" s="15" t="s">
        <v>22</v>
      </c>
      <c r="I35" t="s">
        <v>35</v>
      </c>
      <c r="J35" s="15" t="e" vm="5">
        <v>#VALUE!</v>
      </c>
      <c r="K35" t="e" cm="1" vm="6">
        <f t="array" ref="K35">_FV(Table2[[#This Row],[City]],"Country/region",TRUE)</f>
        <v>#VALUE!</v>
      </c>
      <c r="L35">
        <f>Table2[[#This Row],[Quantity2]]*Table2[[#This Row],[Price]]</f>
        <v>5868.1</v>
      </c>
    </row>
    <row r="36" spans="2:12" x14ac:dyDescent="0.3">
      <c r="B36" s="19">
        <v>10487</v>
      </c>
      <c r="C36" s="18">
        <v>44879</v>
      </c>
      <c r="D36" s="19" t="s">
        <v>9</v>
      </c>
      <c r="E36" s="19">
        <v>3.49</v>
      </c>
      <c r="F36">
        <v>631</v>
      </c>
      <c r="G36" s="19" t="s">
        <v>18</v>
      </c>
      <c r="H36" s="19" t="s">
        <v>22</v>
      </c>
      <c r="I36" t="s">
        <v>35</v>
      </c>
      <c r="J36" s="19" t="e" vm="5">
        <v>#VALUE!</v>
      </c>
      <c r="K36" t="e" cm="1" vm="6">
        <f t="array" ref="K36">_FV(Table2[[#This Row],[City]],"Country/region",TRUE)</f>
        <v>#VALUE!</v>
      </c>
      <c r="L36">
        <f>Table2[[#This Row],[Quantity2]]*Table2[[#This Row],[Price]]</f>
        <v>2202.19</v>
      </c>
    </row>
    <row r="37" spans="2:12" x14ac:dyDescent="0.3">
      <c r="B37" s="15">
        <v>10488</v>
      </c>
      <c r="C37" s="14">
        <v>44879</v>
      </c>
      <c r="D37" s="15" t="s">
        <v>14</v>
      </c>
      <c r="E37" s="15">
        <v>2.95</v>
      </c>
      <c r="F37">
        <v>678</v>
      </c>
      <c r="G37" s="15" t="s">
        <v>18</v>
      </c>
      <c r="H37" s="15" t="s">
        <v>22</v>
      </c>
      <c r="I37" t="s">
        <v>35</v>
      </c>
      <c r="J37" s="15" t="e" vm="5">
        <v>#VALUE!</v>
      </c>
      <c r="K37" t="e" cm="1" vm="6">
        <f t="array" ref="K37">_FV(Table2[[#This Row],[City]],"Country/region",TRUE)</f>
        <v>#VALUE!</v>
      </c>
      <c r="L37">
        <f>Table2[[#This Row],[Quantity2]]*Table2[[#This Row],[Price]]</f>
        <v>2000.1000000000001</v>
      </c>
    </row>
    <row r="38" spans="2:12" x14ac:dyDescent="0.3">
      <c r="B38" s="19">
        <v>10489</v>
      </c>
      <c r="C38" s="18">
        <v>44879</v>
      </c>
      <c r="D38" s="19" t="s">
        <v>17</v>
      </c>
      <c r="E38" s="19">
        <v>4.99</v>
      </c>
      <c r="F38">
        <v>201</v>
      </c>
      <c r="G38" s="19" t="s">
        <v>18</v>
      </c>
      <c r="H38" s="19" t="s">
        <v>22</v>
      </c>
      <c r="I38" t="s">
        <v>31</v>
      </c>
      <c r="J38" s="19" t="e" vm="3">
        <v>#VALUE!</v>
      </c>
      <c r="K38" t="e" cm="1" vm="4">
        <f t="array" ref="K38">_FV(Table2[[#This Row],[City]],"Country/region",TRUE)</f>
        <v>#VALUE!</v>
      </c>
      <c r="L38">
        <f>Table2[[#This Row],[Quantity2]]*Table2[[#This Row],[Price]]</f>
        <v>1002.99</v>
      </c>
    </row>
    <row r="39" spans="2:12" x14ac:dyDescent="0.3">
      <c r="B39" s="15">
        <v>10490</v>
      </c>
      <c r="C39" s="14">
        <v>44880</v>
      </c>
      <c r="D39" s="15" t="s">
        <v>21</v>
      </c>
      <c r="E39" s="15">
        <v>12.99</v>
      </c>
      <c r="F39">
        <v>509</v>
      </c>
      <c r="G39" s="15" t="s">
        <v>18</v>
      </c>
      <c r="H39" s="15" t="s">
        <v>22</v>
      </c>
      <c r="I39" t="s">
        <v>31</v>
      </c>
      <c r="J39" s="15" t="e" vm="3">
        <v>#VALUE!</v>
      </c>
      <c r="K39" t="e" cm="1" vm="4">
        <f t="array" ref="K39">_FV(Table2[[#This Row],[City]],"Country/region",TRUE)</f>
        <v>#VALUE!</v>
      </c>
      <c r="L39">
        <f>Table2[[#This Row],[Quantity2]]*Table2[[#This Row],[Price]]</f>
        <v>6611.91</v>
      </c>
    </row>
    <row r="40" spans="2:12" x14ac:dyDescent="0.3">
      <c r="B40" s="19">
        <v>10491</v>
      </c>
      <c r="C40" s="18">
        <v>44880</v>
      </c>
      <c r="D40" s="19" t="s">
        <v>25</v>
      </c>
      <c r="E40" s="19">
        <v>9.9499999999999993</v>
      </c>
      <c r="F40">
        <v>202</v>
      </c>
      <c r="G40" s="19" t="s">
        <v>18</v>
      </c>
      <c r="H40" s="19" t="s">
        <v>22</v>
      </c>
      <c r="I40" t="s">
        <v>31</v>
      </c>
      <c r="J40" s="19" t="e" vm="3">
        <v>#VALUE!</v>
      </c>
      <c r="K40" t="e" cm="1" vm="4">
        <f t="array" ref="K40">_FV(Table2[[#This Row],[City]],"Country/region",TRUE)</f>
        <v>#VALUE!</v>
      </c>
      <c r="L40">
        <f>Table2[[#This Row],[Quantity2]]*Table2[[#This Row],[Price]]</f>
        <v>2009.8999999999999</v>
      </c>
    </row>
    <row r="41" spans="2:12" x14ac:dyDescent="0.3">
      <c r="B41" s="15">
        <v>10492</v>
      </c>
      <c r="C41" s="14">
        <v>44880</v>
      </c>
      <c r="D41" s="15" t="s">
        <v>9</v>
      </c>
      <c r="E41" s="15">
        <v>3.49</v>
      </c>
      <c r="F41">
        <v>574</v>
      </c>
      <c r="G41" s="15" t="s">
        <v>18</v>
      </c>
      <c r="H41" s="15" t="s">
        <v>22</v>
      </c>
      <c r="I41" t="s">
        <v>31</v>
      </c>
      <c r="J41" s="15" t="e" vm="3">
        <v>#VALUE!</v>
      </c>
      <c r="K41" t="e" cm="1" vm="4">
        <f t="array" ref="K41">_FV(Table2[[#This Row],[City]],"Country/region",TRUE)</f>
        <v>#VALUE!</v>
      </c>
      <c r="L41">
        <f>Table2[[#This Row],[Quantity2]]*Table2[[#This Row],[Price]]</f>
        <v>2003.2600000000002</v>
      </c>
    </row>
    <row r="42" spans="2:12" x14ac:dyDescent="0.3">
      <c r="B42" s="19">
        <v>10493</v>
      </c>
      <c r="C42" s="18">
        <v>44880</v>
      </c>
      <c r="D42" s="19" t="s">
        <v>14</v>
      </c>
      <c r="E42" s="19">
        <v>2.95</v>
      </c>
      <c r="F42">
        <v>678</v>
      </c>
      <c r="G42" s="19" t="s">
        <v>18</v>
      </c>
      <c r="H42" s="19" t="s">
        <v>22</v>
      </c>
      <c r="I42" t="s">
        <v>31</v>
      </c>
      <c r="J42" s="19" t="e" vm="3">
        <v>#VALUE!</v>
      </c>
      <c r="K42" t="e" cm="1" vm="4">
        <f t="array" ref="K42">_FV(Table2[[#This Row],[City]],"Country/region",TRUE)</f>
        <v>#VALUE!</v>
      </c>
      <c r="L42">
        <f>Table2[[#This Row],[Quantity2]]*Table2[[#This Row],[Price]]</f>
        <v>2000.1000000000001</v>
      </c>
    </row>
    <row r="43" spans="2:12" x14ac:dyDescent="0.3">
      <c r="B43" s="15">
        <v>10494</v>
      </c>
      <c r="C43" s="14">
        <v>44880</v>
      </c>
      <c r="D43" s="15" t="s">
        <v>17</v>
      </c>
      <c r="E43" s="15">
        <v>4.99</v>
      </c>
      <c r="F43">
        <v>201</v>
      </c>
      <c r="G43" s="15" t="s">
        <v>18</v>
      </c>
      <c r="H43" s="15" t="s">
        <v>22</v>
      </c>
      <c r="I43" t="s">
        <v>31</v>
      </c>
      <c r="J43" s="15" t="e" vm="3">
        <v>#VALUE!</v>
      </c>
      <c r="K43" t="e" cm="1" vm="4">
        <f t="array" ref="K43">_FV(Table2[[#This Row],[City]],"Country/region",TRUE)</f>
        <v>#VALUE!</v>
      </c>
      <c r="L43">
        <f>Table2[[#This Row],[Quantity2]]*Table2[[#This Row],[Price]]</f>
        <v>1002.99</v>
      </c>
    </row>
    <row r="44" spans="2:12" x14ac:dyDescent="0.3">
      <c r="B44" s="19">
        <v>10495</v>
      </c>
      <c r="C44" s="18">
        <v>44881</v>
      </c>
      <c r="D44" s="19" t="s">
        <v>21</v>
      </c>
      <c r="E44" s="19">
        <v>12.99</v>
      </c>
      <c r="F44">
        <v>509</v>
      </c>
      <c r="G44" s="19" t="s">
        <v>18</v>
      </c>
      <c r="H44" s="19" t="s">
        <v>22</v>
      </c>
      <c r="I44" t="s">
        <v>31</v>
      </c>
      <c r="J44" s="19" t="e" vm="3">
        <v>#VALUE!</v>
      </c>
      <c r="K44" t="e" cm="1" vm="4">
        <f t="array" ref="K44">_FV(Table2[[#This Row],[City]],"Country/region",TRUE)</f>
        <v>#VALUE!</v>
      </c>
      <c r="L44">
        <f>Table2[[#This Row],[Quantity2]]*Table2[[#This Row],[Price]]</f>
        <v>6611.91</v>
      </c>
    </row>
    <row r="45" spans="2:12" x14ac:dyDescent="0.3">
      <c r="B45" s="15">
        <v>10496</v>
      </c>
      <c r="C45" s="14">
        <v>44881</v>
      </c>
      <c r="D45" s="15" t="s">
        <v>25</v>
      </c>
      <c r="E45" s="15">
        <v>9.9499999999999993</v>
      </c>
      <c r="F45">
        <v>202</v>
      </c>
      <c r="G45" s="15" t="s">
        <v>18</v>
      </c>
      <c r="H45" s="15" t="s">
        <v>22</v>
      </c>
      <c r="I45" t="s">
        <v>31</v>
      </c>
      <c r="J45" s="15" t="e" vm="3">
        <v>#VALUE!</v>
      </c>
      <c r="K45" t="e" cm="1" vm="4">
        <f t="array" ref="K45">_FV(Table2[[#This Row],[City]],"Country/region",TRUE)</f>
        <v>#VALUE!</v>
      </c>
      <c r="L45">
        <f>Table2[[#This Row],[Quantity2]]*Table2[[#This Row],[Price]]</f>
        <v>2009.8999999999999</v>
      </c>
    </row>
    <row r="46" spans="2:12" x14ac:dyDescent="0.3">
      <c r="B46" s="19">
        <v>10497</v>
      </c>
      <c r="C46" s="18">
        <v>44881</v>
      </c>
      <c r="D46" s="19" t="s">
        <v>9</v>
      </c>
      <c r="E46" s="19">
        <v>3.49</v>
      </c>
      <c r="F46">
        <v>574</v>
      </c>
      <c r="G46" s="19" t="s">
        <v>18</v>
      </c>
      <c r="H46" s="19" t="s">
        <v>22</v>
      </c>
      <c r="I46" t="s">
        <v>31</v>
      </c>
      <c r="J46" s="19" t="e" vm="3">
        <v>#VALUE!</v>
      </c>
      <c r="K46" t="e" cm="1" vm="4">
        <f t="array" ref="K46">_FV(Table2[[#This Row],[City]],"Country/region",TRUE)</f>
        <v>#VALUE!</v>
      </c>
      <c r="L46">
        <f>Table2[[#This Row],[Quantity2]]*Table2[[#This Row],[Price]]</f>
        <v>2003.2600000000002</v>
      </c>
    </row>
    <row r="47" spans="2:12" x14ac:dyDescent="0.3">
      <c r="B47" s="15">
        <v>10498</v>
      </c>
      <c r="C47" s="14">
        <v>44881</v>
      </c>
      <c r="D47" s="15" t="s">
        <v>14</v>
      </c>
      <c r="E47" s="15">
        <v>2.95</v>
      </c>
      <c r="F47">
        <v>678</v>
      </c>
      <c r="G47" s="15" t="s">
        <v>36</v>
      </c>
      <c r="H47" s="15" t="s">
        <v>22</v>
      </c>
      <c r="I47" t="s">
        <v>31</v>
      </c>
      <c r="J47" s="15" t="e" vm="3">
        <v>#VALUE!</v>
      </c>
      <c r="K47" t="e" cm="1" vm="4">
        <f t="array" ref="K47">_FV(Table2[[#This Row],[City]],"Country/region",TRUE)</f>
        <v>#VALUE!</v>
      </c>
      <c r="L47">
        <f>Table2[[#This Row],[Quantity2]]*Table2[[#This Row],[Price]]</f>
        <v>2000.1000000000001</v>
      </c>
    </row>
    <row r="48" spans="2:12" x14ac:dyDescent="0.3">
      <c r="B48" s="19">
        <v>10499</v>
      </c>
      <c r="C48" s="18">
        <v>44881</v>
      </c>
      <c r="D48" s="19" t="s">
        <v>17</v>
      </c>
      <c r="E48" s="19">
        <v>4.99</v>
      </c>
      <c r="F48">
        <v>201</v>
      </c>
      <c r="G48" s="19" t="s">
        <v>36</v>
      </c>
      <c r="H48" s="19" t="s">
        <v>22</v>
      </c>
      <c r="I48" t="s">
        <v>31</v>
      </c>
      <c r="J48" s="19" t="e" vm="3">
        <v>#VALUE!</v>
      </c>
      <c r="K48" t="e" cm="1" vm="4">
        <f t="array" ref="K48">_FV(Table2[[#This Row],[City]],"Country/region",TRUE)</f>
        <v>#VALUE!</v>
      </c>
      <c r="L48">
        <f>Table2[[#This Row],[Quantity2]]*Table2[[#This Row],[Price]]</f>
        <v>1002.99</v>
      </c>
    </row>
    <row r="49" spans="2:12" x14ac:dyDescent="0.3">
      <c r="B49" s="15">
        <v>10500</v>
      </c>
      <c r="C49" s="14">
        <v>44882</v>
      </c>
      <c r="D49" s="15" t="s">
        <v>21</v>
      </c>
      <c r="E49" s="15">
        <v>12.99</v>
      </c>
      <c r="F49">
        <v>524</v>
      </c>
      <c r="G49" s="15" t="s">
        <v>36</v>
      </c>
      <c r="H49" s="15" t="s">
        <v>22</v>
      </c>
      <c r="I49" t="s">
        <v>31</v>
      </c>
      <c r="J49" s="15" t="e" vm="3">
        <v>#VALUE!</v>
      </c>
      <c r="K49" t="e" cm="1" vm="4">
        <f t="array" ref="K49">_FV(Table2[[#This Row],[City]],"Country/region",TRUE)</f>
        <v>#VALUE!</v>
      </c>
      <c r="L49">
        <f>Table2[[#This Row],[Quantity2]]*Table2[[#This Row],[Price]]</f>
        <v>6806.76</v>
      </c>
    </row>
    <row r="50" spans="2:12" x14ac:dyDescent="0.3">
      <c r="B50" s="19">
        <v>10501</v>
      </c>
      <c r="C50" s="18">
        <v>44882</v>
      </c>
      <c r="D50" s="19" t="s">
        <v>25</v>
      </c>
      <c r="E50" s="19">
        <v>9.9499999999999993</v>
      </c>
      <c r="F50">
        <v>202</v>
      </c>
      <c r="G50" s="19" t="s">
        <v>36</v>
      </c>
      <c r="H50" s="19" t="s">
        <v>22</v>
      </c>
      <c r="I50" t="s">
        <v>31</v>
      </c>
      <c r="J50" s="19" t="e" vm="3">
        <v>#VALUE!</v>
      </c>
      <c r="K50" t="e" cm="1" vm="4">
        <f t="array" ref="K50">_FV(Table2[[#This Row],[City]],"Country/region",TRUE)</f>
        <v>#VALUE!</v>
      </c>
      <c r="L50">
        <f>Table2[[#This Row],[Quantity2]]*Table2[[#This Row],[Price]]</f>
        <v>2009.8999999999999</v>
      </c>
    </row>
    <row r="51" spans="2:12" x14ac:dyDescent="0.3">
      <c r="B51" s="15">
        <v>10502</v>
      </c>
      <c r="C51" s="14">
        <v>44882</v>
      </c>
      <c r="D51" s="15" t="s">
        <v>9</v>
      </c>
      <c r="E51" s="15">
        <v>3.49</v>
      </c>
      <c r="F51">
        <v>631</v>
      </c>
      <c r="G51" s="15" t="s">
        <v>36</v>
      </c>
      <c r="H51" s="15" t="s">
        <v>22</v>
      </c>
      <c r="I51" t="s">
        <v>31</v>
      </c>
      <c r="J51" s="15" t="e" vm="3">
        <v>#VALUE!</v>
      </c>
      <c r="K51" t="e" cm="1" vm="4">
        <f t="array" ref="K51">_FV(Table2[[#This Row],[City]],"Country/region",TRUE)</f>
        <v>#VALUE!</v>
      </c>
      <c r="L51">
        <f>Table2[[#This Row],[Quantity2]]*Table2[[#This Row],[Price]]</f>
        <v>2202.19</v>
      </c>
    </row>
    <row r="52" spans="2:12" x14ac:dyDescent="0.3">
      <c r="B52" s="19">
        <v>10503</v>
      </c>
      <c r="C52" s="18">
        <v>44882</v>
      </c>
      <c r="D52" s="19" t="s">
        <v>14</v>
      </c>
      <c r="E52" s="19">
        <v>2.95</v>
      </c>
      <c r="F52">
        <v>678</v>
      </c>
      <c r="G52" s="19" t="s">
        <v>36</v>
      </c>
      <c r="H52" s="19" t="s">
        <v>22</v>
      </c>
      <c r="I52" t="s">
        <v>31</v>
      </c>
      <c r="J52" s="19" t="e" vm="3">
        <v>#VALUE!</v>
      </c>
      <c r="K52" t="e" cm="1" vm="4">
        <f t="array" ref="K52">_FV(Table2[[#This Row],[City]],"Country/region",TRUE)</f>
        <v>#VALUE!</v>
      </c>
      <c r="L52">
        <f>Table2[[#This Row],[Quantity2]]*Table2[[#This Row],[Price]]</f>
        <v>2000.1000000000001</v>
      </c>
    </row>
    <row r="53" spans="2:12" x14ac:dyDescent="0.3">
      <c r="B53" s="15">
        <v>10504</v>
      </c>
      <c r="C53" s="14">
        <v>44882</v>
      </c>
      <c r="D53" s="15" t="s">
        <v>17</v>
      </c>
      <c r="E53" s="15">
        <v>4.99</v>
      </c>
      <c r="F53">
        <v>201</v>
      </c>
      <c r="G53" s="15" t="s">
        <v>36</v>
      </c>
      <c r="H53" s="15" t="s">
        <v>22</v>
      </c>
      <c r="I53" t="s">
        <v>31</v>
      </c>
      <c r="J53" s="15" t="e" vm="3">
        <v>#VALUE!</v>
      </c>
      <c r="K53" t="e" cm="1" vm="4">
        <f t="array" ref="K53">_FV(Table2[[#This Row],[City]],"Country/region",TRUE)</f>
        <v>#VALUE!</v>
      </c>
      <c r="L53">
        <f>Table2[[#This Row],[Quantity2]]*Table2[[#This Row],[Price]]</f>
        <v>1002.99</v>
      </c>
    </row>
    <row r="54" spans="2:12" x14ac:dyDescent="0.3">
      <c r="B54" s="19">
        <v>10505</v>
      </c>
      <c r="C54" s="18">
        <v>44883</v>
      </c>
      <c r="D54" s="19" t="s">
        <v>21</v>
      </c>
      <c r="E54" s="19">
        <v>12.99</v>
      </c>
      <c r="F54">
        <v>539</v>
      </c>
      <c r="G54" s="19" t="s">
        <v>36</v>
      </c>
      <c r="H54" s="19" t="s">
        <v>22</v>
      </c>
      <c r="I54" t="s">
        <v>31</v>
      </c>
      <c r="J54" s="19" t="e" vm="3">
        <v>#VALUE!</v>
      </c>
      <c r="K54" t="e" cm="1" vm="4">
        <f t="array" ref="K54">_FV(Table2[[#This Row],[City]],"Country/region",TRUE)</f>
        <v>#VALUE!</v>
      </c>
      <c r="L54">
        <f>Table2[[#This Row],[Quantity2]]*Table2[[#This Row],[Price]]</f>
        <v>7001.61</v>
      </c>
    </row>
    <row r="55" spans="2:12" x14ac:dyDescent="0.3">
      <c r="B55" s="15">
        <v>10506</v>
      </c>
      <c r="C55" s="14">
        <v>44883</v>
      </c>
      <c r="D55" s="15" t="s">
        <v>25</v>
      </c>
      <c r="E55" s="15">
        <v>9.9499999999999993</v>
      </c>
      <c r="F55">
        <v>202</v>
      </c>
      <c r="G55" s="15" t="s">
        <v>36</v>
      </c>
      <c r="H55" s="15" t="s">
        <v>22</v>
      </c>
      <c r="I55" t="s">
        <v>31</v>
      </c>
      <c r="J55" s="15" t="e" vm="3">
        <v>#VALUE!</v>
      </c>
      <c r="K55" t="e" cm="1" vm="4">
        <f t="array" ref="K55">_FV(Table2[[#This Row],[City]],"Country/region",TRUE)</f>
        <v>#VALUE!</v>
      </c>
      <c r="L55">
        <f>Table2[[#This Row],[Quantity2]]*Table2[[#This Row],[Price]]</f>
        <v>2009.8999999999999</v>
      </c>
    </row>
    <row r="56" spans="2:12" x14ac:dyDescent="0.3">
      <c r="B56" s="19">
        <v>10507</v>
      </c>
      <c r="C56" s="18">
        <v>44883</v>
      </c>
      <c r="D56" s="19" t="s">
        <v>9</v>
      </c>
      <c r="E56" s="19">
        <v>3.49</v>
      </c>
      <c r="F56">
        <v>688</v>
      </c>
      <c r="G56" s="19" t="s">
        <v>36</v>
      </c>
      <c r="H56" s="19" t="s">
        <v>22</v>
      </c>
      <c r="I56" t="s">
        <v>31</v>
      </c>
      <c r="J56" s="19" t="e" vm="3">
        <v>#VALUE!</v>
      </c>
      <c r="K56" t="e" cm="1" vm="4">
        <f t="array" ref="K56">_FV(Table2[[#This Row],[City]],"Country/region",TRUE)</f>
        <v>#VALUE!</v>
      </c>
      <c r="L56">
        <f>Table2[[#This Row],[Quantity2]]*Table2[[#This Row],[Price]]</f>
        <v>2401.1200000000003</v>
      </c>
    </row>
    <row r="57" spans="2:12" x14ac:dyDescent="0.3">
      <c r="B57" s="15">
        <v>10508</v>
      </c>
      <c r="C57" s="14">
        <v>44883</v>
      </c>
      <c r="D57" s="15" t="s">
        <v>14</v>
      </c>
      <c r="E57" s="15">
        <v>2.95</v>
      </c>
      <c r="F57">
        <v>678</v>
      </c>
      <c r="G57" s="15" t="s">
        <v>36</v>
      </c>
      <c r="H57" s="15" t="s">
        <v>22</v>
      </c>
      <c r="I57" t="s">
        <v>31</v>
      </c>
      <c r="J57" s="15" t="e" vm="3">
        <v>#VALUE!</v>
      </c>
      <c r="K57" t="e" cm="1" vm="4">
        <f t="array" ref="K57">_FV(Table2[[#This Row],[City]],"Country/region",TRUE)</f>
        <v>#VALUE!</v>
      </c>
      <c r="L57">
        <f>Table2[[#This Row],[Quantity2]]*Table2[[#This Row],[Price]]</f>
        <v>2000.1000000000001</v>
      </c>
    </row>
    <row r="58" spans="2:12" x14ac:dyDescent="0.3">
      <c r="B58" s="19">
        <v>10509</v>
      </c>
      <c r="C58" s="18">
        <v>44883</v>
      </c>
      <c r="D58" s="19" t="s">
        <v>17</v>
      </c>
      <c r="E58" s="19">
        <v>4.99</v>
      </c>
      <c r="F58">
        <v>201</v>
      </c>
      <c r="G58" s="19" t="s">
        <v>36</v>
      </c>
      <c r="H58" s="19" t="s">
        <v>22</v>
      </c>
      <c r="I58" t="s">
        <v>31</v>
      </c>
      <c r="J58" s="19" t="e" vm="3">
        <v>#VALUE!</v>
      </c>
      <c r="K58" t="e" cm="1" vm="4">
        <f t="array" ref="K58">_FV(Table2[[#This Row],[City]],"Country/region",TRUE)</f>
        <v>#VALUE!</v>
      </c>
      <c r="L58">
        <f>Table2[[#This Row],[Quantity2]]*Table2[[#This Row],[Price]]</f>
        <v>1002.99</v>
      </c>
    </row>
    <row r="59" spans="2:12" x14ac:dyDescent="0.3">
      <c r="B59" s="15">
        <v>10510</v>
      </c>
      <c r="C59" s="14">
        <v>44884</v>
      </c>
      <c r="D59" s="15" t="s">
        <v>21</v>
      </c>
      <c r="E59" s="15">
        <v>12.99</v>
      </c>
      <c r="F59">
        <v>509</v>
      </c>
      <c r="G59" s="15" t="s">
        <v>36</v>
      </c>
      <c r="H59" s="15" t="s">
        <v>22</v>
      </c>
      <c r="I59" t="s">
        <v>31</v>
      </c>
      <c r="J59" s="15" t="e" vm="3">
        <v>#VALUE!</v>
      </c>
      <c r="K59" t="e" cm="1" vm="4">
        <f t="array" ref="K59">_FV(Table2[[#This Row],[City]],"Country/region",TRUE)</f>
        <v>#VALUE!</v>
      </c>
      <c r="L59">
        <f>Table2[[#This Row],[Quantity2]]*Table2[[#This Row],[Price]]</f>
        <v>6611.91</v>
      </c>
    </row>
    <row r="60" spans="2:12" x14ac:dyDescent="0.3">
      <c r="B60" s="19">
        <v>10511</v>
      </c>
      <c r="C60" s="18">
        <v>44884</v>
      </c>
      <c r="D60" s="19" t="s">
        <v>25</v>
      </c>
      <c r="E60" s="19">
        <v>9.9499999999999993</v>
      </c>
      <c r="F60">
        <v>202</v>
      </c>
      <c r="G60" s="19" t="s">
        <v>36</v>
      </c>
      <c r="H60" s="19" t="s">
        <v>22</v>
      </c>
      <c r="I60" t="s">
        <v>35</v>
      </c>
      <c r="J60" s="19" t="e" vm="5">
        <v>#VALUE!</v>
      </c>
      <c r="K60" t="e" cm="1" vm="6">
        <f t="array" ref="K60">_FV(Table2[[#This Row],[City]],"Country/region",TRUE)</f>
        <v>#VALUE!</v>
      </c>
      <c r="L60">
        <f>Table2[[#This Row],[Quantity2]]*Table2[[#This Row],[Price]]</f>
        <v>2009.8999999999999</v>
      </c>
    </row>
    <row r="61" spans="2:12" x14ac:dyDescent="0.3">
      <c r="B61" s="15">
        <v>10512</v>
      </c>
      <c r="C61" s="14">
        <v>44884</v>
      </c>
      <c r="D61" s="15" t="s">
        <v>9</v>
      </c>
      <c r="E61" s="15">
        <v>3.49</v>
      </c>
      <c r="F61">
        <v>688</v>
      </c>
      <c r="G61" s="15" t="s">
        <v>36</v>
      </c>
      <c r="H61" s="15" t="s">
        <v>22</v>
      </c>
      <c r="I61" t="s">
        <v>35</v>
      </c>
      <c r="J61" s="15" t="e" vm="5">
        <v>#VALUE!</v>
      </c>
      <c r="K61" t="e" cm="1" vm="6">
        <f t="array" ref="K61">_FV(Table2[[#This Row],[City]],"Country/region",TRUE)</f>
        <v>#VALUE!</v>
      </c>
      <c r="L61">
        <f>Table2[[#This Row],[Quantity2]]*Table2[[#This Row],[Price]]</f>
        <v>2401.1200000000003</v>
      </c>
    </row>
    <row r="62" spans="2:12" x14ac:dyDescent="0.3">
      <c r="B62" s="19">
        <v>10513</v>
      </c>
      <c r="C62" s="18">
        <v>44884</v>
      </c>
      <c r="D62" s="19" t="s">
        <v>14</v>
      </c>
      <c r="E62" s="19">
        <v>2.95</v>
      </c>
      <c r="F62">
        <v>678</v>
      </c>
      <c r="G62" s="19" t="s">
        <v>36</v>
      </c>
      <c r="H62" s="19" t="s">
        <v>37</v>
      </c>
      <c r="I62" t="s">
        <v>35</v>
      </c>
      <c r="J62" s="19" t="e" vm="5">
        <v>#VALUE!</v>
      </c>
      <c r="K62" t="e" cm="1" vm="6">
        <f t="array" ref="K62">_FV(Table2[[#This Row],[City]],"Country/region",TRUE)</f>
        <v>#VALUE!</v>
      </c>
      <c r="L62">
        <f>Table2[[#This Row],[Quantity2]]*Table2[[#This Row],[Price]]</f>
        <v>2000.1000000000001</v>
      </c>
    </row>
    <row r="63" spans="2:12" x14ac:dyDescent="0.3">
      <c r="B63" s="15">
        <v>10514</v>
      </c>
      <c r="C63" s="14">
        <v>44884</v>
      </c>
      <c r="D63" s="15" t="s">
        <v>17</v>
      </c>
      <c r="E63" s="15">
        <v>4.99</v>
      </c>
      <c r="F63">
        <v>201</v>
      </c>
      <c r="G63" s="15" t="s">
        <v>36</v>
      </c>
      <c r="H63" s="15" t="s">
        <v>37</v>
      </c>
      <c r="I63" t="s">
        <v>35</v>
      </c>
      <c r="J63" s="15" t="e" vm="5">
        <v>#VALUE!</v>
      </c>
      <c r="K63" t="e" cm="1" vm="6">
        <f t="array" ref="K63">_FV(Table2[[#This Row],[City]],"Country/region",TRUE)</f>
        <v>#VALUE!</v>
      </c>
      <c r="L63">
        <f>Table2[[#This Row],[Quantity2]]*Table2[[#This Row],[Price]]</f>
        <v>1002.99</v>
      </c>
    </row>
    <row r="64" spans="2:12" x14ac:dyDescent="0.3">
      <c r="B64" s="19">
        <v>10515</v>
      </c>
      <c r="C64" s="18">
        <v>44885</v>
      </c>
      <c r="D64" s="19" t="s">
        <v>21</v>
      </c>
      <c r="E64" s="19">
        <v>12.99</v>
      </c>
      <c r="F64">
        <v>478</v>
      </c>
      <c r="G64" s="19" t="s">
        <v>36</v>
      </c>
      <c r="H64" s="19" t="s">
        <v>37</v>
      </c>
      <c r="I64" t="s">
        <v>35</v>
      </c>
      <c r="J64" s="19" t="e" vm="5">
        <v>#VALUE!</v>
      </c>
      <c r="K64" t="e" cm="1" vm="6">
        <f t="array" ref="K64">_FV(Table2[[#This Row],[City]],"Country/region",TRUE)</f>
        <v>#VALUE!</v>
      </c>
      <c r="L64">
        <f>Table2[[#This Row],[Quantity2]]*Table2[[#This Row],[Price]]</f>
        <v>6209.22</v>
      </c>
    </row>
    <row r="65" spans="2:12" x14ac:dyDescent="0.3">
      <c r="B65" s="15">
        <v>10516</v>
      </c>
      <c r="C65" s="14">
        <v>44885</v>
      </c>
      <c r="D65" s="15" t="s">
        <v>25</v>
      </c>
      <c r="E65" s="15">
        <v>9.9499999999999993</v>
      </c>
      <c r="F65">
        <v>202</v>
      </c>
      <c r="G65" s="15" t="s">
        <v>36</v>
      </c>
      <c r="H65" s="15" t="s">
        <v>37</v>
      </c>
      <c r="I65" t="s">
        <v>35</v>
      </c>
      <c r="J65" s="15" t="e" vm="5">
        <v>#VALUE!</v>
      </c>
      <c r="K65" t="e" cm="1" vm="6">
        <f t="array" ref="K65">_FV(Table2[[#This Row],[City]],"Country/region",TRUE)</f>
        <v>#VALUE!</v>
      </c>
      <c r="L65">
        <f>Table2[[#This Row],[Quantity2]]*Table2[[#This Row],[Price]]</f>
        <v>2009.8999999999999</v>
      </c>
    </row>
    <row r="66" spans="2:12" x14ac:dyDescent="0.3">
      <c r="B66" s="19">
        <v>10483</v>
      </c>
      <c r="C66" s="18">
        <v>44878</v>
      </c>
      <c r="D66" s="19" t="s">
        <v>14</v>
      </c>
      <c r="E66" s="19">
        <v>2.95</v>
      </c>
      <c r="F66">
        <v>678</v>
      </c>
      <c r="G66" s="19" t="s">
        <v>18</v>
      </c>
      <c r="H66" s="19" t="s">
        <v>22</v>
      </c>
      <c r="I66" t="s">
        <v>35</v>
      </c>
      <c r="J66" s="19" t="e" vm="5">
        <v>#VALUE!</v>
      </c>
      <c r="K66" t="e" cm="1" vm="6">
        <f t="array" ref="K66">_FV(Table2[[#This Row],[City]],"Country/region",TRUE)</f>
        <v>#VALUE!</v>
      </c>
      <c r="L66">
        <f>Table2[[#This Row],[Quantity2]]*Table2[[#This Row],[Price]]</f>
        <v>2000.1000000000001</v>
      </c>
    </row>
    <row r="67" spans="2:12" x14ac:dyDescent="0.3">
      <c r="B67" s="15">
        <v>10484</v>
      </c>
      <c r="C67" s="14">
        <v>44878</v>
      </c>
      <c r="D67" s="15" t="s">
        <v>17</v>
      </c>
      <c r="E67" s="15">
        <v>4.99</v>
      </c>
      <c r="F67">
        <v>201</v>
      </c>
      <c r="G67" s="15" t="s">
        <v>18</v>
      </c>
      <c r="H67" s="15" t="s">
        <v>22</v>
      </c>
      <c r="I67" t="s">
        <v>35</v>
      </c>
      <c r="J67" s="15" t="e" vm="5">
        <v>#VALUE!</v>
      </c>
      <c r="K67" t="e" cm="1" vm="6">
        <f t="array" ref="K67">_FV(Table2[[#This Row],[City]],"Country/region",TRUE)</f>
        <v>#VALUE!</v>
      </c>
      <c r="L67">
        <f>Table2[[#This Row],[Quantity2]]*Table2[[#This Row],[Price]]</f>
        <v>1002.99</v>
      </c>
    </row>
    <row r="68" spans="2:12" x14ac:dyDescent="0.3">
      <c r="B68" s="19">
        <v>10485</v>
      </c>
      <c r="C68" s="18">
        <v>44879</v>
      </c>
      <c r="D68" s="19" t="s">
        <v>21</v>
      </c>
      <c r="E68" s="19">
        <v>12.99</v>
      </c>
      <c r="F68">
        <v>524</v>
      </c>
      <c r="G68" s="19" t="s">
        <v>18</v>
      </c>
      <c r="H68" s="19" t="s">
        <v>22</v>
      </c>
      <c r="I68" t="s">
        <v>35</v>
      </c>
      <c r="J68" s="19" t="e" vm="5">
        <v>#VALUE!</v>
      </c>
      <c r="K68" t="e" cm="1" vm="6">
        <f t="array" ref="K68">_FV(Table2[[#This Row],[City]],"Country/region",TRUE)</f>
        <v>#VALUE!</v>
      </c>
      <c r="L68">
        <f>Table2[[#This Row],[Quantity2]]*Table2[[#This Row],[Price]]</f>
        <v>6806.76</v>
      </c>
    </row>
    <row r="69" spans="2:12" x14ac:dyDescent="0.3">
      <c r="B69" s="15">
        <v>10520</v>
      </c>
      <c r="C69" s="14">
        <v>44886</v>
      </c>
      <c r="D69" s="15" t="s">
        <v>21</v>
      </c>
      <c r="E69" s="15">
        <v>12.99</v>
      </c>
      <c r="F69">
        <v>493</v>
      </c>
      <c r="G69" s="15" t="s">
        <v>36</v>
      </c>
      <c r="H69" s="15" t="s">
        <v>37</v>
      </c>
      <c r="I69" t="s">
        <v>28</v>
      </c>
      <c r="J69" s="15" t="e" vm="9">
        <v>#VALUE!</v>
      </c>
      <c r="K69" t="e" cm="1" vm="10">
        <f t="array" ref="K69">_FV(Table2[[#This Row],[City]],"Country/region",TRUE)</f>
        <v>#VALUE!</v>
      </c>
      <c r="L69">
        <f>Table2[[#This Row],[Quantity2]]*Table2[[#This Row],[Price]]</f>
        <v>6404.07</v>
      </c>
    </row>
    <row r="70" spans="2:12" x14ac:dyDescent="0.3">
      <c r="B70" s="19">
        <v>10521</v>
      </c>
      <c r="C70" s="18">
        <v>44886</v>
      </c>
      <c r="D70" s="19" t="s">
        <v>25</v>
      </c>
      <c r="E70" s="19">
        <v>9.9499999999999993</v>
      </c>
      <c r="F70">
        <v>202</v>
      </c>
      <c r="G70" s="19" t="s">
        <v>36</v>
      </c>
      <c r="H70" s="19" t="s">
        <v>37</v>
      </c>
      <c r="I70" t="s">
        <v>28</v>
      </c>
      <c r="J70" s="19" t="e" vm="9">
        <v>#VALUE!</v>
      </c>
      <c r="K70" t="e" cm="1" vm="10">
        <f t="array" ref="K70">_FV(Table2[[#This Row],[City]],"Country/region",TRUE)</f>
        <v>#VALUE!</v>
      </c>
      <c r="L70">
        <f>Table2[[#This Row],[Quantity2]]*Table2[[#This Row],[Price]]</f>
        <v>2009.8999999999999</v>
      </c>
    </row>
    <row r="71" spans="2:12" x14ac:dyDescent="0.3">
      <c r="B71" s="15">
        <v>10522</v>
      </c>
      <c r="C71" s="14">
        <v>44886</v>
      </c>
      <c r="D71" s="15" t="s">
        <v>9</v>
      </c>
      <c r="E71" s="15">
        <v>3.49</v>
      </c>
      <c r="F71">
        <v>688</v>
      </c>
      <c r="G71" s="15" t="s">
        <v>36</v>
      </c>
      <c r="H71" s="15" t="s">
        <v>37</v>
      </c>
      <c r="I71" t="s">
        <v>28</v>
      </c>
      <c r="J71" s="15" t="e" vm="9">
        <v>#VALUE!</v>
      </c>
      <c r="K71" t="e" cm="1" vm="10">
        <f t="array" ref="K71">_FV(Table2[[#This Row],[City]],"Country/region",TRUE)</f>
        <v>#VALUE!</v>
      </c>
      <c r="L71">
        <f>Table2[[#This Row],[Quantity2]]*Table2[[#This Row],[Price]]</f>
        <v>2401.1200000000003</v>
      </c>
    </row>
    <row r="72" spans="2:12" x14ac:dyDescent="0.3">
      <c r="B72" s="19">
        <v>10523</v>
      </c>
      <c r="C72" s="18">
        <v>44886</v>
      </c>
      <c r="D72" s="19" t="s">
        <v>14</v>
      </c>
      <c r="E72" s="19">
        <v>2.95</v>
      </c>
      <c r="F72">
        <v>746</v>
      </c>
      <c r="G72" s="19" t="s">
        <v>36</v>
      </c>
      <c r="H72" s="19" t="s">
        <v>37</v>
      </c>
      <c r="I72" t="s">
        <v>28</v>
      </c>
      <c r="J72" s="19" t="e" vm="9">
        <v>#VALUE!</v>
      </c>
      <c r="K72" t="e" cm="1" vm="10">
        <f t="array" ref="K72">_FV(Table2[[#This Row],[City]],"Country/region",TRUE)</f>
        <v>#VALUE!</v>
      </c>
      <c r="L72">
        <f>Table2[[#This Row],[Quantity2]]*Table2[[#This Row],[Price]]</f>
        <v>2200.7000000000003</v>
      </c>
    </row>
    <row r="73" spans="2:12" x14ac:dyDescent="0.3">
      <c r="B73" s="15">
        <v>10524</v>
      </c>
      <c r="C73" s="14">
        <v>44886</v>
      </c>
      <c r="D73" s="15" t="s">
        <v>17</v>
      </c>
      <c r="E73" s="15">
        <v>4.99</v>
      </c>
      <c r="F73">
        <v>201</v>
      </c>
      <c r="G73" s="15" t="s">
        <v>36</v>
      </c>
      <c r="H73" s="15" t="s">
        <v>37</v>
      </c>
      <c r="I73" t="s">
        <v>28</v>
      </c>
      <c r="J73" s="15" t="e" vm="9">
        <v>#VALUE!</v>
      </c>
      <c r="K73" t="e" cm="1" vm="10">
        <f t="array" ref="K73">_FV(Table2[[#This Row],[City]],"Country/region",TRUE)</f>
        <v>#VALUE!</v>
      </c>
      <c r="L73">
        <f>Table2[[#This Row],[Quantity2]]*Table2[[#This Row],[Price]]</f>
        <v>1002.99</v>
      </c>
    </row>
    <row r="74" spans="2:12" x14ac:dyDescent="0.3">
      <c r="B74" s="19">
        <v>10525</v>
      </c>
      <c r="C74" s="18">
        <v>44887</v>
      </c>
      <c r="D74" s="19" t="s">
        <v>21</v>
      </c>
      <c r="E74" s="19">
        <v>12.99</v>
      </c>
      <c r="F74">
        <v>462</v>
      </c>
      <c r="G74" s="19" t="s">
        <v>36</v>
      </c>
      <c r="H74" s="19" t="s">
        <v>37</v>
      </c>
      <c r="I74" t="s">
        <v>28</v>
      </c>
      <c r="J74" s="19" t="e" vm="9">
        <v>#VALUE!</v>
      </c>
      <c r="K74" t="e" cm="1" vm="10">
        <f t="array" ref="K74">_FV(Table2[[#This Row],[City]],"Country/region",TRUE)</f>
        <v>#VALUE!</v>
      </c>
      <c r="L74">
        <f>Table2[[#This Row],[Quantity2]]*Table2[[#This Row],[Price]]</f>
        <v>6001.38</v>
      </c>
    </row>
    <row r="75" spans="2:12" x14ac:dyDescent="0.3">
      <c r="B75" s="15">
        <v>10526</v>
      </c>
      <c r="C75" s="14">
        <v>44887</v>
      </c>
      <c r="D75" s="15" t="s">
        <v>25</v>
      </c>
      <c r="E75" s="15">
        <v>9.9499999999999993</v>
      </c>
      <c r="F75">
        <v>202</v>
      </c>
      <c r="G75" s="15" t="s">
        <v>36</v>
      </c>
      <c r="H75" s="15" t="s">
        <v>37</v>
      </c>
      <c r="I75" t="s">
        <v>28</v>
      </c>
      <c r="J75" s="15" t="e" vm="9">
        <v>#VALUE!</v>
      </c>
      <c r="K75" t="e" cm="1" vm="10">
        <f t="array" ref="K75">_FV(Table2[[#This Row],[City]],"Country/region",TRUE)</f>
        <v>#VALUE!</v>
      </c>
      <c r="L75">
        <f>Table2[[#This Row],[Quantity2]]*Table2[[#This Row],[Price]]</f>
        <v>2009.8999999999999</v>
      </c>
    </row>
    <row r="76" spans="2:12" x14ac:dyDescent="0.3">
      <c r="B76" s="19">
        <v>10527</v>
      </c>
      <c r="C76" s="18">
        <v>44887</v>
      </c>
      <c r="D76" s="19" t="s">
        <v>9</v>
      </c>
      <c r="E76" s="19">
        <v>3.49</v>
      </c>
      <c r="F76">
        <v>688</v>
      </c>
      <c r="G76" s="19" t="s">
        <v>36</v>
      </c>
      <c r="H76" s="19" t="s">
        <v>37</v>
      </c>
      <c r="I76" t="s">
        <v>28</v>
      </c>
      <c r="J76" s="19" t="e" vm="9">
        <v>#VALUE!</v>
      </c>
      <c r="K76" t="e" cm="1" vm="10">
        <f t="array" ref="K76">_FV(Table2[[#This Row],[City]],"Country/region",TRUE)</f>
        <v>#VALUE!</v>
      </c>
      <c r="L76">
        <f>Table2[[#This Row],[Quantity2]]*Table2[[#This Row],[Price]]</f>
        <v>2401.1200000000003</v>
      </c>
    </row>
    <row r="77" spans="2:12" x14ac:dyDescent="0.3">
      <c r="B77" s="15">
        <v>10528</v>
      </c>
      <c r="C77" s="14">
        <v>44887</v>
      </c>
      <c r="D77" s="15" t="s">
        <v>14</v>
      </c>
      <c r="E77" s="15">
        <v>2.95</v>
      </c>
      <c r="F77">
        <v>746</v>
      </c>
      <c r="G77" s="15" t="s">
        <v>36</v>
      </c>
      <c r="H77" s="15" t="s">
        <v>37</v>
      </c>
      <c r="I77" t="s">
        <v>28</v>
      </c>
      <c r="J77" s="15" t="e" vm="9">
        <v>#VALUE!</v>
      </c>
      <c r="K77" t="e" cm="1" vm="10">
        <f t="array" ref="K77">_FV(Table2[[#This Row],[City]],"Country/region",TRUE)</f>
        <v>#VALUE!</v>
      </c>
      <c r="L77">
        <f>Table2[[#This Row],[Quantity2]]*Table2[[#This Row],[Price]]</f>
        <v>2200.7000000000003</v>
      </c>
    </row>
    <row r="78" spans="2:12" x14ac:dyDescent="0.3">
      <c r="B78" s="19">
        <v>10529</v>
      </c>
      <c r="C78" s="18">
        <v>44887</v>
      </c>
      <c r="D78" s="19" t="s">
        <v>17</v>
      </c>
      <c r="E78" s="19">
        <v>4.99</v>
      </c>
      <c r="F78">
        <v>201</v>
      </c>
      <c r="G78" s="19" t="s">
        <v>36</v>
      </c>
      <c r="H78" s="19" t="s">
        <v>37</v>
      </c>
      <c r="I78" t="s">
        <v>28</v>
      </c>
      <c r="J78" s="19" t="e" vm="9">
        <v>#VALUE!</v>
      </c>
      <c r="K78" t="e" cm="1" vm="10">
        <f t="array" ref="K78">_FV(Table2[[#This Row],[City]],"Country/region",TRUE)</f>
        <v>#VALUE!</v>
      </c>
      <c r="L78">
        <f>Table2[[#This Row],[Quantity2]]*Table2[[#This Row],[Price]]</f>
        <v>1002.99</v>
      </c>
    </row>
    <row r="79" spans="2:12" x14ac:dyDescent="0.3">
      <c r="B79" s="15">
        <v>10530</v>
      </c>
      <c r="C79" s="14">
        <v>44888</v>
      </c>
      <c r="D79" s="15" t="s">
        <v>21</v>
      </c>
      <c r="E79" s="15">
        <v>12.99</v>
      </c>
      <c r="F79">
        <v>478</v>
      </c>
      <c r="G79" s="15" t="s">
        <v>36</v>
      </c>
      <c r="H79" s="15" t="s">
        <v>37</v>
      </c>
      <c r="I79" t="s">
        <v>28</v>
      </c>
      <c r="J79" s="15" t="e" vm="9">
        <v>#VALUE!</v>
      </c>
      <c r="K79" t="e" cm="1" vm="10">
        <f t="array" ref="K79">_FV(Table2[[#This Row],[City]],"Country/region",TRUE)</f>
        <v>#VALUE!</v>
      </c>
      <c r="L79">
        <f>Table2[[#This Row],[Quantity2]]*Table2[[#This Row],[Price]]</f>
        <v>6209.22</v>
      </c>
    </row>
    <row r="80" spans="2:12" x14ac:dyDescent="0.3">
      <c r="B80" s="19">
        <v>10531</v>
      </c>
      <c r="C80" s="18">
        <v>44888</v>
      </c>
      <c r="D80" s="19" t="s">
        <v>25</v>
      </c>
      <c r="E80" s="19">
        <v>9.9499999999999993</v>
      </c>
      <c r="F80">
        <v>202</v>
      </c>
      <c r="G80" s="19" t="s">
        <v>36</v>
      </c>
      <c r="H80" s="19" t="s">
        <v>37</v>
      </c>
      <c r="I80" t="s">
        <v>28</v>
      </c>
      <c r="J80" s="19" t="e" vm="9">
        <v>#VALUE!</v>
      </c>
      <c r="K80" t="e" cm="1" vm="10">
        <f t="array" ref="K80">_FV(Table2[[#This Row],[City]],"Country/region",TRUE)</f>
        <v>#VALUE!</v>
      </c>
      <c r="L80">
        <f>Table2[[#This Row],[Quantity2]]*Table2[[#This Row],[Price]]</f>
        <v>2009.8999999999999</v>
      </c>
    </row>
    <row r="81" spans="2:12" x14ac:dyDescent="0.3">
      <c r="B81" s="15">
        <v>10532</v>
      </c>
      <c r="C81" s="14">
        <v>44888</v>
      </c>
      <c r="D81" s="15" t="s">
        <v>9</v>
      </c>
      <c r="E81" s="15">
        <v>3.49</v>
      </c>
      <c r="F81">
        <v>688</v>
      </c>
      <c r="G81" s="15" t="s">
        <v>36</v>
      </c>
      <c r="H81" s="15" t="s">
        <v>37</v>
      </c>
      <c r="I81" t="s">
        <v>35</v>
      </c>
      <c r="J81" s="15" t="e" vm="5">
        <v>#VALUE!</v>
      </c>
      <c r="K81" t="e" cm="1" vm="6">
        <f t="array" ref="K81">_FV(Table2[[#This Row],[City]],"Country/region",TRUE)</f>
        <v>#VALUE!</v>
      </c>
      <c r="L81">
        <f>Table2[[#This Row],[Quantity2]]*Table2[[#This Row],[Price]]</f>
        <v>2401.1200000000003</v>
      </c>
    </row>
    <row r="82" spans="2:12" x14ac:dyDescent="0.3">
      <c r="B82" s="19">
        <v>10533</v>
      </c>
      <c r="C82" s="18">
        <v>44888</v>
      </c>
      <c r="D82" s="19" t="s">
        <v>14</v>
      </c>
      <c r="E82" s="19">
        <v>2.95</v>
      </c>
      <c r="F82">
        <v>746</v>
      </c>
      <c r="G82" s="19" t="s">
        <v>36</v>
      </c>
      <c r="H82" s="19" t="s">
        <v>37</v>
      </c>
      <c r="I82" t="s">
        <v>35</v>
      </c>
      <c r="J82" s="19" t="e" vm="5">
        <v>#VALUE!</v>
      </c>
      <c r="K82" t="e" cm="1" vm="6">
        <f t="array" ref="K82">_FV(Table2[[#This Row],[City]],"Country/region",TRUE)</f>
        <v>#VALUE!</v>
      </c>
      <c r="L82">
        <f>Table2[[#This Row],[Quantity2]]*Table2[[#This Row],[Price]]</f>
        <v>2200.7000000000003</v>
      </c>
    </row>
    <row r="83" spans="2:12" x14ac:dyDescent="0.3">
      <c r="B83" s="15">
        <v>10534</v>
      </c>
      <c r="C83" s="14">
        <v>44888</v>
      </c>
      <c r="D83" s="15" t="s">
        <v>17</v>
      </c>
      <c r="E83" s="15">
        <v>4.99</v>
      </c>
      <c r="F83">
        <v>201</v>
      </c>
      <c r="G83" s="15" t="s">
        <v>36</v>
      </c>
      <c r="H83" s="15" t="s">
        <v>37</v>
      </c>
      <c r="I83" t="s">
        <v>31</v>
      </c>
      <c r="J83" s="15" t="e" vm="3">
        <v>#VALUE!</v>
      </c>
      <c r="K83" t="e" cm="1" vm="4">
        <f t="array" ref="K83">_FV(Table2[[#This Row],[City]],"Country/region",TRUE)</f>
        <v>#VALUE!</v>
      </c>
      <c r="L83">
        <f>Table2[[#This Row],[Quantity2]]*Table2[[#This Row],[Price]]</f>
        <v>1002.99</v>
      </c>
    </row>
    <row r="84" spans="2:12" x14ac:dyDescent="0.3">
      <c r="B84" s="19">
        <v>10535</v>
      </c>
      <c r="C84" s="18">
        <v>44889</v>
      </c>
      <c r="D84" s="19" t="s">
        <v>21</v>
      </c>
      <c r="E84" s="19">
        <v>12.99</v>
      </c>
      <c r="F84">
        <v>478</v>
      </c>
      <c r="G84" s="19" t="s">
        <v>36</v>
      </c>
      <c r="H84" s="19" t="s">
        <v>22</v>
      </c>
      <c r="I84" t="s">
        <v>31</v>
      </c>
      <c r="J84" s="19" t="e" vm="3">
        <v>#VALUE!</v>
      </c>
      <c r="K84" t="e" cm="1" vm="4">
        <f t="array" ref="K84">_FV(Table2[[#This Row],[City]],"Country/region",TRUE)</f>
        <v>#VALUE!</v>
      </c>
      <c r="L84">
        <f>Table2[[#This Row],[Quantity2]]*Table2[[#This Row],[Price]]</f>
        <v>6209.22</v>
      </c>
    </row>
    <row r="85" spans="2:12" x14ac:dyDescent="0.3">
      <c r="B85" s="15">
        <v>10536</v>
      </c>
      <c r="C85" s="14">
        <v>44889</v>
      </c>
      <c r="D85" s="15" t="s">
        <v>25</v>
      </c>
      <c r="E85" s="15">
        <v>9.9499999999999993</v>
      </c>
      <c r="F85">
        <v>202</v>
      </c>
      <c r="G85" s="15" t="s">
        <v>36</v>
      </c>
      <c r="H85" s="15" t="s">
        <v>22</v>
      </c>
      <c r="I85" t="s">
        <v>31</v>
      </c>
      <c r="J85" s="15" t="e" vm="3">
        <v>#VALUE!</v>
      </c>
      <c r="K85" t="e" cm="1" vm="4">
        <f t="array" ref="K85">_FV(Table2[[#This Row],[City]],"Country/region",TRUE)</f>
        <v>#VALUE!</v>
      </c>
      <c r="L85">
        <f>Table2[[#This Row],[Quantity2]]*Table2[[#This Row],[Price]]</f>
        <v>2009.8999999999999</v>
      </c>
    </row>
    <row r="86" spans="2:12" x14ac:dyDescent="0.3">
      <c r="B86" s="19">
        <v>10537</v>
      </c>
      <c r="C86" s="18">
        <v>44889</v>
      </c>
      <c r="D86" s="19" t="s">
        <v>9</v>
      </c>
      <c r="E86" s="19">
        <v>3.49</v>
      </c>
      <c r="F86">
        <v>631</v>
      </c>
      <c r="G86" s="19" t="s">
        <v>36</v>
      </c>
      <c r="H86" s="19" t="s">
        <v>22</v>
      </c>
      <c r="I86" t="s">
        <v>31</v>
      </c>
      <c r="J86" s="19" t="e" vm="3">
        <v>#VALUE!</v>
      </c>
      <c r="K86" t="e" cm="1" vm="4">
        <f t="array" ref="K86">_FV(Table2[[#This Row],[City]],"Country/region",TRUE)</f>
        <v>#VALUE!</v>
      </c>
      <c r="L86">
        <f>Table2[[#This Row],[Quantity2]]*Table2[[#This Row],[Price]]</f>
        <v>2202.19</v>
      </c>
    </row>
    <row r="87" spans="2:12" x14ac:dyDescent="0.3">
      <c r="B87" s="15">
        <v>10538</v>
      </c>
      <c r="C87" s="14">
        <v>44889</v>
      </c>
      <c r="D87" s="15" t="s">
        <v>14</v>
      </c>
      <c r="E87" s="15">
        <v>2.95</v>
      </c>
      <c r="F87">
        <v>746</v>
      </c>
      <c r="G87" s="15" t="s">
        <v>36</v>
      </c>
      <c r="H87" s="15" t="s">
        <v>22</v>
      </c>
      <c r="I87" t="s">
        <v>31</v>
      </c>
      <c r="J87" s="15" t="e" vm="3">
        <v>#VALUE!</v>
      </c>
      <c r="K87" t="e" cm="1" vm="4">
        <f t="array" ref="K87">_FV(Table2[[#This Row],[City]],"Country/region",TRUE)</f>
        <v>#VALUE!</v>
      </c>
      <c r="L87">
        <f>Table2[[#This Row],[Quantity2]]*Table2[[#This Row],[Price]]</f>
        <v>2200.7000000000003</v>
      </c>
    </row>
    <row r="88" spans="2:12" x14ac:dyDescent="0.3">
      <c r="B88" s="19">
        <v>10539</v>
      </c>
      <c r="C88" s="18">
        <v>44889</v>
      </c>
      <c r="D88" s="19" t="s">
        <v>17</v>
      </c>
      <c r="E88" s="19">
        <v>4.99</v>
      </c>
      <c r="F88">
        <v>201</v>
      </c>
      <c r="G88" s="19" t="s">
        <v>36</v>
      </c>
      <c r="H88" s="19" t="s">
        <v>22</v>
      </c>
      <c r="I88" t="s">
        <v>31</v>
      </c>
      <c r="J88" s="19" t="e" vm="3">
        <v>#VALUE!</v>
      </c>
      <c r="K88" t="e" cm="1" vm="4">
        <f t="array" ref="K88">_FV(Table2[[#This Row],[City]],"Country/region",TRUE)</f>
        <v>#VALUE!</v>
      </c>
      <c r="L88">
        <f>Table2[[#This Row],[Quantity2]]*Table2[[#This Row],[Price]]</f>
        <v>1002.99</v>
      </c>
    </row>
    <row r="89" spans="2:12" x14ac:dyDescent="0.3">
      <c r="B89" s="15">
        <v>10540</v>
      </c>
      <c r="C89" s="14">
        <v>44890</v>
      </c>
      <c r="D89" s="15" t="s">
        <v>21</v>
      </c>
      <c r="E89" s="15">
        <v>12.99</v>
      </c>
      <c r="F89">
        <v>462</v>
      </c>
      <c r="G89" s="15" t="s">
        <v>36</v>
      </c>
      <c r="H89" s="15" t="s">
        <v>22</v>
      </c>
      <c r="I89" t="s">
        <v>31</v>
      </c>
      <c r="J89" s="15" t="e" vm="3">
        <v>#VALUE!</v>
      </c>
      <c r="K89" t="e" cm="1" vm="4">
        <f t="array" ref="K89">_FV(Table2[[#This Row],[City]],"Country/region",TRUE)</f>
        <v>#VALUE!</v>
      </c>
      <c r="L89">
        <f>Table2[[#This Row],[Quantity2]]*Table2[[#This Row],[Price]]</f>
        <v>6001.38</v>
      </c>
    </row>
    <row r="90" spans="2:12" x14ac:dyDescent="0.3">
      <c r="B90" s="19">
        <v>10541</v>
      </c>
      <c r="C90" s="18">
        <v>44890</v>
      </c>
      <c r="D90" s="19" t="s">
        <v>25</v>
      </c>
      <c r="E90" s="19">
        <v>9.9499999999999993</v>
      </c>
      <c r="F90">
        <v>202</v>
      </c>
      <c r="G90" s="19" t="s">
        <v>36</v>
      </c>
      <c r="H90" s="19" t="s">
        <v>22</v>
      </c>
      <c r="I90" t="s">
        <v>38</v>
      </c>
      <c r="J90" s="19" t="e" vm="1">
        <v>#VALUE!</v>
      </c>
      <c r="K90" t="e" cm="1" vm="2">
        <f t="array" ref="K90">_FV(Table2[[#This Row],[City]],"Country/region",TRUE)</f>
        <v>#VALUE!</v>
      </c>
      <c r="L90">
        <f>Table2[[#This Row],[Quantity2]]*Table2[[#This Row],[Price]]</f>
        <v>2009.8999999999999</v>
      </c>
    </row>
    <row r="91" spans="2:12" x14ac:dyDescent="0.3">
      <c r="B91" s="15">
        <v>10542</v>
      </c>
      <c r="C91" s="14">
        <v>44890</v>
      </c>
      <c r="D91" s="15" t="s">
        <v>9</v>
      </c>
      <c r="E91" s="15">
        <v>3.49</v>
      </c>
      <c r="F91">
        <v>631</v>
      </c>
      <c r="G91" s="15" t="s">
        <v>36</v>
      </c>
      <c r="H91" s="15" t="s">
        <v>22</v>
      </c>
      <c r="I91" t="s">
        <v>38</v>
      </c>
      <c r="J91" s="15" t="e" vm="1">
        <v>#VALUE!</v>
      </c>
      <c r="K91" t="e" cm="1" vm="2">
        <f t="array" ref="K91">_FV(Table2[[#This Row],[City]],"Country/region",TRUE)</f>
        <v>#VALUE!</v>
      </c>
      <c r="L91">
        <f>Table2[[#This Row],[Quantity2]]*Table2[[#This Row],[Price]]</f>
        <v>2202.19</v>
      </c>
    </row>
    <row r="92" spans="2:12" x14ac:dyDescent="0.3">
      <c r="B92" s="19">
        <v>10543</v>
      </c>
      <c r="C92" s="18">
        <v>44890</v>
      </c>
      <c r="D92" s="19" t="s">
        <v>14</v>
      </c>
      <c r="E92" s="19">
        <v>2.95</v>
      </c>
      <c r="F92">
        <v>746</v>
      </c>
      <c r="G92" s="19" t="s">
        <v>36</v>
      </c>
      <c r="H92" s="19" t="s">
        <v>22</v>
      </c>
      <c r="I92" t="s">
        <v>38</v>
      </c>
      <c r="J92" s="19" t="e" vm="1">
        <v>#VALUE!</v>
      </c>
      <c r="K92" t="e" cm="1" vm="2">
        <f t="array" ref="K92">_FV(Table2[[#This Row],[City]],"Country/region",TRUE)</f>
        <v>#VALUE!</v>
      </c>
      <c r="L92">
        <f>Table2[[#This Row],[Quantity2]]*Table2[[#This Row],[Price]]</f>
        <v>2200.7000000000003</v>
      </c>
    </row>
    <row r="93" spans="2:12" x14ac:dyDescent="0.3">
      <c r="B93" s="15">
        <v>10544</v>
      </c>
      <c r="C93" s="14">
        <v>44890</v>
      </c>
      <c r="D93" s="15" t="s">
        <v>17</v>
      </c>
      <c r="E93" s="15">
        <v>4.99</v>
      </c>
      <c r="F93">
        <v>201</v>
      </c>
      <c r="G93" s="15" t="s">
        <v>36</v>
      </c>
      <c r="H93" s="15" t="s">
        <v>22</v>
      </c>
      <c r="I93" t="s">
        <v>38</v>
      </c>
      <c r="J93" s="15" t="e" vm="1">
        <v>#VALUE!</v>
      </c>
      <c r="K93" t="e" cm="1" vm="2">
        <f t="array" ref="K93">_FV(Table2[[#This Row],[City]],"Country/region",TRUE)</f>
        <v>#VALUE!</v>
      </c>
      <c r="L93">
        <f>Table2[[#This Row],[Quantity2]]*Table2[[#This Row],[Price]]</f>
        <v>1002.99</v>
      </c>
    </row>
    <row r="94" spans="2:12" x14ac:dyDescent="0.3">
      <c r="B94" s="19">
        <v>10545</v>
      </c>
      <c r="C94" s="18">
        <v>44891</v>
      </c>
      <c r="D94" s="19" t="s">
        <v>21</v>
      </c>
      <c r="E94" s="19">
        <v>12.99</v>
      </c>
      <c r="F94">
        <v>447</v>
      </c>
      <c r="G94" s="19" t="s">
        <v>36</v>
      </c>
      <c r="H94" s="19" t="s">
        <v>22</v>
      </c>
      <c r="I94" t="s">
        <v>38</v>
      </c>
      <c r="J94" s="19" t="e" vm="1">
        <v>#VALUE!</v>
      </c>
      <c r="K94" t="e" cm="1" vm="2">
        <f t="array" ref="K94">_FV(Table2[[#This Row],[City]],"Country/region",TRUE)</f>
        <v>#VALUE!</v>
      </c>
      <c r="L94">
        <f>Table2[[#This Row],[Quantity2]]*Table2[[#This Row],[Price]]</f>
        <v>5806.53</v>
      </c>
    </row>
    <row r="95" spans="2:12" x14ac:dyDescent="0.3">
      <c r="B95" s="15">
        <v>10546</v>
      </c>
      <c r="C95" s="14">
        <v>44891</v>
      </c>
      <c r="D95" s="15" t="s">
        <v>25</v>
      </c>
      <c r="E95" s="15">
        <v>9.9499999999999993</v>
      </c>
      <c r="F95">
        <v>202</v>
      </c>
      <c r="G95" s="15" t="s">
        <v>36</v>
      </c>
      <c r="H95" s="15" t="s">
        <v>22</v>
      </c>
      <c r="I95" t="s">
        <v>38</v>
      </c>
      <c r="J95" s="15" t="e" vm="1">
        <v>#VALUE!</v>
      </c>
      <c r="K95" t="e" cm="1" vm="2">
        <f t="array" ref="K95">_FV(Table2[[#This Row],[City]],"Country/region",TRUE)</f>
        <v>#VALUE!</v>
      </c>
      <c r="L95">
        <f>Table2[[#This Row],[Quantity2]]*Table2[[#This Row],[Price]]</f>
        <v>2009.8999999999999</v>
      </c>
    </row>
    <row r="96" spans="2:12" x14ac:dyDescent="0.3">
      <c r="B96" s="19">
        <v>10547</v>
      </c>
      <c r="C96" s="18">
        <v>44891</v>
      </c>
      <c r="D96" s="19" t="s">
        <v>9</v>
      </c>
      <c r="E96" s="19">
        <v>3.49</v>
      </c>
      <c r="F96">
        <v>631</v>
      </c>
      <c r="G96" s="19" t="s">
        <v>36</v>
      </c>
      <c r="H96" s="19" t="s">
        <v>22</v>
      </c>
      <c r="I96" t="s">
        <v>38</v>
      </c>
      <c r="J96" s="19" t="e" vm="1">
        <v>#VALUE!</v>
      </c>
      <c r="K96" t="e" cm="1" vm="2">
        <f t="array" ref="K96">_FV(Table2[[#This Row],[City]],"Country/region",TRUE)</f>
        <v>#VALUE!</v>
      </c>
      <c r="L96">
        <f>Table2[[#This Row],[Quantity2]]*Table2[[#This Row],[Price]]</f>
        <v>2202.19</v>
      </c>
    </row>
    <row r="97" spans="2:12" x14ac:dyDescent="0.3">
      <c r="B97" s="15">
        <v>10548</v>
      </c>
      <c r="C97" s="14">
        <v>44891</v>
      </c>
      <c r="D97" s="15" t="s">
        <v>14</v>
      </c>
      <c r="E97" s="15">
        <v>2.95</v>
      </c>
      <c r="F97">
        <v>746</v>
      </c>
      <c r="G97" s="15" t="s">
        <v>36</v>
      </c>
      <c r="H97" s="15" t="s">
        <v>22</v>
      </c>
      <c r="I97" t="s">
        <v>38</v>
      </c>
      <c r="J97" s="15" t="e" vm="1">
        <v>#VALUE!</v>
      </c>
      <c r="K97" t="e" cm="1" vm="2">
        <f t="array" ref="K97">_FV(Table2[[#This Row],[City]],"Country/region",TRUE)</f>
        <v>#VALUE!</v>
      </c>
      <c r="L97">
        <f>Table2[[#This Row],[Quantity2]]*Table2[[#This Row],[Price]]</f>
        <v>2200.7000000000003</v>
      </c>
    </row>
    <row r="98" spans="2:12" x14ac:dyDescent="0.3">
      <c r="B98" s="19">
        <v>10549</v>
      </c>
      <c r="C98" s="18">
        <v>44891</v>
      </c>
      <c r="D98" s="19" t="s">
        <v>17</v>
      </c>
      <c r="E98" s="19">
        <v>4.99</v>
      </c>
      <c r="F98">
        <v>201</v>
      </c>
      <c r="G98" s="19" t="s">
        <v>36</v>
      </c>
      <c r="H98" s="19" t="s">
        <v>22</v>
      </c>
      <c r="I98" t="s">
        <v>38</v>
      </c>
      <c r="J98" s="19" t="e" vm="1">
        <v>#VALUE!</v>
      </c>
      <c r="K98" t="e" cm="1" vm="2">
        <f t="array" ref="K98">_FV(Table2[[#This Row],[City]],"Country/region",TRUE)</f>
        <v>#VALUE!</v>
      </c>
      <c r="L98">
        <f>Table2[[#This Row],[Quantity2]]*Table2[[#This Row],[Price]]</f>
        <v>1002.99</v>
      </c>
    </row>
    <row r="99" spans="2:12" x14ac:dyDescent="0.3">
      <c r="B99" s="15">
        <v>10550</v>
      </c>
      <c r="C99" s="14">
        <v>44892</v>
      </c>
      <c r="D99" s="15" t="s">
        <v>21</v>
      </c>
      <c r="E99" s="15">
        <v>12.99</v>
      </c>
      <c r="F99">
        <v>462</v>
      </c>
      <c r="G99" s="15" t="s">
        <v>36</v>
      </c>
      <c r="H99" s="15" t="s">
        <v>22</v>
      </c>
      <c r="I99" t="s">
        <v>38</v>
      </c>
      <c r="J99" s="15" t="e" vm="1">
        <v>#VALUE!</v>
      </c>
      <c r="K99" t="e" cm="1" vm="2">
        <f t="array" ref="K99">_FV(Table2[[#This Row],[City]],"Country/region",TRUE)</f>
        <v>#VALUE!</v>
      </c>
      <c r="L99">
        <f>Table2[[#This Row],[Quantity2]]*Table2[[#This Row],[Price]]</f>
        <v>6001.38</v>
      </c>
    </row>
    <row r="100" spans="2:12" x14ac:dyDescent="0.3">
      <c r="B100" s="19">
        <v>10551</v>
      </c>
      <c r="C100" s="18">
        <v>44892</v>
      </c>
      <c r="D100" s="19" t="s">
        <v>25</v>
      </c>
      <c r="E100" s="19">
        <v>9.9499999999999993</v>
      </c>
      <c r="F100">
        <v>202</v>
      </c>
      <c r="G100" s="19" t="s">
        <v>36</v>
      </c>
      <c r="H100" s="19" t="s">
        <v>22</v>
      </c>
      <c r="I100" t="s">
        <v>38</v>
      </c>
      <c r="J100" s="19" t="e" vm="1">
        <v>#VALUE!</v>
      </c>
      <c r="K100" t="e" cm="1" vm="2">
        <f t="array" ref="K100">_FV(Table2[[#This Row],[City]],"Country/region",TRUE)</f>
        <v>#VALUE!</v>
      </c>
      <c r="L100">
        <f>Table2[[#This Row],[Quantity2]]*Table2[[#This Row],[Price]]</f>
        <v>2009.8999999999999</v>
      </c>
    </row>
    <row r="101" spans="2:12" x14ac:dyDescent="0.3">
      <c r="B101" s="15">
        <v>10552</v>
      </c>
      <c r="C101" s="14">
        <v>44892</v>
      </c>
      <c r="D101" s="15" t="s">
        <v>9</v>
      </c>
      <c r="E101" s="15">
        <v>3.49</v>
      </c>
      <c r="F101">
        <v>631</v>
      </c>
      <c r="G101" s="15" t="s">
        <v>10</v>
      </c>
      <c r="H101" s="15" t="s">
        <v>22</v>
      </c>
      <c r="I101" t="s">
        <v>38</v>
      </c>
      <c r="J101" s="15" t="e" vm="1">
        <v>#VALUE!</v>
      </c>
      <c r="K101" t="e" cm="1" vm="2">
        <f t="array" ref="K101">_FV(Table2[[#This Row],[City]],"Country/region",TRUE)</f>
        <v>#VALUE!</v>
      </c>
      <c r="L101">
        <f>Table2[[#This Row],[Quantity2]]*Table2[[#This Row],[Price]]</f>
        <v>2202.19</v>
      </c>
    </row>
    <row r="102" spans="2:12" x14ac:dyDescent="0.3">
      <c r="B102" s="19">
        <v>10553</v>
      </c>
      <c r="C102" s="18">
        <v>44892</v>
      </c>
      <c r="D102" s="19" t="s">
        <v>14</v>
      </c>
      <c r="E102" s="19">
        <v>2.95</v>
      </c>
      <c r="F102">
        <v>746</v>
      </c>
      <c r="G102" s="19" t="s">
        <v>10</v>
      </c>
      <c r="H102" s="19" t="s">
        <v>22</v>
      </c>
      <c r="I102" t="s">
        <v>38</v>
      </c>
      <c r="J102" s="19" t="e" vm="1">
        <v>#VALUE!</v>
      </c>
      <c r="K102" t="e" cm="1" vm="2">
        <f t="array" ref="K102">_FV(Table2[[#This Row],[City]],"Country/region",TRUE)</f>
        <v>#VALUE!</v>
      </c>
      <c r="L102">
        <f>Table2[[#This Row],[Quantity2]]*Table2[[#This Row],[Price]]</f>
        <v>2200.7000000000003</v>
      </c>
    </row>
    <row r="103" spans="2:12" x14ac:dyDescent="0.3">
      <c r="B103" s="15">
        <v>10554</v>
      </c>
      <c r="C103" s="14">
        <v>44892</v>
      </c>
      <c r="D103" s="15" t="s">
        <v>17</v>
      </c>
      <c r="E103" s="15">
        <v>4.99</v>
      </c>
      <c r="F103">
        <v>201</v>
      </c>
      <c r="G103" s="15" t="s">
        <v>10</v>
      </c>
      <c r="H103" s="15" t="s">
        <v>22</v>
      </c>
      <c r="I103" t="s">
        <v>38</v>
      </c>
      <c r="J103" s="15" t="e" vm="1">
        <v>#VALUE!</v>
      </c>
      <c r="K103" t="e" cm="1" vm="2">
        <f t="array" ref="K103">_FV(Table2[[#This Row],[City]],"Country/region",TRUE)</f>
        <v>#VALUE!</v>
      </c>
      <c r="L103">
        <f>Table2[[#This Row],[Quantity2]]*Table2[[#This Row],[Price]]</f>
        <v>1002.99</v>
      </c>
    </row>
    <row r="104" spans="2:12" x14ac:dyDescent="0.3">
      <c r="B104" s="19">
        <v>10555</v>
      </c>
      <c r="C104" s="18">
        <v>44893</v>
      </c>
      <c r="D104" s="19" t="s">
        <v>21</v>
      </c>
      <c r="E104" s="19">
        <v>12.99</v>
      </c>
      <c r="F104">
        <v>478</v>
      </c>
      <c r="G104" s="19" t="s">
        <v>10</v>
      </c>
      <c r="H104" s="19" t="s">
        <v>22</v>
      </c>
      <c r="I104" t="s">
        <v>38</v>
      </c>
      <c r="J104" s="19" t="e" vm="1">
        <v>#VALUE!</v>
      </c>
      <c r="K104" t="e" cm="1" vm="2">
        <f t="array" ref="K104">_FV(Table2[[#This Row],[City]],"Country/region",TRUE)</f>
        <v>#VALUE!</v>
      </c>
      <c r="L104">
        <f>Table2[[#This Row],[Quantity2]]*Table2[[#This Row],[Price]]</f>
        <v>6209.22</v>
      </c>
    </row>
    <row r="105" spans="2:12" x14ac:dyDescent="0.3">
      <c r="B105" s="15">
        <v>10556</v>
      </c>
      <c r="C105" s="14">
        <v>44893</v>
      </c>
      <c r="D105" s="15" t="s">
        <v>25</v>
      </c>
      <c r="E105" s="15">
        <v>9.9499999999999993</v>
      </c>
      <c r="F105">
        <v>202</v>
      </c>
      <c r="G105" s="15" t="s">
        <v>10</v>
      </c>
      <c r="H105" s="15" t="s">
        <v>22</v>
      </c>
      <c r="I105" t="s">
        <v>38</v>
      </c>
      <c r="J105" s="15" t="e" vm="1">
        <v>#VALUE!</v>
      </c>
      <c r="K105" t="e" cm="1" vm="2">
        <f t="array" ref="K105">_FV(Table2[[#This Row],[City]],"Country/region",TRUE)</f>
        <v>#VALUE!</v>
      </c>
      <c r="L105">
        <f>Table2[[#This Row],[Quantity2]]*Table2[[#This Row],[Price]]</f>
        <v>2009.8999999999999</v>
      </c>
    </row>
    <row r="106" spans="2:12" x14ac:dyDescent="0.3">
      <c r="B106" s="19">
        <v>10557</v>
      </c>
      <c r="C106" s="18">
        <v>44893</v>
      </c>
      <c r="D106" s="19" t="s">
        <v>9</v>
      </c>
      <c r="E106" s="19">
        <v>3.49</v>
      </c>
      <c r="F106">
        <v>631</v>
      </c>
      <c r="G106" s="19" t="s">
        <v>10</v>
      </c>
      <c r="H106" s="19" t="s">
        <v>22</v>
      </c>
      <c r="I106" t="s">
        <v>38</v>
      </c>
      <c r="J106" s="19" t="e" vm="1">
        <v>#VALUE!</v>
      </c>
      <c r="K106" t="e" cm="1" vm="2">
        <f t="array" ref="K106">_FV(Table2[[#This Row],[City]],"Country/region",TRUE)</f>
        <v>#VALUE!</v>
      </c>
      <c r="L106">
        <f>Table2[[#This Row],[Quantity2]]*Table2[[#This Row],[Price]]</f>
        <v>2202.19</v>
      </c>
    </row>
    <row r="107" spans="2:12" x14ac:dyDescent="0.3">
      <c r="B107" s="15">
        <v>10558</v>
      </c>
      <c r="C107" s="14">
        <v>44893</v>
      </c>
      <c r="D107" s="15" t="s">
        <v>14</v>
      </c>
      <c r="E107" s="15">
        <v>2.95</v>
      </c>
      <c r="F107">
        <v>678</v>
      </c>
      <c r="G107" s="15" t="s">
        <v>10</v>
      </c>
      <c r="H107" s="15" t="s">
        <v>22</v>
      </c>
      <c r="I107" t="s">
        <v>38</v>
      </c>
      <c r="J107" s="15" t="e" vm="1">
        <v>#VALUE!</v>
      </c>
      <c r="K107" t="e" cm="1" vm="2">
        <f t="array" ref="K107">_FV(Table2[[#This Row],[City]],"Country/region",TRUE)</f>
        <v>#VALUE!</v>
      </c>
      <c r="L107">
        <f>Table2[[#This Row],[Quantity2]]*Table2[[#This Row],[Price]]</f>
        <v>2000.1000000000001</v>
      </c>
    </row>
    <row r="108" spans="2:12" x14ac:dyDescent="0.3">
      <c r="B108" s="19">
        <v>10559</v>
      </c>
      <c r="C108" s="18">
        <v>44893</v>
      </c>
      <c r="D108" s="19" t="s">
        <v>17</v>
      </c>
      <c r="E108" s="19">
        <v>4.99</v>
      </c>
      <c r="F108">
        <v>201</v>
      </c>
      <c r="G108" s="19" t="s">
        <v>10</v>
      </c>
      <c r="H108" s="19" t="s">
        <v>22</v>
      </c>
      <c r="I108" t="s">
        <v>38</v>
      </c>
      <c r="J108" s="19" t="e" vm="1">
        <v>#VALUE!</v>
      </c>
      <c r="K108" t="e" cm="1" vm="2">
        <f t="array" ref="K108">_FV(Table2[[#This Row],[City]],"Country/region",TRUE)</f>
        <v>#VALUE!</v>
      </c>
      <c r="L108">
        <f>Table2[[#This Row],[Quantity2]]*Table2[[#This Row],[Price]]</f>
        <v>1002.99</v>
      </c>
    </row>
    <row r="109" spans="2:12" x14ac:dyDescent="0.3">
      <c r="B109" s="15">
        <v>10560</v>
      </c>
      <c r="C109" s="14">
        <v>44894</v>
      </c>
      <c r="D109" s="15" t="s">
        <v>21</v>
      </c>
      <c r="E109" s="15">
        <v>12.99</v>
      </c>
      <c r="F109">
        <v>478</v>
      </c>
      <c r="G109" s="15" t="s">
        <v>10</v>
      </c>
      <c r="H109" s="15" t="s">
        <v>22</v>
      </c>
      <c r="I109" t="s">
        <v>38</v>
      </c>
      <c r="J109" s="15" t="e" vm="1">
        <v>#VALUE!</v>
      </c>
      <c r="K109" t="e" cm="1" vm="2">
        <f t="array" ref="K109">_FV(Table2[[#This Row],[City]],"Country/region",TRUE)</f>
        <v>#VALUE!</v>
      </c>
      <c r="L109">
        <f>Table2[[#This Row],[Quantity2]]*Table2[[#This Row],[Price]]</f>
        <v>6209.22</v>
      </c>
    </row>
    <row r="110" spans="2:12" x14ac:dyDescent="0.3">
      <c r="B110" s="19">
        <v>10561</v>
      </c>
      <c r="C110" s="18">
        <v>44894</v>
      </c>
      <c r="D110" s="19" t="s">
        <v>25</v>
      </c>
      <c r="E110" s="19">
        <v>9.9499999999999993</v>
      </c>
      <c r="F110">
        <v>202</v>
      </c>
      <c r="G110" s="19" t="s">
        <v>10</v>
      </c>
      <c r="H110" s="19" t="s">
        <v>22</v>
      </c>
      <c r="I110" t="s">
        <v>38</v>
      </c>
      <c r="J110" s="19" t="e" vm="1">
        <v>#VALUE!</v>
      </c>
      <c r="K110" t="e" cm="1" vm="2">
        <f t="array" ref="K110">_FV(Table2[[#This Row],[City]],"Country/region",TRUE)</f>
        <v>#VALUE!</v>
      </c>
      <c r="L110">
        <f>Table2[[#This Row],[Quantity2]]*Table2[[#This Row],[Price]]</f>
        <v>2009.8999999999999</v>
      </c>
    </row>
    <row r="111" spans="2:12" x14ac:dyDescent="0.3">
      <c r="B111" s="15">
        <v>10562</v>
      </c>
      <c r="C111" s="14">
        <v>44894</v>
      </c>
      <c r="D111" s="15" t="s">
        <v>9</v>
      </c>
      <c r="E111" s="15">
        <v>3.49</v>
      </c>
      <c r="F111">
        <v>631</v>
      </c>
      <c r="G111" s="15" t="s">
        <v>10</v>
      </c>
      <c r="H111" s="15" t="s">
        <v>22</v>
      </c>
      <c r="I111" t="s">
        <v>38</v>
      </c>
      <c r="J111" s="15" t="e" vm="1">
        <v>#VALUE!</v>
      </c>
      <c r="K111" t="e" cm="1" vm="2">
        <f t="array" ref="K111">_FV(Table2[[#This Row],[City]],"Country/region",TRUE)</f>
        <v>#VALUE!</v>
      </c>
      <c r="L111">
        <f>Table2[[#This Row],[Quantity2]]*Table2[[#This Row],[Price]]</f>
        <v>2202.19</v>
      </c>
    </row>
    <row r="112" spans="2:12" x14ac:dyDescent="0.3">
      <c r="B112" s="19">
        <v>10563</v>
      </c>
      <c r="C112" s="18">
        <v>44894</v>
      </c>
      <c r="D112" s="19" t="s">
        <v>14</v>
      </c>
      <c r="E112" s="19">
        <v>2.95</v>
      </c>
      <c r="F112">
        <v>678</v>
      </c>
      <c r="G112" s="19" t="s">
        <v>10</v>
      </c>
      <c r="H112" s="19" t="s">
        <v>22</v>
      </c>
      <c r="I112" t="s">
        <v>38</v>
      </c>
      <c r="J112" s="19" t="e" vm="1">
        <v>#VALUE!</v>
      </c>
      <c r="K112" t="e" cm="1" vm="2">
        <f t="array" ref="K112">_FV(Table2[[#This Row],[City]],"Country/region",TRUE)</f>
        <v>#VALUE!</v>
      </c>
      <c r="L112">
        <f>Table2[[#This Row],[Quantity2]]*Table2[[#This Row],[Price]]</f>
        <v>2000.1000000000001</v>
      </c>
    </row>
    <row r="113" spans="2:12" x14ac:dyDescent="0.3">
      <c r="B113" s="15">
        <v>10564</v>
      </c>
      <c r="C113" s="14">
        <v>44894</v>
      </c>
      <c r="D113" s="15" t="s">
        <v>17</v>
      </c>
      <c r="E113" s="15">
        <v>4.99</v>
      </c>
      <c r="F113">
        <v>201</v>
      </c>
      <c r="G113" s="15" t="s">
        <v>10</v>
      </c>
      <c r="H113" s="15" t="s">
        <v>22</v>
      </c>
      <c r="I113" t="s">
        <v>38</v>
      </c>
      <c r="J113" s="15" t="e" vm="1">
        <v>#VALUE!</v>
      </c>
      <c r="K113" t="e" cm="1" vm="2">
        <f t="array" ref="K113">_FV(Table2[[#This Row],[City]],"Country/region",TRUE)</f>
        <v>#VALUE!</v>
      </c>
      <c r="L113">
        <f>Table2[[#This Row],[Quantity2]]*Table2[[#This Row],[Price]]</f>
        <v>1002.99</v>
      </c>
    </row>
    <row r="114" spans="2:12" x14ac:dyDescent="0.3">
      <c r="B114" s="19">
        <v>10565</v>
      </c>
      <c r="C114" s="18">
        <v>44895</v>
      </c>
      <c r="D114" s="19" t="s">
        <v>21</v>
      </c>
      <c r="E114" s="19">
        <v>12.99</v>
      </c>
      <c r="F114">
        <v>493</v>
      </c>
      <c r="G114" s="19" t="s">
        <v>10</v>
      </c>
      <c r="H114" s="19" t="s">
        <v>22</v>
      </c>
      <c r="I114" t="s">
        <v>38</v>
      </c>
      <c r="J114" s="19" t="e" vm="1">
        <v>#VALUE!</v>
      </c>
      <c r="K114" t="e" cm="1" vm="2">
        <f t="array" ref="K114">_FV(Table2[[#This Row],[City]],"Country/region",TRUE)</f>
        <v>#VALUE!</v>
      </c>
      <c r="L114">
        <f>Table2[[#This Row],[Quantity2]]*Table2[[#This Row],[Price]]</f>
        <v>6404.07</v>
      </c>
    </row>
    <row r="115" spans="2:12" x14ac:dyDescent="0.3">
      <c r="B115" s="15">
        <v>10566</v>
      </c>
      <c r="C115" s="14">
        <v>44895</v>
      </c>
      <c r="D115" s="15" t="s">
        <v>25</v>
      </c>
      <c r="E115" s="15">
        <v>9.9499999999999993</v>
      </c>
      <c r="F115">
        <v>202</v>
      </c>
      <c r="G115" s="15" t="s">
        <v>10</v>
      </c>
      <c r="H115" s="15" t="s">
        <v>22</v>
      </c>
      <c r="I115" t="s">
        <v>38</v>
      </c>
      <c r="J115" s="15" t="e" vm="1">
        <v>#VALUE!</v>
      </c>
      <c r="K115" t="e" cm="1" vm="2">
        <f t="array" ref="K115">_FV(Table2[[#This Row],[City]],"Country/region",TRUE)</f>
        <v>#VALUE!</v>
      </c>
      <c r="L115">
        <f>Table2[[#This Row],[Quantity2]]*Table2[[#This Row],[Price]]</f>
        <v>2009.8999999999999</v>
      </c>
    </row>
    <row r="116" spans="2:12" x14ac:dyDescent="0.3">
      <c r="B116" s="19">
        <v>10567</v>
      </c>
      <c r="C116" s="18">
        <v>44895</v>
      </c>
      <c r="D116" s="19" t="s">
        <v>9</v>
      </c>
      <c r="E116" s="19">
        <v>3.49</v>
      </c>
      <c r="F116">
        <v>631</v>
      </c>
      <c r="G116" s="19" t="s">
        <v>10</v>
      </c>
      <c r="H116" s="19" t="s">
        <v>22</v>
      </c>
      <c r="I116" t="s">
        <v>38</v>
      </c>
      <c r="J116" s="19" t="e" vm="1">
        <v>#VALUE!</v>
      </c>
      <c r="K116" t="e" cm="1" vm="2">
        <f t="array" ref="K116">_FV(Table2[[#This Row],[City]],"Country/region",TRUE)</f>
        <v>#VALUE!</v>
      </c>
      <c r="L116">
        <f>Table2[[#This Row],[Quantity2]]*Table2[[#This Row],[Price]]</f>
        <v>2202.19</v>
      </c>
    </row>
    <row r="117" spans="2:12" x14ac:dyDescent="0.3">
      <c r="B117" s="15">
        <v>10568</v>
      </c>
      <c r="C117" s="14">
        <v>44895</v>
      </c>
      <c r="D117" s="15" t="s">
        <v>14</v>
      </c>
      <c r="E117" s="15">
        <v>2.95</v>
      </c>
      <c r="F117">
        <v>678</v>
      </c>
      <c r="G117" s="15" t="s">
        <v>10</v>
      </c>
      <c r="H117" s="15" t="s">
        <v>22</v>
      </c>
      <c r="I117" t="s">
        <v>38</v>
      </c>
      <c r="J117" s="15" t="e" vm="1">
        <v>#VALUE!</v>
      </c>
      <c r="K117" t="e" cm="1" vm="2">
        <f t="array" ref="K117">_FV(Table2[[#This Row],[City]],"Country/region",TRUE)</f>
        <v>#VALUE!</v>
      </c>
      <c r="L117">
        <f>Table2[[#This Row],[Quantity2]]*Table2[[#This Row],[Price]]</f>
        <v>2000.1000000000001</v>
      </c>
    </row>
    <row r="118" spans="2:12" x14ac:dyDescent="0.3">
      <c r="B118" s="19">
        <v>10569</v>
      </c>
      <c r="C118" s="18">
        <v>44895</v>
      </c>
      <c r="D118" s="19" t="s">
        <v>17</v>
      </c>
      <c r="E118" s="19">
        <v>4.99</v>
      </c>
      <c r="F118">
        <v>201</v>
      </c>
      <c r="G118" s="19" t="s">
        <v>10</v>
      </c>
      <c r="H118" s="19" t="s">
        <v>22</v>
      </c>
      <c r="I118" t="s">
        <v>38</v>
      </c>
      <c r="J118" s="19" t="e" vm="1">
        <v>#VALUE!</v>
      </c>
      <c r="K118" t="e" cm="1" vm="2">
        <f t="array" ref="K118">_FV(Table2[[#This Row],[City]],"Country/region",TRUE)</f>
        <v>#VALUE!</v>
      </c>
      <c r="L118">
        <f>Table2[[#This Row],[Quantity2]]*Table2[[#This Row],[Price]]</f>
        <v>1002.99</v>
      </c>
    </row>
    <row r="119" spans="2:12" x14ac:dyDescent="0.3">
      <c r="B119" s="15">
        <v>10570</v>
      </c>
      <c r="C119" s="14">
        <v>44896</v>
      </c>
      <c r="D119" s="15" t="s">
        <v>21</v>
      </c>
      <c r="E119" s="15">
        <v>12.99</v>
      </c>
      <c r="F119">
        <v>493</v>
      </c>
      <c r="G119" s="15" t="s">
        <v>10</v>
      </c>
      <c r="H119" s="15" t="s">
        <v>22</v>
      </c>
      <c r="I119" t="s">
        <v>38</v>
      </c>
      <c r="J119" s="15" t="e" vm="1">
        <v>#VALUE!</v>
      </c>
      <c r="K119" t="e" cm="1" vm="2">
        <f t="array" ref="K119">_FV(Table2[[#This Row],[City]],"Country/region",TRUE)</f>
        <v>#VALUE!</v>
      </c>
      <c r="L119">
        <f>Table2[[#This Row],[Quantity2]]*Table2[[#This Row],[Price]]</f>
        <v>6404.07</v>
      </c>
    </row>
    <row r="120" spans="2:12" x14ac:dyDescent="0.3">
      <c r="B120" s="19">
        <v>10571</v>
      </c>
      <c r="C120" s="18">
        <v>44896</v>
      </c>
      <c r="D120" s="19" t="s">
        <v>25</v>
      </c>
      <c r="E120" s="19">
        <v>9.9499999999999993</v>
      </c>
      <c r="F120">
        <v>202</v>
      </c>
      <c r="G120" s="19" t="s">
        <v>10</v>
      </c>
      <c r="H120" s="19" t="s">
        <v>22</v>
      </c>
      <c r="I120" t="s">
        <v>38</v>
      </c>
      <c r="J120" s="19" t="e" vm="1">
        <v>#VALUE!</v>
      </c>
      <c r="K120" t="e" cm="1" vm="2">
        <f t="array" ref="K120">_FV(Table2[[#This Row],[City]],"Country/region",TRUE)</f>
        <v>#VALUE!</v>
      </c>
      <c r="L120">
        <f>Table2[[#This Row],[Quantity2]]*Table2[[#This Row],[Price]]</f>
        <v>2009.8999999999999</v>
      </c>
    </row>
    <row r="121" spans="2:12" x14ac:dyDescent="0.3">
      <c r="B121" s="15">
        <v>10572</v>
      </c>
      <c r="C121" s="14">
        <v>44896</v>
      </c>
      <c r="D121" s="15" t="s">
        <v>9</v>
      </c>
      <c r="E121" s="15">
        <v>3.49</v>
      </c>
      <c r="F121">
        <v>574</v>
      </c>
      <c r="G121" s="15" t="s">
        <v>10</v>
      </c>
      <c r="H121" s="15" t="s">
        <v>22</v>
      </c>
      <c r="I121" t="s">
        <v>28</v>
      </c>
      <c r="J121" s="15" t="e" vm="9">
        <v>#VALUE!</v>
      </c>
      <c r="K121" t="e" cm="1" vm="10">
        <f t="array" ref="K121">_FV(Table2[[#This Row],[City]],"Country/region",TRUE)</f>
        <v>#VALUE!</v>
      </c>
      <c r="L121">
        <f>Table2[[#This Row],[Quantity2]]*Table2[[#This Row],[Price]]</f>
        <v>2003.2600000000002</v>
      </c>
    </row>
    <row r="122" spans="2:12" x14ac:dyDescent="0.3">
      <c r="B122" s="19">
        <v>10573</v>
      </c>
      <c r="C122" s="18">
        <v>44896</v>
      </c>
      <c r="D122" s="19" t="s">
        <v>14</v>
      </c>
      <c r="E122" s="19">
        <v>2.95</v>
      </c>
      <c r="F122">
        <v>678</v>
      </c>
      <c r="G122" s="19" t="s">
        <v>10</v>
      </c>
      <c r="H122" s="19" t="s">
        <v>22</v>
      </c>
      <c r="I122" t="s">
        <v>28</v>
      </c>
      <c r="J122" s="19" t="e" vm="9">
        <v>#VALUE!</v>
      </c>
      <c r="K122" t="e" cm="1" vm="10">
        <f t="array" ref="K122">_FV(Table2[[#This Row],[City]],"Country/region",TRUE)</f>
        <v>#VALUE!</v>
      </c>
      <c r="L122">
        <f>Table2[[#This Row],[Quantity2]]*Table2[[#This Row],[Price]]</f>
        <v>2000.1000000000001</v>
      </c>
    </row>
    <row r="123" spans="2:12" x14ac:dyDescent="0.3">
      <c r="B123" s="15">
        <v>10574</v>
      </c>
      <c r="C123" s="14">
        <v>44896</v>
      </c>
      <c r="D123" s="15" t="s">
        <v>17</v>
      </c>
      <c r="E123" s="15">
        <v>4.99</v>
      </c>
      <c r="F123">
        <v>201</v>
      </c>
      <c r="G123" s="15" t="s">
        <v>10</v>
      </c>
      <c r="H123" s="15" t="s">
        <v>22</v>
      </c>
      <c r="I123" t="s">
        <v>28</v>
      </c>
      <c r="J123" s="15" t="e" vm="9">
        <v>#VALUE!</v>
      </c>
      <c r="K123" t="e" cm="1" vm="10">
        <f t="array" ref="K123">_FV(Table2[[#This Row],[City]],"Country/region",TRUE)</f>
        <v>#VALUE!</v>
      </c>
      <c r="L123">
        <f>Table2[[#This Row],[Quantity2]]*Table2[[#This Row],[Price]]</f>
        <v>1002.99</v>
      </c>
    </row>
    <row r="124" spans="2:12" x14ac:dyDescent="0.3">
      <c r="B124" s="19">
        <v>10575</v>
      </c>
      <c r="C124" s="18">
        <v>44897</v>
      </c>
      <c r="D124" s="19" t="s">
        <v>21</v>
      </c>
      <c r="E124" s="19">
        <v>12.99</v>
      </c>
      <c r="F124">
        <v>524</v>
      </c>
      <c r="G124" s="19" t="s">
        <v>10</v>
      </c>
      <c r="H124" s="19" t="s">
        <v>22</v>
      </c>
      <c r="I124" t="s">
        <v>28</v>
      </c>
      <c r="J124" s="19" t="e" vm="9">
        <v>#VALUE!</v>
      </c>
      <c r="K124" t="e" cm="1" vm="10">
        <f t="array" ref="K124">_FV(Table2[[#This Row],[City]],"Country/region",TRUE)</f>
        <v>#VALUE!</v>
      </c>
      <c r="L124">
        <f>Table2[[#This Row],[Quantity2]]*Table2[[#This Row],[Price]]</f>
        <v>6806.76</v>
      </c>
    </row>
    <row r="125" spans="2:12" x14ac:dyDescent="0.3">
      <c r="B125" s="15">
        <v>10576</v>
      </c>
      <c r="C125" s="14">
        <v>44897</v>
      </c>
      <c r="D125" s="15" t="s">
        <v>25</v>
      </c>
      <c r="E125" s="15">
        <v>9.9499999999999993</v>
      </c>
      <c r="F125">
        <v>202</v>
      </c>
      <c r="G125" s="15" t="s">
        <v>10</v>
      </c>
      <c r="H125" s="15" t="s">
        <v>22</v>
      </c>
      <c r="I125" t="s">
        <v>28</v>
      </c>
      <c r="J125" s="15" t="e" vm="9">
        <v>#VALUE!</v>
      </c>
      <c r="K125" t="e" cm="1" vm="10">
        <f t="array" ref="K125">_FV(Table2[[#This Row],[City]],"Country/region",TRUE)</f>
        <v>#VALUE!</v>
      </c>
      <c r="L125">
        <f>Table2[[#This Row],[Quantity2]]*Table2[[#This Row],[Price]]</f>
        <v>2009.8999999999999</v>
      </c>
    </row>
    <row r="126" spans="2:12" x14ac:dyDescent="0.3">
      <c r="B126" s="19">
        <v>10577</v>
      </c>
      <c r="C126" s="18">
        <v>44897</v>
      </c>
      <c r="D126" s="19" t="s">
        <v>9</v>
      </c>
      <c r="E126" s="19">
        <v>3.49</v>
      </c>
      <c r="F126">
        <v>631</v>
      </c>
      <c r="G126" s="19" t="s">
        <v>10</v>
      </c>
      <c r="H126" s="19" t="s">
        <v>22</v>
      </c>
      <c r="I126" t="s">
        <v>28</v>
      </c>
      <c r="J126" s="19" t="e" vm="9">
        <v>#VALUE!</v>
      </c>
      <c r="K126" t="e" cm="1" vm="10">
        <f t="array" ref="K126">_FV(Table2[[#This Row],[City]],"Country/region",TRUE)</f>
        <v>#VALUE!</v>
      </c>
      <c r="L126">
        <f>Table2[[#This Row],[Quantity2]]*Table2[[#This Row],[Price]]</f>
        <v>2202.19</v>
      </c>
    </row>
    <row r="127" spans="2:12" x14ac:dyDescent="0.3">
      <c r="B127" s="15">
        <v>10578</v>
      </c>
      <c r="C127" s="14">
        <v>44897</v>
      </c>
      <c r="D127" s="15" t="s">
        <v>14</v>
      </c>
      <c r="E127" s="15">
        <v>2.95</v>
      </c>
      <c r="F127">
        <v>678</v>
      </c>
      <c r="G127" s="15" t="s">
        <v>10</v>
      </c>
      <c r="H127" s="15" t="s">
        <v>22</v>
      </c>
      <c r="I127" t="s">
        <v>28</v>
      </c>
      <c r="J127" s="15" t="e" vm="9">
        <v>#VALUE!</v>
      </c>
      <c r="K127" t="e" cm="1" vm="10">
        <f t="array" ref="K127">_FV(Table2[[#This Row],[City]],"Country/region",TRUE)</f>
        <v>#VALUE!</v>
      </c>
      <c r="L127">
        <f>Table2[[#This Row],[Quantity2]]*Table2[[#This Row],[Price]]</f>
        <v>2000.1000000000001</v>
      </c>
    </row>
    <row r="128" spans="2:12" x14ac:dyDescent="0.3">
      <c r="B128" s="19">
        <v>10579</v>
      </c>
      <c r="C128" s="18">
        <v>44897</v>
      </c>
      <c r="D128" s="19" t="s">
        <v>17</v>
      </c>
      <c r="E128" s="19">
        <v>4.99</v>
      </c>
      <c r="F128">
        <v>201</v>
      </c>
      <c r="G128" s="19" t="s">
        <v>10</v>
      </c>
      <c r="H128" s="19" t="s">
        <v>22</v>
      </c>
      <c r="I128" t="s">
        <v>28</v>
      </c>
      <c r="J128" s="19" t="e" vm="9">
        <v>#VALUE!</v>
      </c>
      <c r="K128" t="e" cm="1" vm="10">
        <f t="array" ref="K128">_FV(Table2[[#This Row],[City]],"Country/region",TRUE)</f>
        <v>#VALUE!</v>
      </c>
      <c r="L128">
        <f>Table2[[#This Row],[Quantity2]]*Table2[[#This Row],[Price]]</f>
        <v>1002.99</v>
      </c>
    </row>
    <row r="129" spans="2:12" x14ac:dyDescent="0.3">
      <c r="B129" s="15">
        <v>10580</v>
      </c>
      <c r="C129" s="14">
        <v>44898</v>
      </c>
      <c r="D129" s="15" t="s">
        <v>21</v>
      </c>
      <c r="E129" s="15">
        <v>12.99</v>
      </c>
      <c r="F129">
        <v>524</v>
      </c>
      <c r="G129" s="15" t="s">
        <v>10</v>
      </c>
      <c r="H129" s="15" t="s">
        <v>22</v>
      </c>
      <c r="I129" t="s">
        <v>28</v>
      </c>
      <c r="J129" s="15" t="e" vm="9">
        <v>#VALUE!</v>
      </c>
      <c r="K129" t="e" cm="1" vm="10">
        <f t="array" ref="K129">_FV(Table2[[#This Row],[City]],"Country/region",TRUE)</f>
        <v>#VALUE!</v>
      </c>
      <c r="L129">
        <f>Table2[[#This Row],[Quantity2]]*Table2[[#This Row],[Price]]</f>
        <v>6806.76</v>
      </c>
    </row>
    <row r="130" spans="2:12" x14ac:dyDescent="0.3">
      <c r="B130" s="19">
        <v>10581</v>
      </c>
      <c r="C130" s="18">
        <v>44898</v>
      </c>
      <c r="D130" s="19" t="s">
        <v>25</v>
      </c>
      <c r="E130" s="19">
        <v>9.9499999999999993</v>
      </c>
      <c r="F130">
        <v>202</v>
      </c>
      <c r="G130" s="19" t="s">
        <v>10</v>
      </c>
      <c r="H130" s="19" t="s">
        <v>22</v>
      </c>
      <c r="I130" t="s">
        <v>28</v>
      </c>
      <c r="J130" s="19" t="e" vm="9">
        <v>#VALUE!</v>
      </c>
      <c r="K130" t="e" cm="1" vm="10">
        <f t="array" ref="K130">_FV(Table2[[#This Row],[City]],"Country/region",TRUE)</f>
        <v>#VALUE!</v>
      </c>
      <c r="L130">
        <f>Table2[[#This Row],[Quantity2]]*Table2[[#This Row],[Price]]</f>
        <v>2009.8999999999999</v>
      </c>
    </row>
    <row r="131" spans="2:12" x14ac:dyDescent="0.3">
      <c r="B131" s="15">
        <v>10582</v>
      </c>
      <c r="C131" s="14">
        <v>44898</v>
      </c>
      <c r="D131" s="15" t="s">
        <v>9</v>
      </c>
      <c r="E131" s="15">
        <v>3.49</v>
      </c>
      <c r="F131">
        <v>631</v>
      </c>
      <c r="G131" s="15" t="s">
        <v>10</v>
      </c>
      <c r="H131" s="15" t="s">
        <v>22</v>
      </c>
      <c r="I131" t="s">
        <v>38</v>
      </c>
      <c r="J131" s="15" t="e" vm="1">
        <v>#VALUE!</v>
      </c>
      <c r="K131" t="e" cm="1" vm="2">
        <f t="array" ref="K131">_FV(Table2[[#This Row],[City]],"Country/region",TRUE)</f>
        <v>#VALUE!</v>
      </c>
      <c r="L131">
        <f>Table2[[#This Row],[Quantity2]]*Table2[[#This Row],[Price]]</f>
        <v>2202.19</v>
      </c>
    </row>
    <row r="132" spans="2:12" x14ac:dyDescent="0.3">
      <c r="B132" s="19">
        <v>10583</v>
      </c>
      <c r="C132" s="18">
        <v>44898</v>
      </c>
      <c r="D132" s="19" t="s">
        <v>14</v>
      </c>
      <c r="E132" s="19">
        <v>2.95</v>
      </c>
      <c r="F132">
        <v>678</v>
      </c>
      <c r="G132" s="19" t="s">
        <v>10</v>
      </c>
      <c r="H132" s="19" t="s">
        <v>22</v>
      </c>
      <c r="I132" t="s">
        <v>38</v>
      </c>
      <c r="J132" s="19" t="e" vm="1">
        <v>#VALUE!</v>
      </c>
      <c r="K132" t="e" cm="1" vm="2">
        <f t="array" ref="K132">_FV(Table2[[#This Row],[City]],"Country/region",TRUE)</f>
        <v>#VALUE!</v>
      </c>
      <c r="L132">
        <f>Table2[[#This Row],[Quantity2]]*Table2[[#This Row],[Price]]</f>
        <v>2000.1000000000001</v>
      </c>
    </row>
    <row r="133" spans="2:12" x14ac:dyDescent="0.3">
      <c r="B133" s="15">
        <v>10584</v>
      </c>
      <c r="C133" s="14">
        <v>44898</v>
      </c>
      <c r="D133" s="15" t="s">
        <v>17</v>
      </c>
      <c r="E133" s="15">
        <v>4.99</v>
      </c>
      <c r="F133">
        <v>201</v>
      </c>
      <c r="G133" s="15" t="s">
        <v>10</v>
      </c>
      <c r="H133" s="15" t="s">
        <v>22</v>
      </c>
      <c r="I133" t="s">
        <v>38</v>
      </c>
      <c r="J133" s="15" t="e" vm="1">
        <v>#VALUE!</v>
      </c>
      <c r="K133" t="e" cm="1" vm="2">
        <f t="array" ref="K133">_FV(Table2[[#This Row],[City]],"Country/region",TRUE)</f>
        <v>#VALUE!</v>
      </c>
      <c r="L133">
        <f>Table2[[#This Row],[Quantity2]]*Table2[[#This Row],[Price]]</f>
        <v>1002.99</v>
      </c>
    </row>
    <row r="134" spans="2:12" x14ac:dyDescent="0.3">
      <c r="B134" s="19">
        <v>10585</v>
      </c>
      <c r="C134" s="18">
        <v>44899</v>
      </c>
      <c r="D134" s="19" t="s">
        <v>21</v>
      </c>
      <c r="E134" s="19">
        <v>12.99</v>
      </c>
      <c r="F134">
        <v>539</v>
      </c>
      <c r="G134" s="19" t="s">
        <v>10</v>
      </c>
      <c r="H134" s="19" t="s">
        <v>22</v>
      </c>
      <c r="I134" t="s">
        <v>38</v>
      </c>
      <c r="J134" s="19" t="e" vm="1">
        <v>#VALUE!</v>
      </c>
      <c r="K134" t="e" cm="1" vm="2">
        <f t="array" ref="K134">_FV(Table2[[#This Row],[City]],"Country/region",TRUE)</f>
        <v>#VALUE!</v>
      </c>
      <c r="L134">
        <f>Table2[[#This Row],[Quantity2]]*Table2[[#This Row],[Price]]</f>
        <v>7001.61</v>
      </c>
    </row>
    <row r="135" spans="2:12" x14ac:dyDescent="0.3">
      <c r="B135" s="15">
        <v>10586</v>
      </c>
      <c r="C135" s="14">
        <v>44899</v>
      </c>
      <c r="D135" s="15" t="s">
        <v>25</v>
      </c>
      <c r="E135" s="15">
        <v>9.9499999999999993</v>
      </c>
      <c r="F135">
        <v>202</v>
      </c>
      <c r="G135" s="15" t="s">
        <v>10</v>
      </c>
      <c r="H135" s="15" t="s">
        <v>22</v>
      </c>
      <c r="I135" t="s">
        <v>38</v>
      </c>
      <c r="J135" s="15" t="e" vm="1">
        <v>#VALUE!</v>
      </c>
      <c r="K135" t="e" cm="1" vm="2">
        <f t="array" ref="K135">_FV(Table2[[#This Row],[City]],"Country/region",TRUE)</f>
        <v>#VALUE!</v>
      </c>
      <c r="L135">
        <f>Table2[[#This Row],[Quantity2]]*Table2[[#This Row],[Price]]</f>
        <v>2009.8999999999999</v>
      </c>
    </row>
    <row r="136" spans="2:12" x14ac:dyDescent="0.3">
      <c r="B136" s="15">
        <v>10590</v>
      </c>
      <c r="C136" s="14">
        <v>44900</v>
      </c>
      <c r="D136" s="15" t="s">
        <v>21</v>
      </c>
      <c r="E136" s="15">
        <v>12.99</v>
      </c>
      <c r="F136">
        <v>555</v>
      </c>
      <c r="G136" s="15" t="s">
        <v>10</v>
      </c>
      <c r="H136" s="15" t="s">
        <v>22</v>
      </c>
      <c r="I136" t="s">
        <v>38</v>
      </c>
      <c r="J136" s="15" t="e" vm="1">
        <v>#VALUE!</v>
      </c>
      <c r="K136" t="e" cm="1" vm="2">
        <f t="array" ref="K136">_FV(Table2[[#This Row],[City]],"Country/region",TRUE)</f>
        <v>#VALUE!</v>
      </c>
      <c r="L136">
        <f>Table2[[#This Row],[Quantity2]]*Table2[[#This Row],[Price]]</f>
        <v>7209.45</v>
      </c>
    </row>
    <row r="137" spans="2:12" x14ac:dyDescent="0.3">
      <c r="B137" s="19">
        <v>10591</v>
      </c>
      <c r="C137" s="18">
        <v>44900</v>
      </c>
      <c r="D137" s="19" t="s">
        <v>25</v>
      </c>
      <c r="E137" s="19">
        <v>9.9499999999999993</v>
      </c>
      <c r="F137">
        <v>202</v>
      </c>
      <c r="G137" s="19" t="s">
        <v>10</v>
      </c>
      <c r="H137" s="19" t="s">
        <v>22</v>
      </c>
      <c r="I137" t="s">
        <v>38</v>
      </c>
      <c r="J137" s="19" t="e" vm="1">
        <v>#VALUE!</v>
      </c>
      <c r="K137" t="e" cm="1" vm="2">
        <f t="array" ref="K137">_FV(Table2[[#This Row],[City]],"Country/region",TRUE)</f>
        <v>#VALUE!</v>
      </c>
      <c r="L137">
        <f>Table2[[#This Row],[Quantity2]]*Table2[[#This Row],[Price]]</f>
        <v>2009.8999999999999</v>
      </c>
    </row>
    <row r="138" spans="2:12" x14ac:dyDescent="0.3">
      <c r="B138" s="15">
        <v>10592</v>
      </c>
      <c r="C138" s="14">
        <v>44900</v>
      </c>
      <c r="D138" s="15" t="s">
        <v>9</v>
      </c>
      <c r="E138" s="15">
        <v>3.49</v>
      </c>
      <c r="F138">
        <v>574</v>
      </c>
      <c r="G138" s="15" t="s">
        <v>10</v>
      </c>
      <c r="H138" s="15" t="s">
        <v>22</v>
      </c>
      <c r="I138" t="s">
        <v>38</v>
      </c>
      <c r="J138" s="15" t="e" vm="1">
        <v>#VALUE!</v>
      </c>
      <c r="K138" t="e" cm="1" vm="2">
        <f t="array" ref="K138">_FV(Table2[[#This Row],[City]],"Country/region",TRUE)</f>
        <v>#VALUE!</v>
      </c>
      <c r="L138">
        <f>Table2[[#This Row],[Quantity2]]*Table2[[#This Row],[Price]]</f>
        <v>2003.2600000000002</v>
      </c>
    </row>
    <row r="139" spans="2:12" x14ac:dyDescent="0.3">
      <c r="B139" s="19">
        <v>10593</v>
      </c>
      <c r="C139" s="18">
        <v>44900</v>
      </c>
      <c r="D139" s="19" t="s">
        <v>14</v>
      </c>
      <c r="E139" s="19">
        <v>2.95</v>
      </c>
      <c r="F139">
        <v>678</v>
      </c>
      <c r="G139" s="19" t="s">
        <v>10</v>
      </c>
      <c r="H139" s="19" t="s">
        <v>22</v>
      </c>
      <c r="I139" t="s">
        <v>38</v>
      </c>
      <c r="J139" s="19" t="e" vm="1">
        <v>#VALUE!</v>
      </c>
      <c r="K139" t="e" cm="1" vm="2">
        <f t="array" ref="K139">_FV(Table2[[#This Row],[City]],"Country/region",TRUE)</f>
        <v>#VALUE!</v>
      </c>
      <c r="L139">
        <f>Table2[[#This Row],[Quantity2]]*Table2[[#This Row],[Price]]</f>
        <v>2000.1000000000001</v>
      </c>
    </row>
    <row r="140" spans="2:12" x14ac:dyDescent="0.3">
      <c r="B140" s="15">
        <v>10594</v>
      </c>
      <c r="C140" s="14">
        <v>44900</v>
      </c>
      <c r="D140" s="15" t="s">
        <v>17</v>
      </c>
      <c r="E140" s="15">
        <v>4.99</v>
      </c>
      <c r="F140">
        <v>201</v>
      </c>
      <c r="G140" s="15" t="s">
        <v>10</v>
      </c>
      <c r="H140" s="15" t="s">
        <v>22</v>
      </c>
      <c r="I140" t="s">
        <v>38</v>
      </c>
      <c r="J140" s="15" t="e" vm="1">
        <v>#VALUE!</v>
      </c>
      <c r="K140" t="e" cm="1" vm="2">
        <f t="array" ref="K140">_FV(Table2[[#This Row],[City]],"Country/region",TRUE)</f>
        <v>#VALUE!</v>
      </c>
      <c r="L140">
        <f>Table2[[#This Row],[Quantity2]]*Table2[[#This Row],[Price]]</f>
        <v>1002.99</v>
      </c>
    </row>
    <row r="141" spans="2:12" x14ac:dyDescent="0.3">
      <c r="B141" s="19">
        <v>10595</v>
      </c>
      <c r="C141" s="18">
        <v>44901</v>
      </c>
      <c r="D141" s="19" t="s">
        <v>21</v>
      </c>
      <c r="E141" s="19">
        <v>12.99</v>
      </c>
      <c r="F141">
        <v>539</v>
      </c>
      <c r="G141" s="19" t="s">
        <v>10</v>
      </c>
      <c r="H141" s="19" t="s">
        <v>22</v>
      </c>
      <c r="I141" t="s">
        <v>38</v>
      </c>
      <c r="J141" s="19" t="e" vm="1">
        <v>#VALUE!</v>
      </c>
      <c r="K141" t="e" cm="1" vm="2">
        <f t="array" ref="K141">_FV(Table2[[#This Row],[City]],"Country/region",TRUE)</f>
        <v>#VALUE!</v>
      </c>
      <c r="L141">
        <f>Table2[[#This Row],[Quantity2]]*Table2[[#This Row],[Price]]</f>
        <v>7001.61</v>
      </c>
    </row>
    <row r="142" spans="2:12" x14ac:dyDescent="0.3">
      <c r="B142" s="15">
        <v>10596</v>
      </c>
      <c r="C142" s="14">
        <v>44901</v>
      </c>
      <c r="D142" s="15" t="s">
        <v>25</v>
      </c>
      <c r="E142" s="15">
        <v>9.9499999999999993</v>
      </c>
      <c r="F142">
        <v>202</v>
      </c>
      <c r="G142" s="15" t="s">
        <v>10</v>
      </c>
      <c r="H142" s="15" t="s">
        <v>22</v>
      </c>
      <c r="I142" t="s">
        <v>38</v>
      </c>
      <c r="J142" s="15" t="e" vm="1">
        <v>#VALUE!</v>
      </c>
      <c r="K142" t="e" cm="1" vm="2">
        <f t="array" ref="K142">_FV(Table2[[#This Row],[City]],"Country/region",TRUE)</f>
        <v>#VALUE!</v>
      </c>
      <c r="L142">
        <f>Table2[[#This Row],[Quantity2]]*Table2[[#This Row],[Price]]</f>
        <v>2009.8999999999999</v>
      </c>
    </row>
    <row r="143" spans="2:12" x14ac:dyDescent="0.3">
      <c r="B143" s="19">
        <v>10597</v>
      </c>
      <c r="C143" s="18">
        <v>44901</v>
      </c>
      <c r="D143" s="19" t="s">
        <v>9</v>
      </c>
      <c r="E143" s="19">
        <v>3.49</v>
      </c>
      <c r="F143">
        <v>574</v>
      </c>
      <c r="G143" s="19" t="s">
        <v>10</v>
      </c>
      <c r="H143" s="19" t="s">
        <v>22</v>
      </c>
      <c r="I143" t="s">
        <v>38</v>
      </c>
      <c r="J143" s="19" t="e" vm="1">
        <v>#VALUE!</v>
      </c>
      <c r="K143" t="e" cm="1" vm="2">
        <f t="array" ref="K143">_FV(Table2[[#This Row],[City]],"Country/region",TRUE)</f>
        <v>#VALUE!</v>
      </c>
      <c r="L143">
        <f>Table2[[#This Row],[Quantity2]]*Table2[[#This Row],[Price]]</f>
        <v>2003.2600000000002</v>
      </c>
    </row>
    <row r="144" spans="2:12" x14ac:dyDescent="0.3">
      <c r="B144" s="15">
        <v>10598</v>
      </c>
      <c r="C144" s="14">
        <v>44901</v>
      </c>
      <c r="D144" s="15" t="s">
        <v>14</v>
      </c>
      <c r="E144" s="15">
        <v>2.95</v>
      </c>
      <c r="F144">
        <v>678</v>
      </c>
      <c r="G144" s="15" t="s">
        <v>10</v>
      </c>
      <c r="H144" s="15" t="s">
        <v>22</v>
      </c>
      <c r="I144" t="s">
        <v>38</v>
      </c>
      <c r="J144" s="15" t="e" vm="1">
        <v>#VALUE!</v>
      </c>
      <c r="K144" t="e" cm="1" vm="2">
        <f t="array" ref="K144">_FV(Table2[[#This Row],[City]],"Country/region",TRUE)</f>
        <v>#VALUE!</v>
      </c>
      <c r="L144">
        <f>Table2[[#This Row],[Quantity2]]*Table2[[#This Row],[Price]]</f>
        <v>2000.1000000000001</v>
      </c>
    </row>
    <row r="145" spans="2:12" x14ac:dyDescent="0.3">
      <c r="B145" s="19">
        <v>10599</v>
      </c>
      <c r="C145" s="18">
        <v>44901</v>
      </c>
      <c r="D145" s="19" t="s">
        <v>17</v>
      </c>
      <c r="E145" s="19">
        <v>4.99</v>
      </c>
      <c r="F145">
        <v>201</v>
      </c>
      <c r="G145" s="19" t="s">
        <v>10</v>
      </c>
      <c r="H145" s="19" t="s">
        <v>22</v>
      </c>
      <c r="I145" t="s">
        <v>38</v>
      </c>
      <c r="J145" s="19" t="e" vm="1">
        <v>#VALUE!</v>
      </c>
      <c r="K145" t="e" cm="1" vm="2">
        <f t="array" ref="K145">_FV(Table2[[#This Row],[City]],"Country/region",TRUE)</f>
        <v>#VALUE!</v>
      </c>
      <c r="L145">
        <f>Table2[[#This Row],[Quantity2]]*Table2[[#This Row],[Price]]</f>
        <v>1002.99</v>
      </c>
    </row>
    <row r="146" spans="2:12" x14ac:dyDescent="0.3">
      <c r="B146" s="15">
        <v>10600</v>
      </c>
      <c r="C146" s="14">
        <v>44902</v>
      </c>
      <c r="D146" s="15" t="s">
        <v>21</v>
      </c>
      <c r="E146" s="15">
        <v>12.99</v>
      </c>
      <c r="F146">
        <v>524</v>
      </c>
      <c r="G146" s="15" t="s">
        <v>10</v>
      </c>
      <c r="H146" s="15" t="s">
        <v>22</v>
      </c>
      <c r="I146" t="s">
        <v>38</v>
      </c>
      <c r="J146" s="15" t="e" vm="1">
        <v>#VALUE!</v>
      </c>
      <c r="K146" t="e" cm="1" vm="2">
        <f t="array" ref="K146">_FV(Table2[[#This Row],[City]],"Country/region",TRUE)</f>
        <v>#VALUE!</v>
      </c>
      <c r="L146">
        <f>Table2[[#This Row],[Quantity2]]*Table2[[#This Row],[Price]]</f>
        <v>6806.76</v>
      </c>
    </row>
    <row r="147" spans="2:12" x14ac:dyDescent="0.3">
      <c r="B147" s="19">
        <v>10601</v>
      </c>
      <c r="C147" s="18">
        <v>44902</v>
      </c>
      <c r="D147" s="19" t="s">
        <v>25</v>
      </c>
      <c r="E147" s="19">
        <v>9.9499999999999993</v>
      </c>
      <c r="F147">
        <v>202</v>
      </c>
      <c r="G147" s="19" t="s">
        <v>10</v>
      </c>
      <c r="H147" s="19" t="s">
        <v>22</v>
      </c>
      <c r="I147" t="s">
        <v>38</v>
      </c>
      <c r="J147" s="19" t="e" vm="1">
        <v>#VALUE!</v>
      </c>
      <c r="K147" t="e" cm="1" vm="2">
        <f t="array" ref="K147">_FV(Table2[[#This Row],[City]],"Country/region",TRUE)</f>
        <v>#VALUE!</v>
      </c>
      <c r="L147">
        <f>Table2[[#This Row],[Quantity2]]*Table2[[#This Row],[Price]]</f>
        <v>2009.8999999999999</v>
      </c>
    </row>
    <row r="148" spans="2:12" x14ac:dyDescent="0.3">
      <c r="B148" s="15">
        <v>10602</v>
      </c>
      <c r="C148" s="14">
        <v>44902</v>
      </c>
      <c r="D148" s="15" t="s">
        <v>9</v>
      </c>
      <c r="E148" s="15">
        <v>3.49</v>
      </c>
      <c r="F148">
        <v>631</v>
      </c>
      <c r="G148" s="15" t="s">
        <v>10</v>
      </c>
      <c r="H148" s="15" t="s">
        <v>37</v>
      </c>
      <c r="I148" t="s">
        <v>38</v>
      </c>
      <c r="J148" s="15" t="e" vm="1">
        <v>#VALUE!</v>
      </c>
      <c r="K148" t="e" cm="1" vm="2">
        <f t="array" ref="K148">_FV(Table2[[#This Row],[City]],"Country/region",TRUE)</f>
        <v>#VALUE!</v>
      </c>
      <c r="L148">
        <f>Table2[[#This Row],[Quantity2]]*Table2[[#This Row],[Price]]</f>
        <v>2202.19</v>
      </c>
    </row>
    <row r="149" spans="2:12" x14ac:dyDescent="0.3">
      <c r="B149" s="19">
        <v>10603</v>
      </c>
      <c r="C149" s="18">
        <v>44902</v>
      </c>
      <c r="D149" s="19" t="s">
        <v>14</v>
      </c>
      <c r="E149" s="19">
        <v>2.95</v>
      </c>
      <c r="F149">
        <v>678</v>
      </c>
      <c r="G149" s="19" t="s">
        <v>10</v>
      </c>
      <c r="H149" s="19" t="s">
        <v>37</v>
      </c>
      <c r="I149" t="s">
        <v>38</v>
      </c>
      <c r="J149" s="19" t="e" vm="1">
        <v>#VALUE!</v>
      </c>
      <c r="K149" t="e" cm="1" vm="2">
        <f t="array" ref="K149">_FV(Table2[[#This Row],[City]],"Country/region",TRUE)</f>
        <v>#VALUE!</v>
      </c>
      <c r="L149">
        <f>Table2[[#This Row],[Quantity2]]*Table2[[#This Row],[Price]]</f>
        <v>2000.1000000000001</v>
      </c>
    </row>
    <row r="150" spans="2:12" x14ac:dyDescent="0.3">
      <c r="B150" s="15">
        <v>10604</v>
      </c>
      <c r="C150" s="14">
        <v>44902</v>
      </c>
      <c r="D150" s="15" t="s">
        <v>17</v>
      </c>
      <c r="E150" s="15">
        <v>4.99</v>
      </c>
      <c r="F150">
        <v>201</v>
      </c>
      <c r="G150" s="15" t="s">
        <v>10</v>
      </c>
      <c r="H150" s="15" t="s">
        <v>37</v>
      </c>
      <c r="I150" t="s">
        <v>38</v>
      </c>
      <c r="J150" s="15" t="e" vm="1">
        <v>#VALUE!</v>
      </c>
      <c r="K150" t="e" cm="1" vm="2">
        <f t="array" ref="K150">_FV(Table2[[#This Row],[City]],"Country/region",TRUE)</f>
        <v>#VALUE!</v>
      </c>
      <c r="L150">
        <f>Table2[[#This Row],[Quantity2]]*Table2[[#This Row],[Price]]</f>
        <v>1002.99</v>
      </c>
    </row>
    <row r="151" spans="2:12" x14ac:dyDescent="0.3">
      <c r="B151" s="19">
        <v>10605</v>
      </c>
      <c r="C151" s="18">
        <v>44903</v>
      </c>
      <c r="D151" s="19" t="s">
        <v>21</v>
      </c>
      <c r="E151" s="19">
        <v>12.99</v>
      </c>
      <c r="F151">
        <v>539</v>
      </c>
      <c r="G151" s="19" t="s">
        <v>10</v>
      </c>
      <c r="H151" s="19" t="s">
        <v>37</v>
      </c>
      <c r="I151" t="s">
        <v>38</v>
      </c>
      <c r="J151" s="19" t="e" vm="1">
        <v>#VALUE!</v>
      </c>
      <c r="K151" t="e" cm="1" vm="2">
        <f t="array" ref="K151">_FV(Table2[[#This Row],[City]],"Country/region",TRUE)</f>
        <v>#VALUE!</v>
      </c>
      <c r="L151">
        <f>Table2[[#This Row],[Quantity2]]*Table2[[#This Row],[Price]]</f>
        <v>7001.61</v>
      </c>
    </row>
    <row r="152" spans="2:12" x14ac:dyDescent="0.3">
      <c r="B152" s="15">
        <v>10606</v>
      </c>
      <c r="C152" s="14">
        <v>44903</v>
      </c>
      <c r="D152" s="15" t="s">
        <v>25</v>
      </c>
      <c r="E152" s="15">
        <v>9.9499999999999993</v>
      </c>
      <c r="F152">
        <v>202</v>
      </c>
      <c r="G152" s="15" t="s">
        <v>10</v>
      </c>
      <c r="H152" s="15" t="s">
        <v>37</v>
      </c>
      <c r="I152" t="s">
        <v>38</v>
      </c>
      <c r="J152" s="15" t="e" vm="1">
        <v>#VALUE!</v>
      </c>
      <c r="K152" t="e" cm="1" vm="2">
        <f t="array" ref="K152">_FV(Table2[[#This Row],[City]],"Country/region",TRUE)</f>
        <v>#VALUE!</v>
      </c>
      <c r="L152">
        <f>Table2[[#This Row],[Quantity2]]*Table2[[#This Row],[Price]]</f>
        <v>2009.8999999999999</v>
      </c>
    </row>
    <row r="153" spans="2:12" x14ac:dyDescent="0.3">
      <c r="B153" s="19">
        <v>10607</v>
      </c>
      <c r="C153" s="18">
        <v>44903</v>
      </c>
      <c r="D153" s="19" t="s">
        <v>9</v>
      </c>
      <c r="E153" s="19">
        <v>3.49</v>
      </c>
      <c r="F153">
        <v>631</v>
      </c>
      <c r="G153" s="19" t="s">
        <v>10</v>
      </c>
      <c r="H153" s="19" t="s">
        <v>37</v>
      </c>
      <c r="I153" t="s">
        <v>38</v>
      </c>
      <c r="J153" s="19" t="e" vm="1">
        <v>#VALUE!</v>
      </c>
      <c r="K153" t="e" cm="1" vm="2">
        <f t="array" ref="K153">_FV(Table2[[#This Row],[City]],"Country/region",TRUE)</f>
        <v>#VALUE!</v>
      </c>
      <c r="L153">
        <f>Table2[[#This Row],[Quantity2]]*Table2[[#This Row],[Price]]</f>
        <v>2202.19</v>
      </c>
    </row>
    <row r="154" spans="2:12" x14ac:dyDescent="0.3">
      <c r="B154" s="15">
        <v>10608</v>
      </c>
      <c r="C154" s="14">
        <v>44903</v>
      </c>
      <c r="D154" s="15" t="s">
        <v>14</v>
      </c>
      <c r="E154" s="15">
        <v>2.95</v>
      </c>
      <c r="F154">
        <v>678</v>
      </c>
      <c r="G154" s="15" t="s">
        <v>10</v>
      </c>
      <c r="H154" s="15" t="s">
        <v>11</v>
      </c>
      <c r="I154" t="s">
        <v>38</v>
      </c>
      <c r="J154" s="15" t="e" vm="1">
        <v>#VALUE!</v>
      </c>
      <c r="K154" t="e" cm="1" vm="2">
        <f t="array" ref="K154">_FV(Table2[[#This Row],[City]],"Country/region",TRUE)</f>
        <v>#VALUE!</v>
      </c>
      <c r="L154">
        <f>Table2[[#This Row],[Quantity2]]*Table2[[#This Row],[Price]]</f>
        <v>2000.1000000000001</v>
      </c>
    </row>
    <row r="155" spans="2:12" x14ac:dyDescent="0.3">
      <c r="B155" s="19">
        <v>10609</v>
      </c>
      <c r="C155" s="18">
        <v>44903</v>
      </c>
      <c r="D155" s="19" t="s">
        <v>17</v>
      </c>
      <c r="E155" s="19">
        <v>4.99</v>
      </c>
      <c r="F155">
        <v>201</v>
      </c>
      <c r="G155" s="19" t="s">
        <v>10</v>
      </c>
      <c r="H155" s="19" t="s">
        <v>11</v>
      </c>
      <c r="I155" t="s">
        <v>38</v>
      </c>
      <c r="J155" s="19" t="e" vm="1">
        <v>#VALUE!</v>
      </c>
      <c r="K155" t="e" cm="1" vm="2">
        <f t="array" ref="K155">_FV(Table2[[#This Row],[City]],"Country/region",TRUE)</f>
        <v>#VALUE!</v>
      </c>
      <c r="L155">
        <f>Table2[[#This Row],[Quantity2]]*Table2[[#This Row],[Price]]</f>
        <v>1002.99</v>
      </c>
    </row>
    <row r="156" spans="2:12" x14ac:dyDescent="0.3">
      <c r="B156" s="15">
        <v>10610</v>
      </c>
      <c r="C156" s="14">
        <v>44904</v>
      </c>
      <c r="D156" s="15" t="s">
        <v>21</v>
      </c>
      <c r="E156" s="15">
        <v>12.99</v>
      </c>
      <c r="F156">
        <v>570</v>
      </c>
      <c r="G156" s="15" t="s">
        <v>10</v>
      </c>
      <c r="H156" s="15" t="s">
        <v>11</v>
      </c>
      <c r="I156" t="s">
        <v>38</v>
      </c>
      <c r="J156" s="15" t="e" vm="1">
        <v>#VALUE!</v>
      </c>
      <c r="K156" t="e" cm="1" vm="2">
        <f t="array" ref="K156">_FV(Table2[[#This Row],[City]],"Country/region",TRUE)</f>
        <v>#VALUE!</v>
      </c>
      <c r="L156">
        <f>Table2[[#This Row],[Quantity2]]*Table2[[#This Row],[Price]]</f>
        <v>7404.3</v>
      </c>
    </row>
    <row r="157" spans="2:12" x14ac:dyDescent="0.3">
      <c r="B157" s="19">
        <v>10611</v>
      </c>
      <c r="C157" s="18">
        <v>44904</v>
      </c>
      <c r="D157" s="19" t="s">
        <v>25</v>
      </c>
      <c r="E157" s="19">
        <v>9.9499999999999993</v>
      </c>
      <c r="F157">
        <v>202</v>
      </c>
      <c r="G157" s="19" t="s">
        <v>10</v>
      </c>
      <c r="H157" s="19" t="s">
        <v>11</v>
      </c>
      <c r="I157" t="s">
        <v>38</v>
      </c>
      <c r="J157" s="19" t="e" vm="1">
        <v>#VALUE!</v>
      </c>
      <c r="K157" t="e" cm="1" vm="2">
        <f t="array" ref="K157">_FV(Table2[[#This Row],[City]],"Country/region",TRUE)</f>
        <v>#VALUE!</v>
      </c>
      <c r="L157">
        <f>Table2[[#This Row],[Quantity2]]*Table2[[#This Row],[Price]]</f>
        <v>2009.8999999999999</v>
      </c>
    </row>
    <row r="158" spans="2:12" x14ac:dyDescent="0.3">
      <c r="B158" s="15">
        <v>10612</v>
      </c>
      <c r="C158" s="14">
        <v>44904</v>
      </c>
      <c r="D158" s="15" t="s">
        <v>9</v>
      </c>
      <c r="E158" s="15">
        <v>3.49</v>
      </c>
      <c r="F158">
        <v>631</v>
      </c>
      <c r="G158" s="15" t="s">
        <v>10</v>
      </c>
      <c r="H158" s="15" t="s">
        <v>11</v>
      </c>
      <c r="I158" t="s">
        <v>38</v>
      </c>
      <c r="J158" s="15" t="e" vm="1">
        <v>#VALUE!</v>
      </c>
      <c r="K158" t="e" cm="1" vm="2">
        <f t="array" ref="K158">_FV(Table2[[#This Row],[City]],"Country/region",TRUE)</f>
        <v>#VALUE!</v>
      </c>
      <c r="L158">
        <f>Table2[[#This Row],[Quantity2]]*Table2[[#This Row],[Price]]</f>
        <v>2202.19</v>
      </c>
    </row>
    <row r="159" spans="2:12" x14ac:dyDescent="0.3">
      <c r="B159" s="19">
        <v>10613</v>
      </c>
      <c r="C159" s="18">
        <v>44904</v>
      </c>
      <c r="D159" s="19" t="s">
        <v>14</v>
      </c>
      <c r="E159" s="19">
        <v>2.95</v>
      </c>
      <c r="F159">
        <v>678</v>
      </c>
      <c r="G159" s="19" t="s">
        <v>10</v>
      </c>
      <c r="H159" s="19" t="s">
        <v>11</v>
      </c>
      <c r="I159" t="s">
        <v>38</v>
      </c>
      <c r="J159" s="19" t="e" vm="1">
        <v>#VALUE!</v>
      </c>
      <c r="K159" t="e" cm="1" vm="2">
        <f t="array" ref="K159">_FV(Table2[[#This Row],[City]],"Country/region",TRUE)</f>
        <v>#VALUE!</v>
      </c>
      <c r="L159">
        <f>Table2[[#This Row],[Quantity2]]*Table2[[#This Row],[Price]]</f>
        <v>2000.1000000000001</v>
      </c>
    </row>
    <row r="160" spans="2:12" x14ac:dyDescent="0.3">
      <c r="B160" s="15">
        <v>10614</v>
      </c>
      <c r="C160" s="14">
        <v>44904</v>
      </c>
      <c r="D160" s="15" t="s">
        <v>17</v>
      </c>
      <c r="E160" s="15">
        <v>4.99</v>
      </c>
      <c r="F160">
        <v>201</v>
      </c>
      <c r="G160" s="15" t="s">
        <v>10</v>
      </c>
      <c r="H160" s="15" t="s">
        <v>11</v>
      </c>
      <c r="I160" t="s">
        <v>38</v>
      </c>
      <c r="J160" s="15" t="e" vm="1">
        <v>#VALUE!</v>
      </c>
      <c r="K160" t="e" cm="1" vm="2">
        <f t="array" ref="K160">_FV(Table2[[#This Row],[City]],"Country/region",TRUE)</f>
        <v>#VALUE!</v>
      </c>
      <c r="L160">
        <f>Table2[[#This Row],[Quantity2]]*Table2[[#This Row],[Price]]</f>
        <v>1002.99</v>
      </c>
    </row>
    <row r="161" spans="2:12" x14ac:dyDescent="0.3">
      <c r="B161" s="19">
        <v>10615</v>
      </c>
      <c r="C161" s="18">
        <v>44905</v>
      </c>
      <c r="D161" s="19" t="s">
        <v>21</v>
      </c>
      <c r="E161" s="19">
        <v>12.99</v>
      </c>
      <c r="F161">
        <v>570</v>
      </c>
      <c r="G161" s="19" t="s">
        <v>10</v>
      </c>
      <c r="H161" s="19" t="s">
        <v>11</v>
      </c>
      <c r="I161" t="s">
        <v>38</v>
      </c>
      <c r="J161" s="19" t="e" vm="1">
        <v>#VALUE!</v>
      </c>
      <c r="K161" t="e" cm="1" vm="2">
        <f t="array" ref="K161">_FV(Table2[[#This Row],[City]],"Country/region",TRUE)</f>
        <v>#VALUE!</v>
      </c>
      <c r="L161">
        <f>Table2[[#This Row],[Quantity2]]*Table2[[#This Row],[Price]]</f>
        <v>7404.3</v>
      </c>
    </row>
    <row r="162" spans="2:12" x14ac:dyDescent="0.3">
      <c r="B162" s="15">
        <v>10616</v>
      </c>
      <c r="C162" s="14">
        <v>44905</v>
      </c>
      <c r="D162" s="15" t="s">
        <v>25</v>
      </c>
      <c r="E162" s="15">
        <v>9.9499999999999993</v>
      </c>
      <c r="F162">
        <v>202</v>
      </c>
      <c r="G162" s="15" t="s">
        <v>10</v>
      </c>
      <c r="H162" s="15" t="s">
        <v>11</v>
      </c>
      <c r="I162" t="s">
        <v>38</v>
      </c>
      <c r="J162" s="15" t="e" vm="1">
        <v>#VALUE!</v>
      </c>
      <c r="K162" t="e" cm="1" vm="2">
        <f t="array" ref="K162">_FV(Table2[[#This Row],[City]],"Country/region",TRUE)</f>
        <v>#VALUE!</v>
      </c>
      <c r="L162">
        <f>Table2[[#This Row],[Quantity2]]*Table2[[#This Row],[Price]]</f>
        <v>2009.8999999999999</v>
      </c>
    </row>
    <row r="163" spans="2:12" x14ac:dyDescent="0.3">
      <c r="B163" s="19">
        <v>10617</v>
      </c>
      <c r="C163" s="18">
        <v>44905</v>
      </c>
      <c r="D163" s="19" t="s">
        <v>9</v>
      </c>
      <c r="E163" s="19">
        <v>3.49</v>
      </c>
      <c r="F163">
        <v>631</v>
      </c>
      <c r="G163" s="19" t="s">
        <v>10</v>
      </c>
      <c r="H163" s="19" t="s">
        <v>11</v>
      </c>
      <c r="I163" t="s">
        <v>38</v>
      </c>
      <c r="J163" s="19" t="e" vm="1">
        <v>#VALUE!</v>
      </c>
      <c r="K163" t="e" cm="1" vm="2">
        <f t="array" ref="K163">_FV(Table2[[#This Row],[City]],"Country/region",TRUE)</f>
        <v>#VALUE!</v>
      </c>
      <c r="L163">
        <f>Table2[[#This Row],[Quantity2]]*Table2[[#This Row],[Price]]</f>
        <v>2202.19</v>
      </c>
    </row>
    <row r="164" spans="2:12" x14ac:dyDescent="0.3">
      <c r="B164" s="15">
        <v>10618</v>
      </c>
      <c r="C164" s="14">
        <v>44905</v>
      </c>
      <c r="D164" s="15" t="s">
        <v>14</v>
      </c>
      <c r="E164" s="15">
        <v>2.95</v>
      </c>
      <c r="F164">
        <v>678</v>
      </c>
      <c r="G164" s="15" t="s">
        <v>10</v>
      </c>
      <c r="H164" s="15" t="s">
        <v>11</v>
      </c>
      <c r="I164" t="s">
        <v>38</v>
      </c>
      <c r="J164" s="15" t="e" vm="1">
        <v>#VALUE!</v>
      </c>
      <c r="K164" t="e" cm="1" vm="2">
        <f t="array" ref="K164">_FV(Table2[[#This Row],[City]],"Country/region",TRUE)</f>
        <v>#VALUE!</v>
      </c>
      <c r="L164">
        <f>Table2[[#This Row],[Quantity2]]*Table2[[#This Row],[Price]]</f>
        <v>2000.1000000000001</v>
      </c>
    </row>
    <row r="165" spans="2:12" x14ac:dyDescent="0.3">
      <c r="B165" s="19">
        <v>10619</v>
      </c>
      <c r="C165" s="18">
        <v>44905</v>
      </c>
      <c r="D165" s="19" t="s">
        <v>17</v>
      </c>
      <c r="E165" s="19">
        <v>4.99</v>
      </c>
      <c r="F165">
        <v>201</v>
      </c>
      <c r="G165" s="19" t="s">
        <v>10</v>
      </c>
      <c r="H165" s="19" t="s">
        <v>11</v>
      </c>
      <c r="I165" t="s">
        <v>38</v>
      </c>
      <c r="J165" s="19" t="e" vm="1">
        <v>#VALUE!</v>
      </c>
      <c r="K165" t="e" cm="1" vm="2">
        <f t="array" ref="K165">_FV(Table2[[#This Row],[City]],"Country/region",TRUE)</f>
        <v>#VALUE!</v>
      </c>
      <c r="L165">
        <f>Table2[[#This Row],[Quantity2]]*Table2[[#This Row],[Price]]</f>
        <v>1002.99</v>
      </c>
    </row>
    <row r="166" spans="2:12" x14ac:dyDescent="0.3">
      <c r="B166" s="15">
        <v>10620</v>
      </c>
      <c r="C166" s="14">
        <v>44906</v>
      </c>
      <c r="D166" s="15" t="s">
        <v>21</v>
      </c>
      <c r="E166" s="15">
        <v>12.99</v>
      </c>
      <c r="F166">
        <v>586</v>
      </c>
      <c r="G166" s="15" t="s">
        <v>10</v>
      </c>
      <c r="H166" s="15" t="s">
        <v>11</v>
      </c>
      <c r="I166" t="s">
        <v>38</v>
      </c>
      <c r="J166" s="15" t="e" vm="1">
        <v>#VALUE!</v>
      </c>
      <c r="K166" t="e" cm="1" vm="2">
        <f t="array" ref="K166">_FV(Table2[[#This Row],[City]],"Country/region",TRUE)</f>
        <v>#VALUE!</v>
      </c>
      <c r="L166">
        <f>Table2[[#This Row],[Quantity2]]*Table2[[#This Row],[Price]]</f>
        <v>7612.14</v>
      </c>
    </row>
    <row r="167" spans="2:12" x14ac:dyDescent="0.3">
      <c r="B167" s="19">
        <v>10621</v>
      </c>
      <c r="C167" s="18">
        <v>44906</v>
      </c>
      <c r="D167" s="19" t="s">
        <v>25</v>
      </c>
      <c r="E167" s="19">
        <v>9.9499999999999993</v>
      </c>
      <c r="F167">
        <v>202</v>
      </c>
      <c r="G167" s="19" t="s">
        <v>10</v>
      </c>
      <c r="H167" s="19" t="s">
        <v>11</v>
      </c>
      <c r="I167" t="s">
        <v>38</v>
      </c>
      <c r="J167" s="19" t="e" vm="1">
        <v>#VALUE!</v>
      </c>
      <c r="K167" t="e" cm="1" vm="2">
        <f t="array" ref="K167">_FV(Table2[[#This Row],[City]],"Country/region",TRUE)</f>
        <v>#VALUE!</v>
      </c>
      <c r="L167">
        <f>Table2[[#This Row],[Quantity2]]*Table2[[#This Row],[Price]]</f>
        <v>2009.8999999999999</v>
      </c>
    </row>
    <row r="168" spans="2:12" x14ac:dyDescent="0.3">
      <c r="B168" s="15">
        <v>10622</v>
      </c>
      <c r="C168" s="14">
        <v>44906</v>
      </c>
      <c r="D168" s="15" t="s">
        <v>9</v>
      </c>
      <c r="E168" s="15">
        <v>3.49</v>
      </c>
      <c r="F168">
        <v>631</v>
      </c>
      <c r="G168" s="15" t="s">
        <v>10</v>
      </c>
      <c r="H168" s="15" t="s">
        <v>11</v>
      </c>
      <c r="I168" t="s">
        <v>38</v>
      </c>
      <c r="J168" s="15" t="e" vm="1">
        <v>#VALUE!</v>
      </c>
      <c r="K168" t="e" cm="1" vm="2">
        <f t="array" ref="K168">_FV(Table2[[#This Row],[City]],"Country/region",TRUE)</f>
        <v>#VALUE!</v>
      </c>
      <c r="L168">
        <f>Table2[[#This Row],[Quantity2]]*Table2[[#This Row],[Price]]</f>
        <v>2202.19</v>
      </c>
    </row>
    <row r="169" spans="2:12" x14ac:dyDescent="0.3">
      <c r="B169" s="19">
        <v>10623</v>
      </c>
      <c r="C169" s="18">
        <v>44906</v>
      </c>
      <c r="D169" s="19" t="s">
        <v>14</v>
      </c>
      <c r="E169" s="19">
        <v>2.95</v>
      </c>
      <c r="F169">
        <v>746</v>
      </c>
      <c r="G169" s="19" t="s">
        <v>10</v>
      </c>
      <c r="H169" s="19" t="s">
        <v>11</v>
      </c>
      <c r="I169" t="s">
        <v>38</v>
      </c>
      <c r="J169" s="19" t="e" vm="1">
        <v>#VALUE!</v>
      </c>
      <c r="K169" t="e" cm="1" vm="2">
        <f t="array" ref="K169">_FV(Table2[[#This Row],[City]],"Country/region",TRUE)</f>
        <v>#VALUE!</v>
      </c>
      <c r="L169">
        <f>Table2[[#This Row],[Quantity2]]*Table2[[#This Row],[Price]]</f>
        <v>2200.7000000000003</v>
      </c>
    </row>
    <row r="170" spans="2:12" x14ac:dyDescent="0.3">
      <c r="B170" s="15">
        <v>10624</v>
      </c>
      <c r="C170" s="14">
        <v>44906</v>
      </c>
      <c r="D170" s="15" t="s">
        <v>17</v>
      </c>
      <c r="E170" s="15">
        <v>4.99</v>
      </c>
      <c r="F170">
        <v>201</v>
      </c>
      <c r="G170" s="15" t="s">
        <v>10</v>
      </c>
      <c r="H170" s="15" t="s">
        <v>11</v>
      </c>
      <c r="I170" t="s">
        <v>38</v>
      </c>
      <c r="J170" s="15" t="e" vm="1">
        <v>#VALUE!</v>
      </c>
      <c r="K170" t="e" cm="1" vm="2">
        <f t="array" ref="K170">_FV(Table2[[#This Row],[City]],"Country/region",TRUE)</f>
        <v>#VALUE!</v>
      </c>
      <c r="L170">
        <f>Table2[[#This Row],[Quantity2]]*Table2[[#This Row],[Price]]</f>
        <v>1002.99</v>
      </c>
    </row>
    <row r="171" spans="2:12" x14ac:dyDescent="0.3">
      <c r="B171" s="19">
        <v>10625</v>
      </c>
      <c r="C171" s="18">
        <v>44907</v>
      </c>
      <c r="D171" s="19" t="s">
        <v>21</v>
      </c>
      <c r="E171" s="19">
        <v>12.99</v>
      </c>
      <c r="F171">
        <v>570</v>
      </c>
      <c r="G171" s="19" t="s">
        <v>10</v>
      </c>
      <c r="H171" s="19" t="s">
        <v>11</v>
      </c>
      <c r="I171" t="s">
        <v>38</v>
      </c>
      <c r="J171" s="19" t="e" vm="1">
        <v>#VALUE!</v>
      </c>
      <c r="K171" t="e" cm="1" vm="2">
        <f t="array" ref="K171">_FV(Table2[[#This Row],[City]],"Country/region",TRUE)</f>
        <v>#VALUE!</v>
      </c>
      <c r="L171">
        <f>Table2[[#This Row],[Quantity2]]*Table2[[#This Row],[Price]]</f>
        <v>7404.3</v>
      </c>
    </row>
    <row r="172" spans="2:12" x14ac:dyDescent="0.3">
      <c r="B172" s="15">
        <v>10626</v>
      </c>
      <c r="C172" s="14">
        <v>44907</v>
      </c>
      <c r="D172" s="15" t="s">
        <v>25</v>
      </c>
      <c r="E172" s="15">
        <v>9.9499999999999993</v>
      </c>
      <c r="F172">
        <v>202</v>
      </c>
      <c r="G172" s="15" t="s">
        <v>10</v>
      </c>
      <c r="H172" s="15" t="s">
        <v>11</v>
      </c>
      <c r="I172" t="s">
        <v>38</v>
      </c>
      <c r="J172" s="15" t="e" vm="1">
        <v>#VALUE!</v>
      </c>
      <c r="K172" t="e" cm="1" vm="2">
        <f t="array" ref="K172">_FV(Table2[[#This Row],[City]],"Country/region",TRUE)</f>
        <v>#VALUE!</v>
      </c>
      <c r="L172">
        <f>Table2[[#This Row],[Quantity2]]*Table2[[#This Row],[Price]]</f>
        <v>2009.8999999999999</v>
      </c>
    </row>
    <row r="173" spans="2:12" x14ac:dyDescent="0.3">
      <c r="B173" s="19">
        <v>10627</v>
      </c>
      <c r="C173" s="18">
        <v>44907</v>
      </c>
      <c r="D173" s="19" t="s">
        <v>9</v>
      </c>
      <c r="E173" s="19">
        <v>3.49</v>
      </c>
      <c r="F173">
        <v>631</v>
      </c>
      <c r="G173" s="19" t="s">
        <v>10</v>
      </c>
      <c r="H173" s="19" t="s">
        <v>11</v>
      </c>
      <c r="I173" t="s">
        <v>38</v>
      </c>
      <c r="J173" s="19" t="e" vm="1">
        <v>#VALUE!</v>
      </c>
      <c r="K173" t="e" cm="1" vm="2">
        <f t="array" ref="K173">_FV(Table2[[#This Row],[City]],"Country/region",TRUE)</f>
        <v>#VALUE!</v>
      </c>
      <c r="L173">
        <f>Table2[[#This Row],[Quantity2]]*Table2[[#This Row],[Price]]</f>
        <v>2202.19</v>
      </c>
    </row>
    <row r="174" spans="2:12" x14ac:dyDescent="0.3">
      <c r="B174" s="15">
        <v>10628</v>
      </c>
      <c r="C174" s="14">
        <v>44907</v>
      </c>
      <c r="D174" s="15" t="s">
        <v>14</v>
      </c>
      <c r="E174" s="15">
        <v>2.95</v>
      </c>
      <c r="F174">
        <v>678</v>
      </c>
      <c r="G174" s="15" t="s">
        <v>10</v>
      </c>
      <c r="H174" s="15" t="s">
        <v>11</v>
      </c>
      <c r="I174" t="s">
        <v>35</v>
      </c>
      <c r="J174" s="15" t="e" vm="5">
        <v>#VALUE!</v>
      </c>
      <c r="K174" t="e" cm="1" vm="6">
        <f t="array" ref="K174">_FV(Table2[[#This Row],[City]],"Country/region",TRUE)</f>
        <v>#VALUE!</v>
      </c>
      <c r="L174">
        <f>Table2[[#This Row],[Quantity2]]*Table2[[#This Row],[Price]]</f>
        <v>2000.1000000000001</v>
      </c>
    </row>
    <row r="175" spans="2:12" x14ac:dyDescent="0.3">
      <c r="B175" s="19">
        <v>10629</v>
      </c>
      <c r="C175" s="18">
        <v>44907</v>
      </c>
      <c r="D175" s="19" t="s">
        <v>17</v>
      </c>
      <c r="E175" s="19">
        <v>4.99</v>
      </c>
      <c r="F175">
        <v>201</v>
      </c>
      <c r="G175" s="19" t="s">
        <v>10</v>
      </c>
      <c r="H175" s="19" t="s">
        <v>11</v>
      </c>
      <c r="I175" t="s">
        <v>35</v>
      </c>
      <c r="J175" s="19" t="e" vm="5">
        <v>#VALUE!</v>
      </c>
      <c r="K175" t="e" cm="1" vm="6">
        <f t="array" ref="K175">_FV(Table2[[#This Row],[City]],"Country/region",TRUE)</f>
        <v>#VALUE!</v>
      </c>
      <c r="L175">
        <f>Table2[[#This Row],[Quantity2]]*Table2[[#This Row],[Price]]</f>
        <v>1002.99</v>
      </c>
    </row>
    <row r="176" spans="2:12" x14ac:dyDescent="0.3">
      <c r="B176" s="15">
        <v>10630</v>
      </c>
      <c r="C176" s="14">
        <v>44908</v>
      </c>
      <c r="D176" s="15" t="s">
        <v>21</v>
      </c>
      <c r="E176" s="15">
        <v>12.99</v>
      </c>
      <c r="F176">
        <v>570</v>
      </c>
      <c r="G176" s="15" t="s">
        <v>10</v>
      </c>
      <c r="H176" s="15" t="s">
        <v>37</v>
      </c>
      <c r="I176" t="s">
        <v>35</v>
      </c>
      <c r="J176" s="15" t="e" vm="5">
        <v>#VALUE!</v>
      </c>
      <c r="K176" t="e" cm="1" vm="6">
        <f t="array" ref="K176">_FV(Table2[[#This Row],[City]],"Country/region",TRUE)</f>
        <v>#VALUE!</v>
      </c>
      <c r="L176">
        <f>Table2[[#This Row],[Quantity2]]*Table2[[#This Row],[Price]]</f>
        <v>7404.3</v>
      </c>
    </row>
    <row r="177" spans="2:12" x14ac:dyDescent="0.3">
      <c r="B177" s="19">
        <v>10631</v>
      </c>
      <c r="C177" s="18">
        <v>44908</v>
      </c>
      <c r="D177" s="19" t="s">
        <v>25</v>
      </c>
      <c r="E177" s="19">
        <v>9.9499999999999993</v>
      </c>
      <c r="F177">
        <v>202</v>
      </c>
      <c r="G177" s="19" t="s">
        <v>10</v>
      </c>
      <c r="H177" s="19" t="s">
        <v>11</v>
      </c>
      <c r="I177" t="s">
        <v>35</v>
      </c>
      <c r="J177" s="19" t="e" vm="5">
        <v>#VALUE!</v>
      </c>
      <c r="K177" t="e" cm="1" vm="6">
        <f t="array" ref="K177">_FV(Table2[[#This Row],[City]],"Country/region",TRUE)</f>
        <v>#VALUE!</v>
      </c>
      <c r="L177">
        <f>Table2[[#This Row],[Quantity2]]*Table2[[#This Row],[Price]]</f>
        <v>2009.8999999999999</v>
      </c>
    </row>
    <row r="178" spans="2:12" x14ac:dyDescent="0.3">
      <c r="B178" s="15">
        <v>10632</v>
      </c>
      <c r="C178" s="14">
        <v>44908</v>
      </c>
      <c r="D178" s="15" t="s">
        <v>9</v>
      </c>
      <c r="E178" s="15">
        <v>3.49</v>
      </c>
      <c r="F178">
        <v>631</v>
      </c>
      <c r="G178" s="15" t="s">
        <v>10</v>
      </c>
      <c r="H178" s="15" t="s">
        <v>11</v>
      </c>
      <c r="I178" t="s">
        <v>35</v>
      </c>
      <c r="J178" s="15" t="e" vm="5">
        <v>#VALUE!</v>
      </c>
      <c r="K178" t="e" cm="1" vm="6">
        <f t="array" ref="K178">_FV(Table2[[#This Row],[City]],"Country/region",TRUE)</f>
        <v>#VALUE!</v>
      </c>
      <c r="L178">
        <f>Table2[[#This Row],[Quantity2]]*Table2[[#This Row],[Price]]</f>
        <v>2202.19</v>
      </c>
    </row>
    <row r="179" spans="2:12" x14ac:dyDescent="0.3">
      <c r="B179" s="19">
        <v>10633</v>
      </c>
      <c r="C179" s="18">
        <v>44908</v>
      </c>
      <c r="D179" s="19" t="s">
        <v>14</v>
      </c>
      <c r="E179" s="19">
        <v>2.95</v>
      </c>
      <c r="F179">
        <v>678</v>
      </c>
      <c r="G179" s="19" t="s">
        <v>10</v>
      </c>
      <c r="H179" s="19" t="s">
        <v>11</v>
      </c>
      <c r="I179" t="s">
        <v>35</v>
      </c>
      <c r="J179" s="19" t="e" vm="5">
        <v>#VALUE!</v>
      </c>
      <c r="K179" t="e" cm="1" vm="6">
        <f t="array" ref="K179">_FV(Table2[[#This Row],[City]],"Country/region",TRUE)</f>
        <v>#VALUE!</v>
      </c>
      <c r="L179">
        <f>Table2[[#This Row],[Quantity2]]*Table2[[#This Row],[Price]]</f>
        <v>2000.1000000000001</v>
      </c>
    </row>
    <row r="180" spans="2:12" x14ac:dyDescent="0.3">
      <c r="B180" s="15">
        <v>10634</v>
      </c>
      <c r="C180" s="14">
        <v>44908</v>
      </c>
      <c r="D180" s="15" t="s">
        <v>17</v>
      </c>
      <c r="E180" s="15">
        <v>4.99</v>
      </c>
      <c r="F180">
        <v>201</v>
      </c>
      <c r="G180" s="15" t="s">
        <v>10</v>
      </c>
      <c r="H180" s="15" t="s">
        <v>11</v>
      </c>
      <c r="I180" t="s">
        <v>35</v>
      </c>
      <c r="J180" s="15" t="e" vm="5">
        <v>#VALUE!</v>
      </c>
      <c r="K180" t="e" cm="1" vm="6">
        <f t="array" ref="K180">_FV(Table2[[#This Row],[City]],"Country/region",TRUE)</f>
        <v>#VALUE!</v>
      </c>
      <c r="L180">
        <f>Table2[[#This Row],[Quantity2]]*Table2[[#This Row],[Price]]</f>
        <v>1002.99</v>
      </c>
    </row>
    <row r="181" spans="2:12" x14ac:dyDescent="0.3">
      <c r="B181" s="19">
        <v>10635</v>
      </c>
      <c r="C181" s="18">
        <v>44909</v>
      </c>
      <c r="D181" s="19" t="s">
        <v>21</v>
      </c>
      <c r="E181" s="19">
        <v>12.99</v>
      </c>
      <c r="F181">
        <v>555</v>
      </c>
      <c r="G181" s="19" t="s">
        <v>10</v>
      </c>
      <c r="H181" s="19" t="s">
        <v>11</v>
      </c>
      <c r="I181" t="s">
        <v>35</v>
      </c>
      <c r="J181" s="19" t="e" vm="5">
        <v>#VALUE!</v>
      </c>
      <c r="K181" t="e" cm="1" vm="6">
        <f t="array" ref="K181">_FV(Table2[[#This Row],[City]],"Country/region",TRUE)</f>
        <v>#VALUE!</v>
      </c>
      <c r="L181">
        <f>Table2[[#This Row],[Quantity2]]*Table2[[#This Row],[Price]]</f>
        <v>7209.45</v>
      </c>
    </row>
    <row r="182" spans="2:12" x14ac:dyDescent="0.3">
      <c r="B182" s="15">
        <v>10636</v>
      </c>
      <c r="C182" s="14">
        <v>44909</v>
      </c>
      <c r="D182" s="15" t="s">
        <v>25</v>
      </c>
      <c r="E182" s="15">
        <v>9.9499999999999993</v>
      </c>
      <c r="F182">
        <v>222</v>
      </c>
      <c r="G182" s="15" t="s">
        <v>10</v>
      </c>
      <c r="H182" s="15" t="s">
        <v>11</v>
      </c>
      <c r="I182" t="s">
        <v>35</v>
      </c>
      <c r="J182" s="15" t="e" vm="5">
        <v>#VALUE!</v>
      </c>
      <c r="K182" t="e" cm="1" vm="6">
        <f t="array" ref="K182">_FV(Table2[[#This Row],[City]],"Country/region",TRUE)</f>
        <v>#VALUE!</v>
      </c>
      <c r="L182">
        <f>Table2[[#This Row],[Quantity2]]*Table2[[#This Row],[Price]]</f>
        <v>2208.8999999999996</v>
      </c>
    </row>
    <row r="183" spans="2:12" x14ac:dyDescent="0.3">
      <c r="B183" s="19">
        <v>10637</v>
      </c>
      <c r="C183" s="18">
        <v>44909</v>
      </c>
      <c r="D183" s="19" t="s">
        <v>9</v>
      </c>
      <c r="E183" s="19">
        <v>3.49</v>
      </c>
      <c r="F183">
        <v>631</v>
      </c>
      <c r="G183" s="19" t="s">
        <v>10</v>
      </c>
      <c r="H183" s="19" t="s">
        <v>11</v>
      </c>
      <c r="I183" t="s">
        <v>35</v>
      </c>
      <c r="J183" s="19" t="e" vm="5">
        <v>#VALUE!</v>
      </c>
      <c r="K183" t="e" cm="1" vm="6">
        <f t="array" ref="K183">_FV(Table2[[#This Row],[City]],"Country/region",TRUE)</f>
        <v>#VALUE!</v>
      </c>
      <c r="L183">
        <f>Table2[[#This Row],[Quantity2]]*Table2[[#This Row],[Price]]</f>
        <v>2202.19</v>
      </c>
    </row>
    <row r="184" spans="2:12" x14ac:dyDescent="0.3">
      <c r="B184" s="15">
        <v>10638</v>
      </c>
      <c r="C184" s="14">
        <v>44909</v>
      </c>
      <c r="D184" s="15" t="s">
        <v>14</v>
      </c>
      <c r="E184" s="15">
        <v>2.95</v>
      </c>
      <c r="F184">
        <v>678</v>
      </c>
      <c r="G184" s="15" t="s">
        <v>10</v>
      </c>
      <c r="H184" s="15" t="s">
        <v>11</v>
      </c>
      <c r="I184" t="s">
        <v>35</v>
      </c>
      <c r="J184" s="15" t="e" vm="5">
        <v>#VALUE!</v>
      </c>
      <c r="K184" t="e" cm="1" vm="6">
        <f t="array" ref="K184">_FV(Table2[[#This Row],[City]],"Country/region",TRUE)</f>
        <v>#VALUE!</v>
      </c>
      <c r="L184">
        <f>Table2[[#This Row],[Quantity2]]*Table2[[#This Row],[Price]]</f>
        <v>2000.1000000000001</v>
      </c>
    </row>
    <row r="185" spans="2:12" x14ac:dyDescent="0.3">
      <c r="B185" s="19">
        <v>10639</v>
      </c>
      <c r="C185" s="18">
        <v>44909</v>
      </c>
      <c r="D185" s="19" t="s">
        <v>17</v>
      </c>
      <c r="E185" s="19">
        <v>4.99</v>
      </c>
      <c r="F185">
        <v>201</v>
      </c>
      <c r="G185" s="19" t="s">
        <v>10</v>
      </c>
      <c r="H185" s="19" t="s">
        <v>11</v>
      </c>
      <c r="I185" t="s">
        <v>35</v>
      </c>
      <c r="J185" s="19" t="e" vm="5">
        <v>#VALUE!</v>
      </c>
      <c r="K185" t="e" cm="1" vm="6">
        <f t="array" ref="K185">_FV(Table2[[#This Row],[City]],"Country/region",TRUE)</f>
        <v>#VALUE!</v>
      </c>
      <c r="L185">
        <f>Table2[[#This Row],[Quantity2]]*Table2[[#This Row],[Price]]</f>
        <v>1002.99</v>
      </c>
    </row>
    <row r="186" spans="2:12" x14ac:dyDescent="0.3">
      <c r="B186" s="15">
        <v>10640</v>
      </c>
      <c r="C186" s="14">
        <v>44910</v>
      </c>
      <c r="D186" s="15" t="s">
        <v>21</v>
      </c>
      <c r="E186" s="15">
        <v>12.99</v>
      </c>
      <c r="F186">
        <v>539</v>
      </c>
      <c r="G186" s="15" t="s">
        <v>10</v>
      </c>
      <c r="H186" s="15" t="s">
        <v>11</v>
      </c>
      <c r="I186" t="s">
        <v>35</v>
      </c>
      <c r="J186" s="15" t="e" vm="5">
        <v>#VALUE!</v>
      </c>
      <c r="K186" t="e" cm="1" vm="6">
        <f t="array" ref="K186">_FV(Table2[[#This Row],[City]],"Country/region",TRUE)</f>
        <v>#VALUE!</v>
      </c>
      <c r="L186">
        <f>Table2[[#This Row],[Quantity2]]*Table2[[#This Row],[Price]]</f>
        <v>7001.61</v>
      </c>
    </row>
    <row r="187" spans="2:12" x14ac:dyDescent="0.3">
      <c r="B187" s="19">
        <v>10641</v>
      </c>
      <c r="C187" s="18">
        <v>44910</v>
      </c>
      <c r="D187" s="19" t="s">
        <v>25</v>
      </c>
      <c r="E187" s="19">
        <v>9.9499999999999993</v>
      </c>
      <c r="F187">
        <v>222</v>
      </c>
      <c r="G187" s="19" t="s">
        <v>10</v>
      </c>
      <c r="H187" s="19" t="s">
        <v>11</v>
      </c>
      <c r="I187" t="s">
        <v>35</v>
      </c>
      <c r="J187" s="19" t="e" vm="5">
        <v>#VALUE!</v>
      </c>
      <c r="K187" t="e" cm="1" vm="6">
        <f t="array" ref="K187">_FV(Table2[[#This Row],[City]],"Country/region",TRUE)</f>
        <v>#VALUE!</v>
      </c>
      <c r="L187">
        <f>Table2[[#This Row],[Quantity2]]*Table2[[#This Row],[Price]]</f>
        <v>2208.8999999999996</v>
      </c>
    </row>
    <row r="188" spans="2:12" x14ac:dyDescent="0.3">
      <c r="B188" s="15">
        <v>10642</v>
      </c>
      <c r="C188" s="14">
        <v>44910</v>
      </c>
      <c r="D188" s="15" t="s">
        <v>9</v>
      </c>
      <c r="E188" s="15">
        <v>3.49</v>
      </c>
      <c r="F188">
        <v>631</v>
      </c>
      <c r="G188" s="15" t="s">
        <v>10</v>
      </c>
      <c r="H188" s="15" t="s">
        <v>37</v>
      </c>
      <c r="I188" t="s">
        <v>35</v>
      </c>
      <c r="J188" s="15" t="e" vm="5">
        <v>#VALUE!</v>
      </c>
      <c r="K188" t="e" cm="1" vm="6">
        <f t="array" ref="K188">_FV(Table2[[#This Row],[City]],"Country/region",TRUE)</f>
        <v>#VALUE!</v>
      </c>
      <c r="L188">
        <f>Table2[[#This Row],[Quantity2]]*Table2[[#This Row],[Price]]</f>
        <v>2202.19</v>
      </c>
    </row>
    <row r="189" spans="2:12" x14ac:dyDescent="0.3">
      <c r="B189" s="19">
        <v>10643</v>
      </c>
      <c r="C189" s="18">
        <v>44910</v>
      </c>
      <c r="D189" s="19" t="s">
        <v>14</v>
      </c>
      <c r="E189" s="19">
        <v>2.95</v>
      </c>
      <c r="F189">
        <v>678</v>
      </c>
      <c r="G189" s="19" t="s">
        <v>10</v>
      </c>
      <c r="H189" s="19" t="s">
        <v>37</v>
      </c>
      <c r="I189" t="s">
        <v>35</v>
      </c>
      <c r="J189" s="19" t="e" vm="5">
        <v>#VALUE!</v>
      </c>
      <c r="K189" t="e" cm="1" vm="6">
        <f t="array" ref="K189">_FV(Table2[[#This Row],[City]],"Country/region",TRUE)</f>
        <v>#VALUE!</v>
      </c>
      <c r="L189">
        <f>Table2[[#This Row],[Quantity2]]*Table2[[#This Row],[Price]]</f>
        <v>2000.1000000000001</v>
      </c>
    </row>
    <row r="190" spans="2:12" x14ac:dyDescent="0.3">
      <c r="B190" s="15">
        <v>10644</v>
      </c>
      <c r="C190" s="14">
        <v>44910</v>
      </c>
      <c r="D190" s="15" t="s">
        <v>17</v>
      </c>
      <c r="E190" s="15">
        <v>4.99</v>
      </c>
      <c r="F190">
        <v>201</v>
      </c>
      <c r="G190" s="15" t="s">
        <v>10</v>
      </c>
      <c r="H190" s="15" t="s">
        <v>37</v>
      </c>
      <c r="I190" t="s">
        <v>35</v>
      </c>
      <c r="J190" s="15" t="e" vm="5">
        <v>#VALUE!</v>
      </c>
      <c r="K190" t="e" cm="1" vm="6">
        <f t="array" ref="K190">_FV(Table2[[#This Row],[City]],"Country/region",TRUE)</f>
        <v>#VALUE!</v>
      </c>
      <c r="L190">
        <f>Table2[[#This Row],[Quantity2]]*Table2[[#This Row],[Price]]</f>
        <v>1002.99</v>
      </c>
    </row>
    <row r="191" spans="2:12" x14ac:dyDescent="0.3">
      <c r="B191" s="19">
        <v>10645</v>
      </c>
      <c r="C191" s="18">
        <v>44911</v>
      </c>
      <c r="D191" s="19" t="s">
        <v>21</v>
      </c>
      <c r="E191" s="19">
        <v>12.99</v>
      </c>
      <c r="F191">
        <v>570</v>
      </c>
      <c r="G191" s="19" t="s">
        <v>10</v>
      </c>
      <c r="H191" s="19" t="s">
        <v>37</v>
      </c>
      <c r="I191" t="s">
        <v>35</v>
      </c>
      <c r="J191" s="19" t="e" vm="5">
        <v>#VALUE!</v>
      </c>
      <c r="K191" t="e" cm="1" vm="6">
        <f t="array" ref="K191">_FV(Table2[[#This Row],[City]],"Country/region",TRUE)</f>
        <v>#VALUE!</v>
      </c>
      <c r="L191">
        <f>Table2[[#This Row],[Quantity2]]*Table2[[#This Row],[Price]]</f>
        <v>7404.3</v>
      </c>
    </row>
    <row r="192" spans="2:12" x14ac:dyDescent="0.3">
      <c r="B192" s="15">
        <v>10646</v>
      </c>
      <c r="C192" s="14">
        <v>44911</v>
      </c>
      <c r="D192" s="15" t="s">
        <v>25</v>
      </c>
      <c r="E192" s="15">
        <v>9.9499999999999993</v>
      </c>
      <c r="F192">
        <v>222</v>
      </c>
      <c r="G192" s="15" t="s">
        <v>10</v>
      </c>
      <c r="H192" s="15" t="s">
        <v>37</v>
      </c>
      <c r="I192" t="s">
        <v>35</v>
      </c>
      <c r="J192" s="15" t="e" vm="5">
        <v>#VALUE!</v>
      </c>
      <c r="K192" t="e" cm="1" vm="6">
        <f t="array" ref="K192">_FV(Table2[[#This Row],[City]],"Country/region",TRUE)</f>
        <v>#VALUE!</v>
      </c>
      <c r="L192">
        <f>Table2[[#This Row],[Quantity2]]*Table2[[#This Row],[Price]]</f>
        <v>2208.8999999999996</v>
      </c>
    </row>
    <row r="193" spans="2:12" x14ac:dyDescent="0.3">
      <c r="B193" s="19">
        <v>10647</v>
      </c>
      <c r="C193" s="18">
        <v>44911</v>
      </c>
      <c r="D193" s="19" t="s">
        <v>9</v>
      </c>
      <c r="E193" s="19">
        <v>3.49</v>
      </c>
      <c r="F193">
        <v>631</v>
      </c>
      <c r="G193" s="19" t="s">
        <v>10</v>
      </c>
      <c r="H193" s="19" t="s">
        <v>11</v>
      </c>
      <c r="I193" t="s">
        <v>35</v>
      </c>
      <c r="J193" s="19" t="e" vm="5">
        <v>#VALUE!</v>
      </c>
      <c r="K193" t="e" cm="1" vm="6">
        <f t="array" ref="K193">_FV(Table2[[#This Row],[City]],"Country/region",TRUE)</f>
        <v>#VALUE!</v>
      </c>
      <c r="L193">
        <f>Table2[[#This Row],[Quantity2]]*Table2[[#This Row],[Price]]</f>
        <v>2202.19</v>
      </c>
    </row>
    <row r="194" spans="2:12" x14ac:dyDescent="0.3">
      <c r="B194" s="15">
        <v>10648</v>
      </c>
      <c r="C194" s="14">
        <v>44911</v>
      </c>
      <c r="D194" s="15" t="s">
        <v>14</v>
      </c>
      <c r="E194" s="15">
        <v>2.95</v>
      </c>
      <c r="F194">
        <v>746</v>
      </c>
      <c r="G194" s="15" t="s">
        <v>10</v>
      </c>
      <c r="H194" s="15" t="s">
        <v>11</v>
      </c>
      <c r="I194" t="s">
        <v>35</v>
      </c>
      <c r="J194" s="15" t="e" vm="5">
        <v>#VALUE!</v>
      </c>
      <c r="K194" t="e" cm="1" vm="6">
        <f t="array" ref="K194">_FV(Table2[[#This Row],[City]],"Country/region",TRUE)</f>
        <v>#VALUE!</v>
      </c>
      <c r="L194">
        <f>Table2[[#This Row],[Quantity2]]*Table2[[#This Row],[Price]]</f>
        <v>2200.7000000000003</v>
      </c>
    </row>
    <row r="195" spans="2:12" x14ac:dyDescent="0.3">
      <c r="B195" s="19">
        <v>10649</v>
      </c>
      <c r="C195" s="18">
        <v>44911</v>
      </c>
      <c r="D195" s="19" t="s">
        <v>17</v>
      </c>
      <c r="E195" s="19">
        <v>4.99</v>
      </c>
      <c r="F195">
        <v>201</v>
      </c>
      <c r="G195" s="19" t="s">
        <v>10</v>
      </c>
      <c r="H195" s="19" t="s">
        <v>11</v>
      </c>
      <c r="I195" t="s">
        <v>35</v>
      </c>
      <c r="J195" s="19" t="e" vm="5">
        <v>#VALUE!</v>
      </c>
      <c r="K195" t="e" cm="1" vm="6">
        <f t="array" ref="K195">_FV(Table2[[#This Row],[City]],"Country/region",TRUE)</f>
        <v>#VALUE!</v>
      </c>
      <c r="L195">
        <f>Table2[[#This Row],[Quantity2]]*Table2[[#This Row],[Price]]</f>
        <v>1002.99</v>
      </c>
    </row>
    <row r="196" spans="2:12" x14ac:dyDescent="0.3">
      <c r="B196" s="15">
        <v>10650</v>
      </c>
      <c r="C196" s="14">
        <v>44912</v>
      </c>
      <c r="D196" s="15" t="s">
        <v>21</v>
      </c>
      <c r="E196" s="15">
        <v>12.99</v>
      </c>
      <c r="F196">
        <v>586</v>
      </c>
      <c r="G196" s="15" t="s">
        <v>10</v>
      </c>
      <c r="H196" s="15" t="s">
        <v>11</v>
      </c>
      <c r="I196" t="s">
        <v>35</v>
      </c>
      <c r="J196" s="15" t="e" vm="5">
        <v>#VALUE!</v>
      </c>
      <c r="K196" t="e" cm="1" vm="6">
        <f t="array" ref="K196">_FV(Table2[[#This Row],[City]],"Country/region",TRUE)</f>
        <v>#VALUE!</v>
      </c>
      <c r="L196">
        <f>Table2[[#This Row],[Quantity2]]*Table2[[#This Row],[Price]]</f>
        <v>7612.14</v>
      </c>
    </row>
    <row r="197" spans="2:12" x14ac:dyDescent="0.3">
      <c r="B197" s="19">
        <v>10651</v>
      </c>
      <c r="C197" s="18">
        <v>44912</v>
      </c>
      <c r="D197" s="19" t="s">
        <v>25</v>
      </c>
      <c r="E197" s="19">
        <v>9.9499999999999993</v>
      </c>
      <c r="F197">
        <v>222</v>
      </c>
      <c r="G197" s="19" t="s">
        <v>10</v>
      </c>
      <c r="H197" s="19" t="s">
        <v>11</v>
      </c>
      <c r="I197" t="s">
        <v>35</v>
      </c>
      <c r="J197" s="19" t="e" vm="5">
        <v>#VALUE!</v>
      </c>
      <c r="K197" t="e" cm="1" vm="6">
        <f t="array" ref="K197">_FV(Table2[[#This Row],[City]],"Country/region",TRUE)</f>
        <v>#VALUE!</v>
      </c>
      <c r="L197">
        <f>Table2[[#This Row],[Quantity2]]*Table2[[#This Row],[Price]]</f>
        <v>2208.8999999999996</v>
      </c>
    </row>
    <row r="198" spans="2:12" x14ac:dyDescent="0.3">
      <c r="B198" s="15">
        <v>10652</v>
      </c>
      <c r="C198" s="14">
        <v>44912</v>
      </c>
      <c r="D198" s="15" t="s">
        <v>9</v>
      </c>
      <c r="E198" s="15">
        <v>3.49</v>
      </c>
      <c r="F198">
        <v>688</v>
      </c>
      <c r="G198" s="15" t="s">
        <v>10</v>
      </c>
      <c r="H198" s="15" t="s">
        <v>11</v>
      </c>
      <c r="I198" t="s">
        <v>35</v>
      </c>
      <c r="J198" s="15" t="e" vm="5">
        <v>#VALUE!</v>
      </c>
      <c r="K198" t="e" cm="1" vm="6">
        <f t="array" ref="K198">_FV(Table2[[#This Row],[City]],"Country/region",TRUE)</f>
        <v>#VALUE!</v>
      </c>
      <c r="L198">
        <f>Table2[[#This Row],[Quantity2]]*Table2[[#This Row],[Price]]</f>
        <v>2401.1200000000003</v>
      </c>
    </row>
    <row r="199" spans="2:12" x14ac:dyDescent="0.3">
      <c r="B199" s="19">
        <v>10653</v>
      </c>
      <c r="C199" s="18">
        <v>44912</v>
      </c>
      <c r="D199" s="19" t="s">
        <v>14</v>
      </c>
      <c r="E199" s="19">
        <v>2.95</v>
      </c>
      <c r="F199">
        <v>746</v>
      </c>
      <c r="G199" s="19" t="s">
        <v>10</v>
      </c>
      <c r="H199" s="19" t="s">
        <v>11</v>
      </c>
      <c r="I199" t="s">
        <v>35</v>
      </c>
      <c r="J199" s="19" t="e" vm="5">
        <v>#VALUE!</v>
      </c>
      <c r="K199" t="e" cm="1" vm="6">
        <f t="array" ref="K199">_FV(Table2[[#This Row],[City]],"Country/region",TRUE)</f>
        <v>#VALUE!</v>
      </c>
      <c r="L199">
        <f>Table2[[#This Row],[Quantity2]]*Table2[[#This Row],[Price]]</f>
        <v>2200.7000000000003</v>
      </c>
    </row>
    <row r="200" spans="2:12" x14ac:dyDescent="0.3">
      <c r="B200" s="15">
        <v>10654</v>
      </c>
      <c r="C200" s="14">
        <v>44912</v>
      </c>
      <c r="D200" s="15" t="s">
        <v>17</v>
      </c>
      <c r="E200" s="15">
        <v>4.99</v>
      </c>
      <c r="F200">
        <v>201</v>
      </c>
      <c r="G200" s="15" t="s">
        <v>10</v>
      </c>
      <c r="H200" s="15" t="s">
        <v>11</v>
      </c>
      <c r="I200" t="s">
        <v>35</v>
      </c>
      <c r="J200" s="15" t="e" vm="5">
        <v>#VALUE!</v>
      </c>
      <c r="K200" t="e" cm="1" vm="6">
        <f t="array" ref="K200">_FV(Table2[[#This Row],[City]],"Country/region",TRUE)</f>
        <v>#VALUE!</v>
      </c>
      <c r="L200">
        <f>Table2[[#This Row],[Quantity2]]*Table2[[#This Row],[Price]]</f>
        <v>1002.99</v>
      </c>
    </row>
    <row r="201" spans="2:12" x14ac:dyDescent="0.3">
      <c r="B201" s="19">
        <v>10655</v>
      </c>
      <c r="C201" s="18">
        <v>44913</v>
      </c>
      <c r="D201" s="19" t="s">
        <v>21</v>
      </c>
      <c r="E201" s="19">
        <v>12.99</v>
      </c>
      <c r="F201">
        <v>601</v>
      </c>
      <c r="G201" s="19" t="s">
        <v>10</v>
      </c>
      <c r="H201" s="19" t="s">
        <v>11</v>
      </c>
      <c r="I201" t="s">
        <v>35</v>
      </c>
      <c r="J201" s="19" t="e" vm="5">
        <v>#VALUE!</v>
      </c>
      <c r="K201" t="e" cm="1" vm="6">
        <f t="array" ref="K201">_FV(Table2[[#This Row],[City]],"Country/region",TRUE)</f>
        <v>#VALUE!</v>
      </c>
      <c r="L201">
        <f>Table2[[#This Row],[Quantity2]]*Table2[[#This Row],[Price]]</f>
        <v>7806.99</v>
      </c>
    </row>
    <row r="202" spans="2:12" x14ac:dyDescent="0.3">
      <c r="B202" s="15">
        <v>10656</v>
      </c>
      <c r="C202" s="14">
        <v>44913</v>
      </c>
      <c r="D202" s="15" t="s">
        <v>25</v>
      </c>
      <c r="E202" s="15">
        <v>9.9499999999999993</v>
      </c>
      <c r="F202">
        <v>222</v>
      </c>
      <c r="G202" s="15" t="s">
        <v>10</v>
      </c>
      <c r="H202" s="15" t="s">
        <v>11</v>
      </c>
      <c r="I202" t="s">
        <v>35</v>
      </c>
      <c r="J202" s="15" t="e" vm="5">
        <v>#VALUE!</v>
      </c>
      <c r="K202" t="e" cm="1" vm="6">
        <f t="array" ref="K202">_FV(Table2[[#This Row],[City]],"Country/region",TRUE)</f>
        <v>#VALUE!</v>
      </c>
      <c r="L202">
        <f>Table2[[#This Row],[Quantity2]]*Table2[[#This Row],[Price]]</f>
        <v>2208.8999999999996</v>
      </c>
    </row>
    <row r="203" spans="2:12" x14ac:dyDescent="0.3">
      <c r="B203" s="19">
        <v>10657</v>
      </c>
      <c r="C203" s="18">
        <v>44913</v>
      </c>
      <c r="D203" s="19" t="s">
        <v>9</v>
      </c>
      <c r="E203" s="19">
        <v>3.49</v>
      </c>
      <c r="F203">
        <v>688</v>
      </c>
      <c r="G203" s="19" t="s">
        <v>10</v>
      </c>
      <c r="H203" s="19" t="s">
        <v>11</v>
      </c>
      <c r="I203" t="s">
        <v>35</v>
      </c>
      <c r="J203" s="19" t="e" vm="5">
        <v>#VALUE!</v>
      </c>
      <c r="K203" t="e" cm="1" vm="6">
        <f t="array" ref="K203">_FV(Table2[[#This Row],[City]],"Country/region",TRUE)</f>
        <v>#VALUE!</v>
      </c>
      <c r="L203">
        <f>Table2[[#This Row],[Quantity2]]*Table2[[#This Row],[Price]]</f>
        <v>2401.1200000000003</v>
      </c>
    </row>
    <row r="204" spans="2:12" x14ac:dyDescent="0.3">
      <c r="B204" s="15">
        <v>10658</v>
      </c>
      <c r="C204" s="14">
        <v>44913</v>
      </c>
      <c r="D204" s="15" t="s">
        <v>14</v>
      </c>
      <c r="E204" s="15">
        <v>2.95</v>
      </c>
      <c r="F204">
        <v>746</v>
      </c>
      <c r="G204" s="15" t="s">
        <v>10</v>
      </c>
      <c r="H204" s="15" t="s">
        <v>37</v>
      </c>
      <c r="I204" t="s">
        <v>35</v>
      </c>
      <c r="J204" s="15" t="e" vm="5">
        <v>#VALUE!</v>
      </c>
      <c r="K204" t="e" cm="1" vm="6">
        <f t="array" ref="K204">_FV(Table2[[#This Row],[City]],"Country/region",TRUE)</f>
        <v>#VALUE!</v>
      </c>
      <c r="L204">
        <f>Table2[[#This Row],[Quantity2]]*Table2[[#This Row],[Price]]</f>
        <v>2200.7000000000003</v>
      </c>
    </row>
    <row r="205" spans="2:12" x14ac:dyDescent="0.3">
      <c r="B205" s="19">
        <v>10659</v>
      </c>
      <c r="C205" s="18">
        <v>44913</v>
      </c>
      <c r="D205" s="19" t="s">
        <v>17</v>
      </c>
      <c r="E205" s="19">
        <v>4.99</v>
      </c>
      <c r="F205">
        <v>201</v>
      </c>
      <c r="G205" s="19" t="s">
        <v>10</v>
      </c>
      <c r="H205" s="19" t="s">
        <v>37</v>
      </c>
      <c r="I205" t="s">
        <v>35</v>
      </c>
      <c r="J205" s="19" t="e" vm="5">
        <v>#VALUE!</v>
      </c>
      <c r="K205" t="e" cm="1" vm="6">
        <f t="array" ref="K205">_FV(Table2[[#This Row],[City]],"Country/region",TRUE)</f>
        <v>#VALUE!</v>
      </c>
      <c r="L205">
        <f>Table2[[#This Row],[Quantity2]]*Table2[[#This Row],[Price]]</f>
        <v>1002.99</v>
      </c>
    </row>
    <row r="206" spans="2:12" x14ac:dyDescent="0.3">
      <c r="B206" s="15">
        <v>10660</v>
      </c>
      <c r="C206" s="14">
        <v>44914</v>
      </c>
      <c r="D206" s="15" t="s">
        <v>21</v>
      </c>
      <c r="E206" s="15">
        <v>12.99</v>
      </c>
      <c r="F206">
        <v>632</v>
      </c>
      <c r="G206" s="15" t="s">
        <v>18</v>
      </c>
      <c r="H206" s="15" t="s">
        <v>37</v>
      </c>
      <c r="I206" t="s">
        <v>35</v>
      </c>
      <c r="J206" s="15" t="e" vm="5">
        <v>#VALUE!</v>
      </c>
      <c r="K206" t="e" cm="1" vm="6">
        <f t="array" ref="K206">_FV(Table2[[#This Row],[City]],"Country/region",TRUE)</f>
        <v>#VALUE!</v>
      </c>
      <c r="L206">
        <f>Table2[[#This Row],[Quantity2]]*Table2[[#This Row],[Price]]</f>
        <v>8209.68</v>
      </c>
    </row>
    <row r="207" spans="2:12" x14ac:dyDescent="0.3">
      <c r="B207" s="19">
        <v>10661</v>
      </c>
      <c r="C207" s="18">
        <v>44914</v>
      </c>
      <c r="D207" s="19" t="s">
        <v>25</v>
      </c>
      <c r="E207" s="19">
        <v>9.9499999999999993</v>
      </c>
      <c r="F207">
        <v>222</v>
      </c>
      <c r="G207" s="19" t="s">
        <v>18</v>
      </c>
      <c r="H207" s="19" t="s">
        <v>37</v>
      </c>
      <c r="I207" t="s">
        <v>35</v>
      </c>
      <c r="J207" s="19" t="e" vm="5">
        <v>#VALUE!</v>
      </c>
      <c r="K207" t="e" cm="1" vm="6">
        <f t="array" ref="K207">_FV(Table2[[#This Row],[City]],"Country/region",TRUE)</f>
        <v>#VALUE!</v>
      </c>
      <c r="L207">
        <f>Table2[[#This Row],[Quantity2]]*Table2[[#This Row],[Price]]</f>
        <v>2208.8999999999996</v>
      </c>
    </row>
    <row r="208" spans="2:12" x14ac:dyDescent="0.3">
      <c r="B208" s="15">
        <v>10662</v>
      </c>
      <c r="C208" s="14">
        <v>44914</v>
      </c>
      <c r="D208" s="15" t="s">
        <v>9</v>
      </c>
      <c r="E208" s="15">
        <v>3.49</v>
      </c>
      <c r="F208">
        <v>631</v>
      </c>
      <c r="G208" s="15" t="s">
        <v>18</v>
      </c>
      <c r="H208" s="15" t="s">
        <v>37</v>
      </c>
      <c r="I208" t="s">
        <v>35</v>
      </c>
      <c r="J208" s="15" t="e" vm="5">
        <v>#VALUE!</v>
      </c>
      <c r="K208" t="e" cm="1" vm="6">
        <f t="array" ref="K208">_FV(Table2[[#This Row],[City]],"Country/region",TRUE)</f>
        <v>#VALUE!</v>
      </c>
      <c r="L208">
        <f>Table2[[#This Row],[Quantity2]]*Table2[[#This Row],[Price]]</f>
        <v>2202.19</v>
      </c>
    </row>
    <row r="209" spans="2:12" x14ac:dyDescent="0.3">
      <c r="B209" s="19">
        <v>10663</v>
      </c>
      <c r="C209" s="18">
        <v>44914</v>
      </c>
      <c r="D209" s="19" t="s">
        <v>14</v>
      </c>
      <c r="E209" s="19">
        <v>2.95</v>
      </c>
      <c r="F209">
        <v>746</v>
      </c>
      <c r="G209" s="19" t="s">
        <v>18</v>
      </c>
      <c r="H209" s="19" t="s">
        <v>37</v>
      </c>
      <c r="I209" t="s">
        <v>35</v>
      </c>
      <c r="J209" s="19" t="e" vm="5">
        <v>#VALUE!</v>
      </c>
      <c r="K209" t="e" cm="1" vm="6">
        <f t="array" ref="K209">_FV(Table2[[#This Row],[City]],"Country/region",TRUE)</f>
        <v>#VALUE!</v>
      </c>
      <c r="L209">
        <f>Table2[[#This Row],[Quantity2]]*Table2[[#This Row],[Price]]</f>
        <v>2200.7000000000003</v>
      </c>
    </row>
    <row r="210" spans="2:12" x14ac:dyDescent="0.3">
      <c r="B210" s="15">
        <v>10664</v>
      </c>
      <c r="C210" s="14">
        <v>44914</v>
      </c>
      <c r="D210" s="15" t="s">
        <v>17</v>
      </c>
      <c r="E210" s="15">
        <v>4.99</v>
      </c>
      <c r="F210">
        <v>201</v>
      </c>
      <c r="G210" s="15" t="s">
        <v>18</v>
      </c>
      <c r="H210" s="15" t="s">
        <v>37</v>
      </c>
      <c r="I210" t="s">
        <v>35</v>
      </c>
      <c r="J210" s="15" t="e" vm="5">
        <v>#VALUE!</v>
      </c>
      <c r="K210" t="e" cm="1" vm="6">
        <f t="array" ref="K210">_FV(Table2[[#This Row],[City]],"Country/region",TRUE)</f>
        <v>#VALUE!</v>
      </c>
      <c r="L210">
        <f>Table2[[#This Row],[Quantity2]]*Table2[[#This Row],[Price]]</f>
        <v>1002.99</v>
      </c>
    </row>
    <row r="211" spans="2:12" x14ac:dyDescent="0.3">
      <c r="B211" s="19">
        <v>10665</v>
      </c>
      <c r="C211" s="18">
        <v>44915</v>
      </c>
      <c r="D211" s="19" t="s">
        <v>21</v>
      </c>
      <c r="E211" s="19">
        <v>12.99</v>
      </c>
      <c r="F211">
        <v>647</v>
      </c>
      <c r="G211" s="19" t="s">
        <v>18</v>
      </c>
      <c r="H211" s="19" t="s">
        <v>37</v>
      </c>
      <c r="I211" t="s">
        <v>35</v>
      </c>
      <c r="J211" s="19" t="e" vm="5">
        <v>#VALUE!</v>
      </c>
      <c r="K211" t="e" cm="1" vm="6">
        <f t="array" ref="K211">_FV(Table2[[#This Row],[City]],"Country/region",TRUE)</f>
        <v>#VALUE!</v>
      </c>
      <c r="L211">
        <f>Table2[[#This Row],[Quantity2]]*Table2[[#This Row],[Price]]</f>
        <v>8404.5300000000007</v>
      </c>
    </row>
    <row r="212" spans="2:12" x14ac:dyDescent="0.3">
      <c r="B212" s="15">
        <v>10666</v>
      </c>
      <c r="C212" s="14">
        <v>44915</v>
      </c>
      <c r="D212" s="15" t="s">
        <v>25</v>
      </c>
      <c r="E212" s="15">
        <v>9.9499999999999993</v>
      </c>
      <c r="F212">
        <v>222</v>
      </c>
      <c r="G212" s="15" t="s">
        <v>18</v>
      </c>
      <c r="H212" s="15" t="s">
        <v>37</v>
      </c>
      <c r="I212" t="s">
        <v>35</v>
      </c>
      <c r="J212" s="15" t="e" vm="5">
        <v>#VALUE!</v>
      </c>
      <c r="K212" t="e" cm="1" vm="6">
        <f t="array" ref="K212">_FV(Table2[[#This Row],[City]],"Country/region",TRUE)</f>
        <v>#VALUE!</v>
      </c>
      <c r="L212">
        <f>Table2[[#This Row],[Quantity2]]*Table2[[#This Row],[Price]]</f>
        <v>2208.8999999999996</v>
      </c>
    </row>
    <row r="213" spans="2:12" x14ac:dyDescent="0.3">
      <c r="B213" s="19">
        <v>10667</v>
      </c>
      <c r="C213" s="18">
        <v>44915</v>
      </c>
      <c r="D213" s="19" t="s">
        <v>9</v>
      </c>
      <c r="E213" s="19">
        <v>3.49</v>
      </c>
      <c r="F213">
        <v>631</v>
      </c>
      <c r="G213" s="19" t="s">
        <v>18</v>
      </c>
      <c r="H213" s="19" t="s">
        <v>37</v>
      </c>
      <c r="I213" t="s">
        <v>35</v>
      </c>
      <c r="J213" s="19" t="e" vm="5">
        <v>#VALUE!</v>
      </c>
      <c r="K213" t="e" cm="1" vm="6">
        <f t="array" ref="K213">_FV(Table2[[#This Row],[City]],"Country/region",TRUE)</f>
        <v>#VALUE!</v>
      </c>
      <c r="L213">
        <f>Table2[[#This Row],[Quantity2]]*Table2[[#This Row],[Price]]</f>
        <v>2202.19</v>
      </c>
    </row>
    <row r="214" spans="2:12" x14ac:dyDescent="0.3">
      <c r="B214" s="15">
        <v>10668</v>
      </c>
      <c r="C214" s="14">
        <v>44915</v>
      </c>
      <c r="D214" s="15" t="s">
        <v>14</v>
      </c>
      <c r="E214" s="15">
        <v>2.95</v>
      </c>
      <c r="F214">
        <v>746</v>
      </c>
      <c r="G214" s="15" t="s">
        <v>18</v>
      </c>
      <c r="H214" s="15" t="s">
        <v>37</v>
      </c>
      <c r="I214" t="s">
        <v>35</v>
      </c>
      <c r="J214" s="15" t="e" vm="5">
        <v>#VALUE!</v>
      </c>
      <c r="K214" t="e" cm="1" vm="6">
        <f t="array" ref="K214">_FV(Table2[[#This Row],[City]],"Country/region",TRUE)</f>
        <v>#VALUE!</v>
      </c>
      <c r="L214">
        <f>Table2[[#This Row],[Quantity2]]*Table2[[#This Row],[Price]]</f>
        <v>2200.7000000000003</v>
      </c>
    </row>
    <row r="215" spans="2:12" x14ac:dyDescent="0.3">
      <c r="B215" s="19">
        <v>10669</v>
      </c>
      <c r="C215" s="18">
        <v>44915</v>
      </c>
      <c r="D215" s="19" t="s">
        <v>17</v>
      </c>
      <c r="E215" s="19">
        <v>4.99</v>
      </c>
      <c r="F215">
        <v>201</v>
      </c>
      <c r="G215" s="19" t="s">
        <v>18</v>
      </c>
      <c r="H215" s="19" t="s">
        <v>37</v>
      </c>
      <c r="I215" t="s">
        <v>35</v>
      </c>
      <c r="J215" s="19" t="e" vm="5">
        <v>#VALUE!</v>
      </c>
      <c r="K215" t="e" cm="1" vm="6">
        <f t="array" ref="K215">_FV(Table2[[#This Row],[City]],"Country/region",TRUE)</f>
        <v>#VALUE!</v>
      </c>
      <c r="L215">
        <f>Table2[[#This Row],[Quantity2]]*Table2[[#This Row],[Price]]</f>
        <v>1002.99</v>
      </c>
    </row>
    <row r="216" spans="2:12" x14ac:dyDescent="0.3">
      <c r="B216" s="15">
        <v>10670</v>
      </c>
      <c r="C216" s="14">
        <v>44916</v>
      </c>
      <c r="D216" s="15" t="s">
        <v>21</v>
      </c>
      <c r="E216" s="15">
        <v>12.99</v>
      </c>
      <c r="F216">
        <v>678</v>
      </c>
      <c r="G216" s="15" t="s">
        <v>18</v>
      </c>
      <c r="H216" s="15" t="s">
        <v>37</v>
      </c>
      <c r="I216" t="s">
        <v>35</v>
      </c>
      <c r="J216" s="15" t="e" vm="5">
        <v>#VALUE!</v>
      </c>
      <c r="K216" t="e" cm="1" vm="6">
        <f t="array" ref="K216">_FV(Table2[[#This Row],[City]],"Country/region",TRUE)</f>
        <v>#VALUE!</v>
      </c>
      <c r="L216">
        <f>Table2[[#This Row],[Quantity2]]*Table2[[#This Row],[Price]]</f>
        <v>8807.2199999999993</v>
      </c>
    </row>
    <row r="217" spans="2:12" x14ac:dyDescent="0.3">
      <c r="B217" s="19">
        <v>10671</v>
      </c>
      <c r="C217" s="18">
        <v>44916</v>
      </c>
      <c r="D217" s="19" t="s">
        <v>25</v>
      </c>
      <c r="E217" s="19">
        <v>9.9499999999999993</v>
      </c>
      <c r="F217">
        <v>222</v>
      </c>
      <c r="G217" s="19" t="s">
        <v>18</v>
      </c>
      <c r="H217" s="19" t="s">
        <v>37</v>
      </c>
      <c r="I217" t="s">
        <v>35</v>
      </c>
      <c r="J217" s="19" t="e" vm="5">
        <v>#VALUE!</v>
      </c>
      <c r="K217" t="e" cm="1" vm="6">
        <f t="array" ref="K217">_FV(Table2[[#This Row],[City]],"Country/region",TRUE)</f>
        <v>#VALUE!</v>
      </c>
      <c r="L217">
        <f>Table2[[#This Row],[Quantity2]]*Table2[[#This Row],[Price]]</f>
        <v>2208.8999999999996</v>
      </c>
    </row>
    <row r="218" spans="2:12" x14ac:dyDescent="0.3">
      <c r="B218" s="15">
        <v>10672</v>
      </c>
      <c r="C218" s="14">
        <v>44916</v>
      </c>
      <c r="D218" s="15" t="s">
        <v>9</v>
      </c>
      <c r="E218" s="15">
        <v>3.49</v>
      </c>
      <c r="F218">
        <v>631</v>
      </c>
      <c r="G218" s="15" t="s">
        <v>18</v>
      </c>
      <c r="H218" s="15" t="s">
        <v>37</v>
      </c>
      <c r="I218" t="s">
        <v>35</v>
      </c>
      <c r="J218" s="15" t="e" vm="5">
        <v>#VALUE!</v>
      </c>
      <c r="K218" t="e" cm="1" vm="6">
        <f t="array" ref="K218">_FV(Table2[[#This Row],[City]],"Country/region",TRUE)</f>
        <v>#VALUE!</v>
      </c>
      <c r="L218">
        <f>Table2[[#This Row],[Quantity2]]*Table2[[#This Row],[Price]]</f>
        <v>2202.19</v>
      </c>
    </row>
    <row r="219" spans="2:12" x14ac:dyDescent="0.3">
      <c r="B219" s="19">
        <v>10673</v>
      </c>
      <c r="C219" s="18">
        <v>44916</v>
      </c>
      <c r="D219" s="19" t="s">
        <v>14</v>
      </c>
      <c r="E219" s="19">
        <v>2.95</v>
      </c>
      <c r="F219">
        <v>746</v>
      </c>
      <c r="G219" s="19" t="s">
        <v>18</v>
      </c>
      <c r="H219" s="19" t="s">
        <v>37</v>
      </c>
      <c r="I219" t="s">
        <v>35</v>
      </c>
      <c r="J219" s="19" t="e" vm="5">
        <v>#VALUE!</v>
      </c>
      <c r="K219" t="e" cm="1" vm="6">
        <f t="array" ref="K219">_FV(Table2[[#This Row],[City]],"Country/region",TRUE)</f>
        <v>#VALUE!</v>
      </c>
      <c r="L219">
        <f>Table2[[#This Row],[Quantity2]]*Table2[[#This Row],[Price]]</f>
        <v>2200.7000000000003</v>
      </c>
    </row>
    <row r="220" spans="2:12" x14ac:dyDescent="0.3">
      <c r="B220" s="15">
        <v>10674</v>
      </c>
      <c r="C220" s="14">
        <v>44916</v>
      </c>
      <c r="D220" s="15" t="s">
        <v>17</v>
      </c>
      <c r="E220" s="15">
        <v>4.99</v>
      </c>
      <c r="F220">
        <v>201</v>
      </c>
      <c r="G220" s="15" t="s">
        <v>18</v>
      </c>
      <c r="H220" s="15" t="s">
        <v>37</v>
      </c>
      <c r="I220" t="s">
        <v>35</v>
      </c>
      <c r="J220" s="15" t="e" vm="5">
        <v>#VALUE!</v>
      </c>
      <c r="K220" t="e" cm="1" vm="6">
        <f t="array" ref="K220">_FV(Table2[[#This Row],[City]],"Country/region",TRUE)</f>
        <v>#VALUE!</v>
      </c>
      <c r="L220">
        <f>Table2[[#This Row],[Quantity2]]*Table2[[#This Row],[Price]]</f>
        <v>1002.99</v>
      </c>
    </row>
    <row r="221" spans="2:12" x14ac:dyDescent="0.3">
      <c r="B221" s="19">
        <v>10675</v>
      </c>
      <c r="C221" s="18">
        <v>44917</v>
      </c>
      <c r="D221" s="19" t="s">
        <v>21</v>
      </c>
      <c r="E221" s="19">
        <v>12.99</v>
      </c>
      <c r="F221">
        <v>678</v>
      </c>
      <c r="G221" s="19" t="s">
        <v>18</v>
      </c>
      <c r="H221" s="19" t="s">
        <v>37</v>
      </c>
      <c r="I221" t="s">
        <v>35</v>
      </c>
      <c r="J221" s="19" t="e" vm="5">
        <v>#VALUE!</v>
      </c>
      <c r="K221" t="e" cm="1" vm="6">
        <f t="array" ref="K221">_FV(Table2[[#This Row],[City]],"Country/region",TRUE)</f>
        <v>#VALUE!</v>
      </c>
      <c r="L221">
        <f>Table2[[#This Row],[Quantity2]]*Table2[[#This Row],[Price]]</f>
        <v>8807.2199999999993</v>
      </c>
    </row>
    <row r="222" spans="2:12" x14ac:dyDescent="0.3">
      <c r="B222" s="15">
        <v>10676</v>
      </c>
      <c r="C222" s="14">
        <v>44917</v>
      </c>
      <c r="D222" s="15" t="s">
        <v>25</v>
      </c>
      <c r="E222" s="15">
        <v>9.9499999999999993</v>
      </c>
      <c r="F222">
        <v>242</v>
      </c>
      <c r="G222" s="15" t="s">
        <v>18</v>
      </c>
      <c r="H222" s="15" t="s">
        <v>37</v>
      </c>
      <c r="I222" t="s">
        <v>35</v>
      </c>
      <c r="J222" s="15" t="e" vm="5">
        <v>#VALUE!</v>
      </c>
      <c r="K222" t="e" cm="1" vm="6">
        <f t="array" ref="K222">_FV(Table2[[#This Row],[City]],"Country/region",TRUE)</f>
        <v>#VALUE!</v>
      </c>
      <c r="L222">
        <f>Table2[[#This Row],[Quantity2]]*Table2[[#This Row],[Price]]</f>
        <v>2407.8999999999996</v>
      </c>
    </row>
    <row r="223" spans="2:12" x14ac:dyDescent="0.3">
      <c r="B223" s="19">
        <v>10677</v>
      </c>
      <c r="C223" s="18">
        <v>44917</v>
      </c>
      <c r="D223" s="19" t="s">
        <v>9</v>
      </c>
      <c r="E223" s="19">
        <v>3.49</v>
      </c>
      <c r="F223">
        <v>631</v>
      </c>
      <c r="G223" s="19" t="s">
        <v>18</v>
      </c>
      <c r="H223" s="19" t="s">
        <v>37</v>
      </c>
      <c r="I223" t="s">
        <v>35</v>
      </c>
      <c r="J223" s="19" t="e" vm="5">
        <v>#VALUE!</v>
      </c>
      <c r="K223" t="e" cm="1" vm="6">
        <f t="array" ref="K223">_FV(Table2[[#This Row],[City]],"Country/region",TRUE)</f>
        <v>#VALUE!</v>
      </c>
      <c r="L223">
        <f>Table2[[#This Row],[Quantity2]]*Table2[[#This Row],[Price]]</f>
        <v>2202.19</v>
      </c>
    </row>
    <row r="224" spans="2:12" x14ac:dyDescent="0.3">
      <c r="B224" s="15">
        <v>10678</v>
      </c>
      <c r="C224" s="14">
        <v>44917</v>
      </c>
      <c r="D224" s="15" t="s">
        <v>14</v>
      </c>
      <c r="E224" s="15">
        <v>2.95</v>
      </c>
      <c r="F224">
        <v>746</v>
      </c>
      <c r="G224" s="15" t="s">
        <v>18</v>
      </c>
      <c r="H224" s="15" t="s">
        <v>37</v>
      </c>
      <c r="I224" t="s">
        <v>35</v>
      </c>
      <c r="J224" s="15" t="e" vm="5">
        <v>#VALUE!</v>
      </c>
      <c r="K224" t="e" cm="1" vm="6">
        <f t="array" ref="K224">_FV(Table2[[#This Row],[City]],"Country/region",TRUE)</f>
        <v>#VALUE!</v>
      </c>
      <c r="L224">
        <f>Table2[[#This Row],[Quantity2]]*Table2[[#This Row],[Price]]</f>
        <v>2200.7000000000003</v>
      </c>
    </row>
    <row r="225" spans="2:12" x14ac:dyDescent="0.3">
      <c r="B225" s="19">
        <v>10679</v>
      </c>
      <c r="C225" s="18">
        <v>44917</v>
      </c>
      <c r="D225" s="19" t="s">
        <v>17</v>
      </c>
      <c r="E225" s="19">
        <v>4.99</v>
      </c>
      <c r="F225">
        <v>201</v>
      </c>
      <c r="G225" s="19" t="s">
        <v>18</v>
      </c>
      <c r="H225" s="19" t="s">
        <v>37</v>
      </c>
      <c r="I225" t="s">
        <v>35</v>
      </c>
      <c r="J225" s="19" t="e" vm="5">
        <v>#VALUE!</v>
      </c>
      <c r="K225" t="e" cm="1" vm="6">
        <f t="array" ref="K225">_FV(Table2[[#This Row],[City]],"Country/region",TRUE)</f>
        <v>#VALUE!</v>
      </c>
      <c r="L225">
        <f>Table2[[#This Row],[Quantity2]]*Table2[[#This Row],[Price]]</f>
        <v>1002.99</v>
      </c>
    </row>
    <row r="226" spans="2:12" x14ac:dyDescent="0.3">
      <c r="B226" s="15">
        <v>10680</v>
      </c>
      <c r="C226" s="14">
        <v>44918</v>
      </c>
      <c r="D226" s="15" t="s">
        <v>21</v>
      </c>
      <c r="E226" s="15">
        <v>12.99</v>
      </c>
      <c r="F226">
        <v>647</v>
      </c>
      <c r="G226" s="15" t="s">
        <v>18</v>
      </c>
      <c r="H226" s="15" t="s">
        <v>37</v>
      </c>
      <c r="I226" t="s">
        <v>35</v>
      </c>
      <c r="J226" s="15" t="e" vm="5">
        <v>#VALUE!</v>
      </c>
      <c r="K226" t="e" cm="1" vm="6">
        <f t="array" ref="K226">_FV(Table2[[#This Row],[City]],"Country/region",TRUE)</f>
        <v>#VALUE!</v>
      </c>
      <c r="L226">
        <f>Table2[[#This Row],[Quantity2]]*Table2[[#This Row],[Price]]</f>
        <v>8404.5300000000007</v>
      </c>
    </row>
    <row r="227" spans="2:12" x14ac:dyDescent="0.3">
      <c r="B227" s="19">
        <v>10681</v>
      </c>
      <c r="C227" s="18">
        <v>44918</v>
      </c>
      <c r="D227" s="19" t="s">
        <v>25</v>
      </c>
      <c r="E227" s="19">
        <v>9.9499999999999993</v>
      </c>
      <c r="F227">
        <v>242</v>
      </c>
      <c r="G227" s="19" t="s">
        <v>18</v>
      </c>
      <c r="H227" s="19" t="s">
        <v>37</v>
      </c>
      <c r="I227" t="s">
        <v>35</v>
      </c>
      <c r="J227" s="19" t="e" vm="5">
        <v>#VALUE!</v>
      </c>
      <c r="K227" t="e" cm="1" vm="6">
        <f t="array" ref="K227">_FV(Table2[[#This Row],[City]],"Country/region",TRUE)</f>
        <v>#VALUE!</v>
      </c>
      <c r="L227">
        <f>Table2[[#This Row],[Quantity2]]*Table2[[#This Row],[Price]]</f>
        <v>2407.8999999999996</v>
      </c>
    </row>
    <row r="228" spans="2:12" x14ac:dyDescent="0.3">
      <c r="B228" s="15">
        <v>10682</v>
      </c>
      <c r="C228" s="14">
        <v>44918</v>
      </c>
      <c r="D228" s="15" t="s">
        <v>9</v>
      </c>
      <c r="E228" s="15">
        <v>3.49</v>
      </c>
      <c r="F228">
        <v>631</v>
      </c>
      <c r="G228" s="15" t="s">
        <v>18</v>
      </c>
      <c r="H228" s="15" t="s">
        <v>37</v>
      </c>
      <c r="I228" t="s">
        <v>35</v>
      </c>
      <c r="J228" s="15" t="e" vm="5">
        <v>#VALUE!</v>
      </c>
      <c r="K228" t="e" cm="1" vm="6">
        <f t="array" ref="K228">_FV(Table2[[#This Row],[City]],"Country/region",TRUE)</f>
        <v>#VALUE!</v>
      </c>
      <c r="L228">
        <f>Table2[[#This Row],[Quantity2]]*Table2[[#This Row],[Price]]</f>
        <v>2202.19</v>
      </c>
    </row>
    <row r="229" spans="2:12" x14ac:dyDescent="0.3">
      <c r="B229" s="19">
        <v>10683</v>
      </c>
      <c r="C229" s="18">
        <v>44918</v>
      </c>
      <c r="D229" s="19" t="s">
        <v>14</v>
      </c>
      <c r="E229" s="19">
        <v>2.95</v>
      </c>
      <c r="F229">
        <v>678</v>
      </c>
      <c r="G229" s="19" t="s">
        <v>18</v>
      </c>
      <c r="H229" s="19" t="s">
        <v>37</v>
      </c>
      <c r="I229" t="s">
        <v>35</v>
      </c>
      <c r="J229" s="19" t="e" vm="5">
        <v>#VALUE!</v>
      </c>
      <c r="K229" t="e" cm="1" vm="6">
        <f t="array" ref="K229">_FV(Table2[[#This Row],[City]],"Country/region",TRUE)</f>
        <v>#VALUE!</v>
      </c>
      <c r="L229">
        <f>Table2[[#This Row],[Quantity2]]*Table2[[#This Row],[Price]]</f>
        <v>2000.1000000000001</v>
      </c>
    </row>
    <row r="230" spans="2:12" x14ac:dyDescent="0.3">
      <c r="B230" s="15">
        <v>10684</v>
      </c>
      <c r="C230" s="14">
        <v>44918</v>
      </c>
      <c r="D230" s="15" t="s">
        <v>17</v>
      </c>
      <c r="E230" s="15">
        <v>4.99</v>
      </c>
      <c r="F230">
        <v>201</v>
      </c>
      <c r="G230" s="15" t="s">
        <v>18</v>
      </c>
      <c r="H230" s="15" t="s">
        <v>37</v>
      </c>
      <c r="I230" t="s">
        <v>35</v>
      </c>
      <c r="J230" s="15" t="e" vm="5">
        <v>#VALUE!</v>
      </c>
      <c r="K230" t="e" cm="1" vm="6">
        <f t="array" ref="K230">_FV(Table2[[#This Row],[City]],"Country/region",TRUE)</f>
        <v>#VALUE!</v>
      </c>
      <c r="L230">
        <f>Table2[[#This Row],[Quantity2]]*Table2[[#This Row],[Price]]</f>
        <v>1002.99</v>
      </c>
    </row>
    <row r="231" spans="2:12" x14ac:dyDescent="0.3">
      <c r="B231" s="19">
        <v>10685</v>
      </c>
      <c r="C231" s="18">
        <v>44919</v>
      </c>
      <c r="D231" s="19" t="s">
        <v>21</v>
      </c>
      <c r="E231" s="19">
        <v>12.99</v>
      </c>
      <c r="F231">
        <v>678</v>
      </c>
      <c r="G231" s="19" t="s">
        <v>18</v>
      </c>
      <c r="H231" s="19" t="s">
        <v>37</v>
      </c>
      <c r="I231" t="s">
        <v>35</v>
      </c>
      <c r="J231" s="19" t="e" vm="5">
        <v>#VALUE!</v>
      </c>
      <c r="K231" t="e" cm="1" vm="6">
        <f t="array" ref="K231">_FV(Table2[[#This Row],[City]],"Country/region",TRUE)</f>
        <v>#VALUE!</v>
      </c>
      <c r="L231">
        <f>Table2[[#This Row],[Quantity2]]*Table2[[#This Row],[Price]]</f>
        <v>8807.2199999999993</v>
      </c>
    </row>
    <row r="232" spans="2:12" x14ac:dyDescent="0.3">
      <c r="B232" s="15">
        <v>10686</v>
      </c>
      <c r="C232" s="14">
        <v>44919</v>
      </c>
      <c r="D232" s="15" t="s">
        <v>25</v>
      </c>
      <c r="E232" s="15">
        <v>9.9499999999999993</v>
      </c>
      <c r="F232">
        <v>242</v>
      </c>
      <c r="G232" s="15" t="s">
        <v>18</v>
      </c>
      <c r="H232" s="15" t="s">
        <v>37</v>
      </c>
      <c r="I232" t="s">
        <v>35</v>
      </c>
      <c r="J232" s="15" t="e" vm="5">
        <v>#VALUE!</v>
      </c>
      <c r="K232" t="e" cm="1" vm="6">
        <f t="array" ref="K232">_FV(Table2[[#This Row],[City]],"Country/region",TRUE)</f>
        <v>#VALUE!</v>
      </c>
      <c r="L232">
        <f>Table2[[#This Row],[Quantity2]]*Table2[[#This Row],[Price]]</f>
        <v>2407.8999999999996</v>
      </c>
    </row>
    <row r="233" spans="2:12" x14ac:dyDescent="0.3">
      <c r="B233" s="19">
        <v>10687</v>
      </c>
      <c r="C233" s="18">
        <v>44919</v>
      </c>
      <c r="D233" s="19" t="s">
        <v>9</v>
      </c>
      <c r="E233" s="19">
        <v>3.49</v>
      </c>
      <c r="F233">
        <v>631</v>
      </c>
      <c r="G233" s="19" t="s">
        <v>18</v>
      </c>
      <c r="H233" s="19" t="s">
        <v>37</v>
      </c>
      <c r="I233" t="s">
        <v>23</v>
      </c>
      <c r="J233" s="19" t="e" vm="7">
        <v>#VALUE!</v>
      </c>
      <c r="K233" t="e" cm="1" vm="8">
        <f t="array" ref="K233">_FV(Table2[[#This Row],[City]],"Country/region",TRUE)</f>
        <v>#VALUE!</v>
      </c>
      <c r="L233">
        <f>Table2[[#This Row],[Quantity2]]*Table2[[#This Row],[Price]]</f>
        <v>2202.19</v>
      </c>
    </row>
    <row r="234" spans="2:12" x14ac:dyDescent="0.3">
      <c r="B234" s="15">
        <v>10688</v>
      </c>
      <c r="C234" s="14">
        <v>44919</v>
      </c>
      <c r="D234" s="15" t="s">
        <v>14</v>
      </c>
      <c r="E234" s="15">
        <v>2.95</v>
      </c>
      <c r="F234">
        <v>678</v>
      </c>
      <c r="G234" s="15" t="s">
        <v>18</v>
      </c>
      <c r="H234" s="15" t="s">
        <v>37</v>
      </c>
      <c r="I234" t="s">
        <v>23</v>
      </c>
      <c r="J234" s="15" t="e" vm="7">
        <v>#VALUE!</v>
      </c>
      <c r="K234" t="e" cm="1" vm="8">
        <f t="array" ref="K234">_FV(Table2[[#This Row],[City]],"Country/region",TRUE)</f>
        <v>#VALUE!</v>
      </c>
      <c r="L234">
        <f>Table2[[#This Row],[Quantity2]]*Table2[[#This Row],[Price]]</f>
        <v>2000.1000000000001</v>
      </c>
    </row>
    <row r="235" spans="2:12" x14ac:dyDescent="0.3">
      <c r="B235" s="19">
        <v>10689</v>
      </c>
      <c r="C235" s="18">
        <v>44919</v>
      </c>
      <c r="D235" s="19" t="s">
        <v>17</v>
      </c>
      <c r="E235" s="19">
        <v>4.99</v>
      </c>
      <c r="F235">
        <v>201</v>
      </c>
      <c r="G235" s="19" t="s">
        <v>18</v>
      </c>
      <c r="H235" s="19" t="s">
        <v>37</v>
      </c>
      <c r="I235" t="s">
        <v>23</v>
      </c>
      <c r="J235" s="19" t="e" vm="7">
        <v>#VALUE!</v>
      </c>
      <c r="K235" t="e" cm="1" vm="8">
        <f t="array" ref="K235">_FV(Table2[[#This Row],[City]],"Country/region",TRUE)</f>
        <v>#VALUE!</v>
      </c>
      <c r="L235">
        <f>Table2[[#This Row],[Quantity2]]*Table2[[#This Row],[Price]]</f>
        <v>1002.99</v>
      </c>
    </row>
    <row r="236" spans="2:12" x14ac:dyDescent="0.3">
      <c r="B236" s="15">
        <v>10690</v>
      </c>
      <c r="C236" s="14">
        <v>44920</v>
      </c>
      <c r="D236" s="15" t="s">
        <v>21</v>
      </c>
      <c r="E236" s="15">
        <v>12.99</v>
      </c>
      <c r="F236">
        <v>678</v>
      </c>
      <c r="G236" s="15" t="s">
        <v>18</v>
      </c>
      <c r="H236" s="15" t="s">
        <v>37</v>
      </c>
      <c r="I236" t="s">
        <v>23</v>
      </c>
      <c r="J236" s="15" t="e" vm="7">
        <v>#VALUE!</v>
      </c>
      <c r="K236" t="e" cm="1" vm="8">
        <f t="array" ref="K236">_FV(Table2[[#This Row],[City]],"Country/region",TRUE)</f>
        <v>#VALUE!</v>
      </c>
      <c r="L236">
        <f>Table2[[#This Row],[Quantity2]]*Table2[[#This Row],[Price]]</f>
        <v>8807.2199999999993</v>
      </c>
    </row>
    <row r="237" spans="2:12" x14ac:dyDescent="0.3">
      <c r="B237" s="19">
        <v>10691</v>
      </c>
      <c r="C237" s="18">
        <v>44920</v>
      </c>
      <c r="D237" s="19" t="s">
        <v>25</v>
      </c>
      <c r="E237" s="19">
        <v>9.9499999999999993</v>
      </c>
      <c r="F237">
        <v>262</v>
      </c>
      <c r="G237" s="19" t="s">
        <v>18</v>
      </c>
      <c r="H237" s="19" t="s">
        <v>37</v>
      </c>
      <c r="I237" t="s">
        <v>23</v>
      </c>
      <c r="J237" s="19" t="e" vm="7">
        <v>#VALUE!</v>
      </c>
      <c r="K237" t="e" cm="1" vm="8">
        <f t="array" ref="K237">_FV(Table2[[#This Row],[City]],"Country/region",TRUE)</f>
        <v>#VALUE!</v>
      </c>
      <c r="L237">
        <f>Table2[[#This Row],[Quantity2]]*Table2[[#This Row],[Price]]</f>
        <v>2606.8999999999996</v>
      </c>
    </row>
    <row r="238" spans="2:12" x14ac:dyDescent="0.3">
      <c r="B238" s="15">
        <v>10692</v>
      </c>
      <c r="C238" s="14">
        <v>44920</v>
      </c>
      <c r="D238" s="15" t="s">
        <v>9</v>
      </c>
      <c r="E238" s="15">
        <v>3.49</v>
      </c>
      <c r="F238">
        <v>631</v>
      </c>
      <c r="G238" s="15" t="s">
        <v>18</v>
      </c>
      <c r="H238" s="15" t="s">
        <v>37</v>
      </c>
      <c r="I238" t="s">
        <v>23</v>
      </c>
      <c r="J238" s="15" t="e" vm="7">
        <v>#VALUE!</v>
      </c>
      <c r="K238" t="e" cm="1" vm="8">
        <f t="array" ref="K238">_FV(Table2[[#This Row],[City]],"Country/region",TRUE)</f>
        <v>#VALUE!</v>
      </c>
      <c r="L238">
        <f>Table2[[#This Row],[Quantity2]]*Table2[[#This Row],[Price]]</f>
        <v>2202.19</v>
      </c>
    </row>
    <row r="239" spans="2:12" x14ac:dyDescent="0.3">
      <c r="B239" s="19">
        <v>10693</v>
      </c>
      <c r="C239" s="18">
        <v>44920</v>
      </c>
      <c r="D239" s="19" t="s">
        <v>14</v>
      </c>
      <c r="E239" s="19">
        <v>2.95</v>
      </c>
      <c r="F239">
        <v>678</v>
      </c>
      <c r="G239" s="19" t="s">
        <v>18</v>
      </c>
      <c r="H239" s="19" t="s">
        <v>37</v>
      </c>
      <c r="I239" t="s">
        <v>23</v>
      </c>
      <c r="J239" s="19" t="e" vm="7">
        <v>#VALUE!</v>
      </c>
      <c r="K239" t="e" cm="1" vm="8">
        <f t="array" ref="K239">_FV(Table2[[#This Row],[City]],"Country/region",TRUE)</f>
        <v>#VALUE!</v>
      </c>
      <c r="L239">
        <f>Table2[[#This Row],[Quantity2]]*Table2[[#This Row],[Price]]</f>
        <v>2000.1000000000001</v>
      </c>
    </row>
    <row r="240" spans="2:12" x14ac:dyDescent="0.3">
      <c r="B240" s="15">
        <v>10694</v>
      </c>
      <c r="C240" s="14">
        <v>44920</v>
      </c>
      <c r="D240" s="15" t="s">
        <v>17</v>
      </c>
      <c r="E240" s="15">
        <v>4.99</v>
      </c>
      <c r="F240">
        <v>201</v>
      </c>
      <c r="G240" s="15" t="s">
        <v>18</v>
      </c>
      <c r="H240" s="15" t="s">
        <v>37</v>
      </c>
      <c r="I240" t="s">
        <v>23</v>
      </c>
      <c r="J240" s="15" t="e" vm="7">
        <v>#VALUE!</v>
      </c>
      <c r="K240" t="e" cm="1" vm="8">
        <f t="array" ref="K240">_FV(Table2[[#This Row],[City]],"Country/region",TRUE)</f>
        <v>#VALUE!</v>
      </c>
      <c r="L240">
        <f>Table2[[#This Row],[Quantity2]]*Table2[[#This Row],[Price]]</f>
        <v>1002.99</v>
      </c>
    </row>
    <row r="241" spans="2:12" x14ac:dyDescent="0.3">
      <c r="B241" s="19">
        <v>10695</v>
      </c>
      <c r="C241" s="18">
        <v>44921</v>
      </c>
      <c r="D241" s="19" t="s">
        <v>21</v>
      </c>
      <c r="E241" s="19">
        <v>12.99</v>
      </c>
      <c r="F241">
        <v>693</v>
      </c>
      <c r="G241" s="19" t="s">
        <v>18</v>
      </c>
      <c r="H241" s="19" t="s">
        <v>37</v>
      </c>
      <c r="I241" t="s">
        <v>23</v>
      </c>
      <c r="J241" s="19" t="e" vm="7">
        <v>#VALUE!</v>
      </c>
      <c r="K241" t="e" cm="1" vm="8">
        <f t="array" ref="K241">_FV(Table2[[#This Row],[City]],"Country/region",TRUE)</f>
        <v>#VALUE!</v>
      </c>
      <c r="L241">
        <f>Table2[[#This Row],[Quantity2]]*Table2[[#This Row],[Price]]</f>
        <v>9002.07</v>
      </c>
    </row>
    <row r="242" spans="2:12" x14ac:dyDescent="0.3">
      <c r="B242" s="15">
        <v>10696</v>
      </c>
      <c r="C242" s="14">
        <v>44921</v>
      </c>
      <c r="D242" s="15" t="s">
        <v>25</v>
      </c>
      <c r="E242" s="15">
        <v>9.9499999999999993</v>
      </c>
      <c r="F242">
        <v>282</v>
      </c>
      <c r="G242" s="15" t="s">
        <v>18</v>
      </c>
      <c r="H242" s="15" t="s">
        <v>37</v>
      </c>
      <c r="I242" t="s">
        <v>23</v>
      </c>
      <c r="J242" s="15" t="e" vm="7">
        <v>#VALUE!</v>
      </c>
      <c r="K242" t="e" cm="1" vm="8">
        <f t="array" ref="K242">_FV(Table2[[#This Row],[City]],"Country/region",TRUE)</f>
        <v>#VALUE!</v>
      </c>
      <c r="L242">
        <f>Table2[[#This Row],[Quantity2]]*Table2[[#This Row],[Price]]</f>
        <v>2805.8999999999996</v>
      </c>
    </row>
    <row r="243" spans="2:12" x14ac:dyDescent="0.3">
      <c r="B243" s="19">
        <v>10697</v>
      </c>
      <c r="C243" s="18">
        <v>44921</v>
      </c>
      <c r="D243" s="19" t="s">
        <v>9</v>
      </c>
      <c r="E243" s="19">
        <v>3.49</v>
      </c>
      <c r="F243">
        <v>631</v>
      </c>
      <c r="G243" s="19" t="s">
        <v>18</v>
      </c>
      <c r="H243" s="19" t="s">
        <v>37</v>
      </c>
      <c r="I243" t="s">
        <v>23</v>
      </c>
      <c r="J243" s="19" t="e" vm="7">
        <v>#VALUE!</v>
      </c>
      <c r="K243" t="e" cm="1" vm="8">
        <f t="array" ref="K243">_FV(Table2[[#This Row],[City]],"Country/region",TRUE)</f>
        <v>#VALUE!</v>
      </c>
      <c r="L243">
        <f>Table2[[#This Row],[Quantity2]]*Table2[[#This Row],[Price]]</f>
        <v>2202.19</v>
      </c>
    </row>
    <row r="244" spans="2:12" x14ac:dyDescent="0.3">
      <c r="B244" s="15">
        <v>10698</v>
      </c>
      <c r="C244" s="14">
        <v>44921</v>
      </c>
      <c r="D244" s="15" t="s">
        <v>14</v>
      </c>
      <c r="E244" s="15">
        <v>2.95</v>
      </c>
      <c r="F244">
        <v>678</v>
      </c>
      <c r="G244" s="15" t="s">
        <v>18</v>
      </c>
      <c r="H244" s="15" t="s">
        <v>37</v>
      </c>
      <c r="I244" t="s">
        <v>23</v>
      </c>
      <c r="J244" s="15" t="e" vm="7">
        <v>#VALUE!</v>
      </c>
      <c r="K244" t="e" cm="1" vm="8">
        <f t="array" ref="K244">_FV(Table2[[#This Row],[City]],"Country/region",TRUE)</f>
        <v>#VALUE!</v>
      </c>
      <c r="L244">
        <f>Table2[[#This Row],[Quantity2]]*Table2[[#This Row],[Price]]</f>
        <v>2000.1000000000001</v>
      </c>
    </row>
    <row r="245" spans="2:12" x14ac:dyDescent="0.3">
      <c r="B245" s="19">
        <v>10699</v>
      </c>
      <c r="C245" s="18">
        <v>44921</v>
      </c>
      <c r="D245" s="19" t="s">
        <v>17</v>
      </c>
      <c r="E245" s="19">
        <v>4.99</v>
      </c>
      <c r="F245">
        <v>201</v>
      </c>
      <c r="G245" s="19" t="s">
        <v>18</v>
      </c>
      <c r="H245" s="19" t="s">
        <v>37</v>
      </c>
      <c r="I245" t="s">
        <v>23</v>
      </c>
      <c r="J245" s="19" t="e" vm="7">
        <v>#VALUE!</v>
      </c>
      <c r="K245" t="e" cm="1" vm="8">
        <f t="array" ref="K245">_FV(Table2[[#This Row],[City]],"Country/region",TRUE)</f>
        <v>#VALUE!</v>
      </c>
      <c r="L245">
        <f>Table2[[#This Row],[Quantity2]]*Table2[[#This Row],[Price]]</f>
        <v>1002.99</v>
      </c>
    </row>
    <row r="246" spans="2:12" x14ac:dyDescent="0.3">
      <c r="B246" s="15">
        <v>10700</v>
      </c>
      <c r="C246" s="14">
        <v>44922</v>
      </c>
      <c r="D246" s="15" t="s">
        <v>21</v>
      </c>
      <c r="E246" s="15">
        <v>12.99</v>
      </c>
      <c r="F246">
        <v>693</v>
      </c>
      <c r="G246" s="15" t="s">
        <v>18</v>
      </c>
      <c r="H246" s="15" t="s">
        <v>37</v>
      </c>
      <c r="I246" t="s">
        <v>23</v>
      </c>
      <c r="J246" s="15" t="e" vm="7">
        <v>#VALUE!</v>
      </c>
      <c r="K246" t="e" cm="1" vm="8">
        <f t="array" ref="K246">_FV(Table2[[#This Row],[City]],"Country/region",TRUE)</f>
        <v>#VALUE!</v>
      </c>
      <c r="L246">
        <f>Table2[[#This Row],[Quantity2]]*Table2[[#This Row],[Price]]</f>
        <v>9002.07</v>
      </c>
    </row>
    <row r="247" spans="2:12" x14ac:dyDescent="0.3">
      <c r="B247" s="19">
        <v>10701</v>
      </c>
      <c r="C247" s="18">
        <v>44922</v>
      </c>
      <c r="D247" s="19" t="s">
        <v>25</v>
      </c>
      <c r="E247" s="19">
        <v>9.9499999999999993</v>
      </c>
      <c r="F247">
        <v>282</v>
      </c>
      <c r="G247" s="19" t="s">
        <v>18</v>
      </c>
      <c r="H247" s="19" t="s">
        <v>37</v>
      </c>
      <c r="I247" t="s">
        <v>23</v>
      </c>
      <c r="J247" s="19" t="e" vm="7">
        <v>#VALUE!</v>
      </c>
      <c r="K247" t="e" cm="1" vm="8">
        <f t="array" ref="K247">_FV(Table2[[#This Row],[City]],"Country/region",TRUE)</f>
        <v>#VALUE!</v>
      </c>
      <c r="L247">
        <f>Table2[[#This Row],[Quantity2]]*Table2[[#This Row],[Price]]</f>
        <v>2805.8999999999996</v>
      </c>
    </row>
    <row r="248" spans="2:12" x14ac:dyDescent="0.3">
      <c r="B248" s="15">
        <v>10702</v>
      </c>
      <c r="C248" s="14">
        <v>44922</v>
      </c>
      <c r="D248" s="15" t="s">
        <v>9</v>
      </c>
      <c r="E248" s="15">
        <v>3.49</v>
      </c>
      <c r="F248">
        <v>631</v>
      </c>
      <c r="G248" s="15" t="s">
        <v>18</v>
      </c>
      <c r="H248" s="15" t="s">
        <v>37</v>
      </c>
      <c r="I248" t="s">
        <v>23</v>
      </c>
      <c r="J248" s="15" t="e" vm="7">
        <v>#VALUE!</v>
      </c>
      <c r="K248" t="e" cm="1" vm="8">
        <f t="array" ref="K248">_FV(Table2[[#This Row],[City]],"Country/region",TRUE)</f>
        <v>#VALUE!</v>
      </c>
      <c r="L248">
        <f>Table2[[#This Row],[Quantity2]]*Table2[[#This Row],[Price]]</f>
        <v>2202.19</v>
      </c>
    </row>
    <row r="249" spans="2:12" x14ac:dyDescent="0.3">
      <c r="B249" s="19">
        <v>10703</v>
      </c>
      <c r="C249" s="18">
        <v>44922</v>
      </c>
      <c r="D249" s="19" t="s">
        <v>14</v>
      </c>
      <c r="E249" s="19">
        <v>2.95</v>
      </c>
      <c r="F249">
        <v>678</v>
      </c>
      <c r="G249" s="19" t="s">
        <v>18</v>
      </c>
      <c r="H249" s="19" t="s">
        <v>11</v>
      </c>
      <c r="I249" t="s">
        <v>23</v>
      </c>
      <c r="J249" s="19" t="e" vm="7">
        <v>#VALUE!</v>
      </c>
      <c r="K249" t="e" cm="1" vm="8">
        <f t="array" ref="K249">_FV(Table2[[#This Row],[City]],"Country/region",TRUE)</f>
        <v>#VALUE!</v>
      </c>
      <c r="L249">
        <f>Table2[[#This Row],[Quantity2]]*Table2[[#This Row],[Price]]</f>
        <v>2000.1000000000001</v>
      </c>
    </row>
    <row r="250" spans="2:12" x14ac:dyDescent="0.3">
      <c r="B250" s="15">
        <v>10704</v>
      </c>
      <c r="C250" s="14">
        <v>44922</v>
      </c>
      <c r="D250" s="15" t="s">
        <v>17</v>
      </c>
      <c r="E250" s="15">
        <v>4.99</v>
      </c>
      <c r="F250">
        <v>201</v>
      </c>
      <c r="G250" s="15" t="s">
        <v>36</v>
      </c>
      <c r="H250" s="15" t="s">
        <v>11</v>
      </c>
      <c r="I250" t="s">
        <v>23</v>
      </c>
      <c r="J250" s="15" t="e" vm="7">
        <v>#VALUE!</v>
      </c>
      <c r="K250" t="e" cm="1" vm="8">
        <f t="array" ref="K250">_FV(Table2[[#This Row],[City]],"Country/region",TRUE)</f>
        <v>#VALUE!</v>
      </c>
      <c r="L250">
        <f>Table2[[#This Row],[Quantity2]]*Table2[[#This Row],[Price]]</f>
        <v>1002.99</v>
      </c>
    </row>
    <row r="251" spans="2:12" x14ac:dyDescent="0.3">
      <c r="B251" s="19">
        <v>10705</v>
      </c>
      <c r="C251" s="18">
        <v>44923</v>
      </c>
      <c r="D251" s="19" t="s">
        <v>21</v>
      </c>
      <c r="E251" s="19">
        <v>12.99</v>
      </c>
      <c r="F251">
        <v>724</v>
      </c>
      <c r="G251" s="19" t="s">
        <v>36</v>
      </c>
      <c r="H251" s="19" t="s">
        <v>11</v>
      </c>
      <c r="I251" t="s">
        <v>23</v>
      </c>
      <c r="J251" s="19" t="e" vm="7">
        <v>#VALUE!</v>
      </c>
      <c r="K251" t="e" cm="1" vm="8">
        <f t="array" ref="K251">_FV(Table2[[#This Row],[City]],"Country/region",TRUE)</f>
        <v>#VALUE!</v>
      </c>
      <c r="L251">
        <f>Table2[[#This Row],[Quantity2]]*Table2[[#This Row],[Price]]</f>
        <v>9404.76</v>
      </c>
    </row>
    <row r="252" spans="2:12" x14ac:dyDescent="0.3">
      <c r="B252" s="15">
        <v>10706</v>
      </c>
      <c r="C252" s="14">
        <v>44923</v>
      </c>
      <c r="D252" s="15" t="s">
        <v>25</v>
      </c>
      <c r="E252" s="15">
        <v>9.9499999999999993</v>
      </c>
      <c r="F252">
        <v>302</v>
      </c>
      <c r="G252" s="15" t="s">
        <v>36</v>
      </c>
      <c r="H252" s="15" t="s">
        <v>11</v>
      </c>
      <c r="I252" t="s">
        <v>23</v>
      </c>
      <c r="J252" s="15" t="e" vm="7">
        <v>#VALUE!</v>
      </c>
      <c r="K252" t="e" cm="1" vm="8">
        <f t="array" ref="K252">_FV(Table2[[#This Row],[City]],"Country/region",TRUE)</f>
        <v>#VALUE!</v>
      </c>
      <c r="L252">
        <f>Table2[[#This Row],[Quantity2]]*Table2[[#This Row],[Price]]</f>
        <v>3004.8999999999996</v>
      </c>
    </row>
    <row r="253" spans="2:12" x14ac:dyDescent="0.3">
      <c r="B253" s="19">
        <v>10707</v>
      </c>
      <c r="C253" s="18">
        <v>44923</v>
      </c>
      <c r="D253" s="19" t="s">
        <v>9</v>
      </c>
      <c r="E253" s="19">
        <v>3.49</v>
      </c>
      <c r="F253">
        <v>631</v>
      </c>
      <c r="G253" s="19" t="s">
        <v>36</v>
      </c>
      <c r="H253" s="19" t="s">
        <v>11</v>
      </c>
      <c r="I253" t="s">
        <v>23</v>
      </c>
      <c r="J253" s="19" t="e" vm="7">
        <v>#VALUE!</v>
      </c>
      <c r="K253" t="e" cm="1" vm="8">
        <f t="array" ref="K253">_FV(Table2[[#This Row],[City]],"Country/region",TRUE)</f>
        <v>#VALUE!</v>
      </c>
      <c r="L253">
        <f>Table2[[#This Row],[Quantity2]]*Table2[[#This Row],[Price]]</f>
        <v>2202.19</v>
      </c>
    </row>
    <row r="254" spans="2:12" x14ac:dyDescent="0.3">
      <c r="B254" s="15">
        <v>10708</v>
      </c>
      <c r="C254" s="14">
        <v>44923</v>
      </c>
      <c r="D254" s="15" t="s">
        <v>14</v>
      </c>
      <c r="E254" s="15">
        <v>2.95</v>
      </c>
      <c r="F254">
        <v>678</v>
      </c>
      <c r="G254" s="15" t="s">
        <v>36</v>
      </c>
      <c r="H254" s="15" t="s">
        <v>11</v>
      </c>
      <c r="I254" t="s">
        <v>23</v>
      </c>
      <c r="J254" s="15" t="e" vm="7">
        <v>#VALUE!</v>
      </c>
      <c r="K254" t="e" cm="1" vm="8">
        <f t="array" ref="K254">_FV(Table2[[#This Row],[City]],"Country/region",TRUE)</f>
        <v>#VALUE!</v>
      </c>
      <c r="L254">
        <f>Table2[[#This Row],[Quantity2]]*Table2[[#This Row],[Price]]</f>
        <v>2000.1000000000001</v>
      </c>
    </row>
    <row r="255" spans="2:12" x14ac:dyDescent="0.3">
      <c r="B255" s="19">
        <v>10709</v>
      </c>
      <c r="C255" s="18">
        <v>44923</v>
      </c>
      <c r="D255" s="19" t="s">
        <v>17</v>
      </c>
      <c r="E255" s="19">
        <v>4.99</v>
      </c>
      <c r="F255">
        <v>201</v>
      </c>
      <c r="G255" s="19" t="s">
        <v>36</v>
      </c>
      <c r="H255" s="19" t="s">
        <v>11</v>
      </c>
      <c r="I255" t="s">
        <v>23</v>
      </c>
      <c r="J255" s="19" t="e" vm="7">
        <v>#VALUE!</v>
      </c>
      <c r="K255" t="e" cm="1" vm="8">
        <f t="array" ref="K255">_FV(Table2[[#This Row],[City]],"Country/region",TRUE)</f>
        <v>#VALUE!</v>
      </c>
      <c r="L255">
        <f>Table2[[#This Row],[Quantity2]]*Table2[[#This Row],[Price]]</f>
        <v>1002.99</v>
      </c>
    </row>
    <row r="256" spans="2:12" x14ac:dyDescent="0.3">
      <c r="B256" s="15">
        <v>10710</v>
      </c>
      <c r="C256" s="14">
        <v>44924</v>
      </c>
      <c r="D256" s="15" t="s">
        <v>21</v>
      </c>
      <c r="E256" s="15">
        <v>12.99</v>
      </c>
      <c r="F256">
        <v>755</v>
      </c>
      <c r="G256" s="15" t="s">
        <v>36</v>
      </c>
      <c r="H256" s="15" t="s">
        <v>11</v>
      </c>
      <c r="I256" t="s">
        <v>23</v>
      </c>
      <c r="J256" s="15" t="e" vm="7">
        <v>#VALUE!</v>
      </c>
      <c r="K256" t="e" cm="1" vm="8">
        <f t="array" ref="K256">_FV(Table2[[#This Row],[City]],"Country/region",TRUE)</f>
        <v>#VALUE!</v>
      </c>
      <c r="L256">
        <f>Table2[[#This Row],[Quantity2]]*Table2[[#This Row],[Price]]</f>
        <v>9807.4500000000007</v>
      </c>
    </row>
    <row r="257" spans="2:12" x14ac:dyDescent="0.3">
      <c r="B257" s="19">
        <v>10711</v>
      </c>
      <c r="C257" s="18">
        <v>44924</v>
      </c>
      <c r="D257" s="19" t="s">
        <v>25</v>
      </c>
      <c r="E257" s="19">
        <v>9.9499999999999993</v>
      </c>
      <c r="F257">
        <v>282</v>
      </c>
      <c r="G257" s="19" t="s">
        <v>36</v>
      </c>
      <c r="H257" s="19" t="s">
        <v>11</v>
      </c>
      <c r="I257" t="s">
        <v>23</v>
      </c>
      <c r="J257" s="19" t="e" vm="7">
        <v>#VALUE!</v>
      </c>
      <c r="K257" t="e" cm="1" vm="8">
        <f t="array" ref="K257">_FV(Table2[[#This Row],[City]],"Country/region",TRUE)</f>
        <v>#VALUE!</v>
      </c>
      <c r="L257">
        <f>Table2[[#This Row],[Quantity2]]*Table2[[#This Row],[Price]]</f>
        <v>2805.8999999999996</v>
      </c>
    </row>
    <row r="258" spans="2:12" x14ac:dyDescent="0.3">
      <c r="B258" s="15">
        <v>10712</v>
      </c>
      <c r="C258" s="14">
        <v>44924</v>
      </c>
      <c r="D258" s="15" t="s">
        <v>9</v>
      </c>
      <c r="E258" s="15">
        <v>3.49</v>
      </c>
      <c r="F258">
        <v>631</v>
      </c>
      <c r="G258" s="15" t="s">
        <v>36</v>
      </c>
      <c r="H258" s="15" t="s">
        <v>11</v>
      </c>
      <c r="I258" t="s">
        <v>23</v>
      </c>
      <c r="J258" s="15" t="e" vm="7">
        <v>#VALUE!</v>
      </c>
      <c r="K258" t="e" cm="1" vm="8">
        <f t="array" ref="K258">_FV(Table2[[#This Row],[City]],"Country/region",TRUE)</f>
        <v>#VALUE!</v>
      </c>
      <c r="L258">
        <f>Table2[[#This Row],[Quantity2]]*Table2[[#This Row],[Price]]</f>
        <v>2202.19</v>
      </c>
    </row>
    <row r="259" spans="2:12" x14ac:dyDescent="0.3">
      <c r="B259" s="19">
        <v>10713</v>
      </c>
      <c r="C259" s="18">
        <v>44924</v>
      </c>
      <c r="D259" s="19" t="s">
        <v>14</v>
      </c>
      <c r="E259" s="19">
        <v>2.95</v>
      </c>
      <c r="F259">
        <v>678</v>
      </c>
      <c r="G259" s="19" t="s">
        <v>36</v>
      </c>
      <c r="H259" s="19" t="s">
        <v>11</v>
      </c>
      <c r="I259" t="s">
        <v>23</v>
      </c>
      <c r="J259" s="19" t="e" vm="7">
        <v>#VALUE!</v>
      </c>
      <c r="K259" t="e" cm="1" vm="8">
        <f t="array" ref="K259">_FV(Table2[[#This Row],[City]],"Country/region",TRUE)</f>
        <v>#VALUE!</v>
      </c>
      <c r="L259">
        <f>Table2[[#This Row],[Quantity2]]*Table2[[#This Row],[Price]]</f>
        <v>2000.1000000000001</v>
      </c>
    </row>
  </sheetData>
  <phoneticPr fontId="4" type="noConversion"/>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B7BBD-C49A-4EFD-BFFD-2B2BA9924D8C}">
  <dimension ref="B3:L16"/>
  <sheetViews>
    <sheetView showGridLines="0" workbookViewId="0">
      <selection activeCell="I12" sqref="I12"/>
    </sheetView>
  </sheetViews>
  <sheetFormatPr defaultRowHeight="14.4" x14ac:dyDescent="0.3"/>
  <cols>
    <col min="9" max="9" width="18" bestFit="1" customWidth="1"/>
    <col min="10" max="10" width="14.88671875" bestFit="1" customWidth="1"/>
    <col min="11" max="11" width="5.6640625" customWidth="1"/>
    <col min="12" max="13" width="14.88671875" bestFit="1" customWidth="1"/>
  </cols>
  <sheetData>
    <row r="3" spans="2:12" ht="15.6" x14ac:dyDescent="0.3">
      <c r="B3" s="1" t="s">
        <v>57</v>
      </c>
      <c r="C3" s="1"/>
      <c r="D3" s="1"/>
      <c r="E3" s="1"/>
      <c r="F3" s="1"/>
      <c r="I3" s="24" t="s">
        <v>2</v>
      </c>
      <c r="J3" t="s">
        <v>58</v>
      </c>
      <c r="L3" t="s">
        <v>59</v>
      </c>
    </row>
    <row r="4" spans="2:12" x14ac:dyDescent="0.3">
      <c r="I4" s="25" t="s">
        <v>14</v>
      </c>
      <c r="J4">
        <v>35666</v>
      </c>
      <c r="L4">
        <v>812135.12999999872</v>
      </c>
    </row>
    <row r="5" spans="2:12" ht="15.6" x14ac:dyDescent="0.3">
      <c r="B5" s="2" t="s">
        <v>60</v>
      </c>
      <c r="C5" s="3"/>
      <c r="D5" s="3"/>
      <c r="E5" s="3"/>
      <c r="F5" s="3"/>
      <c r="I5" s="25" t="s">
        <v>21</v>
      </c>
      <c r="J5">
        <v>29572</v>
      </c>
    </row>
    <row r="6" spans="2:12" ht="15.6" x14ac:dyDescent="0.3">
      <c r="B6" s="4"/>
      <c r="C6" s="5"/>
      <c r="D6" s="5"/>
      <c r="E6" s="5"/>
      <c r="F6" s="5"/>
      <c r="I6" s="25" t="s">
        <v>25</v>
      </c>
      <c r="J6">
        <v>11184</v>
      </c>
    </row>
    <row r="7" spans="2:12" ht="15.6" x14ac:dyDescent="0.3">
      <c r="B7" s="2" t="s">
        <v>61</v>
      </c>
      <c r="C7" s="3"/>
      <c r="D7" s="3"/>
      <c r="E7" s="3"/>
      <c r="F7" s="3"/>
      <c r="I7" s="25" t="s">
        <v>9</v>
      </c>
      <c r="J7">
        <v>32067</v>
      </c>
    </row>
    <row r="8" spans="2:12" ht="15.6" x14ac:dyDescent="0.3">
      <c r="B8" s="4"/>
      <c r="C8" s="5"/>
      <c r="D8" s="5"/>
      <c r="E8" s="5"/>
      <c r="F8" s="5"/>
      <c r="I8" s="25" t="s">
        <v>17</v>
      </c>
      <c r="J8">
        <v>10050</v>
      </c>
    </row>
    <row r="9" spans="2:12" ht="15.6" x14ac:dyDescent="0.3">
      <c r="B9" s="2" t="s">
        <v>62</v>
      </c>
      <c r="C9" s="3"/>
      <c r="D9" s="3"/>
      <c r="E9" s="3"/>
      <c r="F9" s="3"/>
      <c r="I9" s="25" t="s">
        <v>63</v>
      </c>
      <c r="J9">
        <v>118539</v>
      </c>
    </row>
    <row r="12" spans="2:12" x14ac:dyDescent="0.3">
      <c r="I12" s="24" t="s">
        <v>64</v>
      </c>
      <c r="J12" t="s">
        <v>59</v>
      </c>
    </row>
    <row r="13" spans="2:12" x14ac:dyDescent="0.3">
      <c r="I13" s="25" t="s">
        <v>22</v>
      </c>
      <c r="J13" s="26">
        <v>0.49722371940738486</v>
      </c>
    </row>
    <row r="14" spans="2:12" x14ac:dyDescent="0.3">
      <c r="I14" s="25" t="s">
        <v>37</v>
      </c>
      <c r="J14" s="26">
        <v>0.29489445925088847</v>
      </c>
    </row>
    <row r="15" spans="2:12" x14ac:dyDescent="0.3">
      <c r="I15" s="25" t="s">
        <v>11</v>
      </c>
      <c r="J15" s="26">
        <v>0.20788182134172675</v>
      </c>
    </row>
    <row r="16" spans="2:12" x14ac:dyDescent="0.3">
      <c r="I16" s="25" t="s">
        <v>63</v>
      </c>
      <c r="J16" s="2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B009F-7ECA-4F95-8D5E-7DBEC83B0A37}">
  <dimension ref="A1:L17"/>
  <sheetViews>
    <sheetView tabSelected="1" workbookViewId="0">
      <selection activeCell="G22" sqref="G22"/>
    </sheetView>
  </sheetViews>
  <sheetFormatPr defaultRowHeight="14.4" x14ac:dyDescent="0.3"/>
  <cols>
    <col min="1" max="1" width="16.5546875" bestFit="1" customWidth="1"/>
    <col min="2" max="2" width="19" bestFit="1" customWidth="1"/>
    <col min="3" max="3" width="17.6640625" bestFit="1" customWidth="1"/>
    <col min="5" max="5" width="13.88671875" bestFit="1" customWidth="1"/>
    <col min="6" max="6" width="15.33203125" bestFit="1" customWidth="1"/>
    <col min="12" max="12" width="19" bestFit="1" customWidth="1"/>
  </cols>
  <sheetData>
    <row r="1" spans="1:12" x14ac:dyDescent="0.3">
      <c r="L1" s="37"/>
    </row>
    <row r="2" spans="1:12" x14ac:dyDescent="0.3">
      <c r="L2" s="37"/>
    </row>
    <row r="3" spans="1:12" x14ac:dyDescent="0.3">
      <c r="L3" s="37"/>
    </row>
    <row r="4" spans="1:12" x14ac:dyDescent="0.3">
      <c r="A4" s="28" t="s">
        <v>65</v>
      </c>
      <c r="B4" s="27" t="s">
        <v>23</v>
      </c>
    </row>
    <row r="7" spans="1:12" x14ac:dyDescent="0.3">
      <c r="B7" s="40" t="s">
        <v>66</v>
      </c>
      <c r="C7" s="40"/>
      <c r="E7" s="38" t="s">
        <v>5</v>
      </c>
      <c r="F7" s="38"/>
    </row>
    <row r="8" spans="1:12" x14ac:dyDescent="0.3">
      <c r="B8" s="31" t="s">
        <v>67</v>
      </c>
      <c r="C8" s="30" t="e" vm="11">
        <f>_xlfn.XLOOKUP(B4,Table2[Manager],Table2[Country/region])</f>
        <v>#VALUE!</v>
      </c>
      <c r="E8" s="36" t="s">
        <v>10</v>
      </c>
      <c r="F8" s="39">
        <f>SUMIF(Table2[Purchase Type],Dashboard!E8,Table2[Revenue])</f>
        <v>305646.77999999997</v>
      </c>
    </row>
    <row r="9" spans="1:12" x14ac:dyDescent="0.3">
      <c r="B9" s="32" t="s">
        <v>8</v>
      </c>
      <c r="C9" s="30" t="e" vm="11">
        <f>_xlfn.XLOOKUP(B4,Table2[Manager],Table2[City])</f>
        <v>#VALUE!</v>
      </c>
      <c r="E9" s="36" t="s">
        <v>18</v>
      </c>
      <c r="F9" s="39">
        <f>SUMIF(Table2[Purchase Type],Dashboard!E9,Table2[Revenue])</f>
        <v>327634.33999999997</v>
      </c>
    </row>
    <row r="10" spans="1:12" x14ac:dyDescent="0.3">
      <c r="E10" s="36" t="s">
        <v>36</v>
      </c>
      <c r="F10" s="39">
        <f>SUMIF(Table2[Purchase Type],Dashboard!E10,Table2[Revenue])</f>
        <v>178854.01</v>
      </c>
    </row>
    <row r="11" spans="1:12" x14ac:dyDescent="0.3">
      <c r="B11" s="40" t="s">
        <v>41</v>
      </c>
      <c r="C11" s="40"/>
      <c r="E11" s="40"/>
      <c r="F11" s="40"/>
    </row>
    <row r="12" spans="1:12" x14ac:dyDescent="0.3">
      <c r="B12" s="34" t="s">
        <v>9</v>
      </c>
      <c r="C12" s="33">
        <f>SUMIF(Table2[Product],B12,Table2[Revenue])</f>
        <v>125802.14000000007</v>
      </c>
      <c r="E12" s="37"/>
      <c r="K12" s="30"/>
    </row>
    <row r="13" spans="1:12" x14ac:dyDescent="0.3">
      <c r="B13" s="34" t="s">
        <v>14</v>
      </c>
      <c r="C13" s="33">
        <f>SUMIF(Table2[Product],Dashboard!B13,Table2[Revenue])</f>
        <v>125737.76000000007</v>
      </c>
      <c r="E13" s="7"/>
    </row>
    <row r="14" spans="1:12" x14ac:dyDescent="0.3">
      <c r="B14" s="34" t="s">
        <v>17</v>
      </c>
      <c r="C14" s="33">
        <f>SUMIF(Table2[Product],Dashboard!B14,Table2[Revenue])</f>
        <v>53455.949999999983</v>
      </c>
      <c r="E14" s="7"/>
    </row>
    <row r="15" spans="1:12" x14ac:dyDescent="0.3">
      <c r="B15" s="34" t="s">
        <v>21</v>
      </c>
      <c r="C15" s="33">
        <f>SUMIF(Table2[Product],Dashboard!B15,Table2[Revenue])</f>
        <v>392000.27999999997</v>
      </c>
    </row>
    <row r="16" spans="1:12" x14ac:dyDescent="0.3">
      <c r="B16" s="34" t="s">
        <v>25</v>
      </c>
      <c r="C16" s="33">
        <f>SUMIF(Table2[Product],Dashboard!B16,Table2[Revenue])</f>
        <v>115138.99999999991</v>
      </c>
    </row>
    <row r="17" spans="2:3" x14ac:dyDescent="0.3">
      <c r="B17" s="29" t="s">
        <v>68</v>
      </c>
      <c r="C17" s="33">
        <f>SUMIF(Table2[Manager],Dashboard!B4,Table2[Revenue])</f>
        <v>100698.95000000001</v>
      </c>
    </row>
  </sheetData>
  <mergeCells count="3">
    <mergeCell ref="B11:C11"/>
    <mergeCell ref="B7:C7"/>
    <mergeCell ref="E11:F11"/>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48A33081-F2DF-4D60-8B97-818C13910F77}">
          <x14:formula1>
            <xm:f>'Working data'!$I$3:$I$259</xm:f>
          </x14:formula1>
          <xm:sqref>B4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Working data</vt:lpstr>
      <vt:lpstr>Analysis Questions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BEE</dc:creator>
  <cp:keywords/>
  <dc:description/>
  <cp:lastModifiedBy>Honey Bee Rojas</cp:lastModifiedBy>
  <cp:revision/>
  <dcterms:created xsi:type="dcterms:W3CDTF">2024-05-09T05:20:50Z</dcterms:created>
  <dcterms:modified xsi:type="dcterms:W3CDTF">2024-06-05T06:15:24Z</dcterms:modified>
  <cp:category/>
  <cp:contentStatus/>
</cp:coreProperties>
</file>