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cair/Downloads/"/>
    </mc:Choice>
  </mc:AlternateContent>
  <xr:revisionPtr revIDLastSave="0" documentId="13_ncr:1_{CAD2DEB4-2ED5-9444-9C51-34B060F83C44}" xr6:coauthVersionLast="47" xr6:coauthVersionMax="47" xr10:uidLastSave="{00000000-0000-0000-0000-000000000000}"/>
  <bookViews>
    <workbookView xWindow="0" yWindow="740" windowWidth="29400" windowHeight="17260" activeTab="3" xr2:uid="{00000000-000D-0000-FFFF-FFFF00000000}"/>
  </bookViews>
  <sheets>
    <sheet name="Dashboard" sheetId="6" r:id="rId1"/>
    <sheet name="Pivot" sheetId="3" r:id="rId2"/>
    <sheet name="olahan" sheetId="2" r:id="rId3"/>
    <sheet name="Sheet2" sheetId="7" r:id="rId4"/>
    <sheet name="tabel" sheetId="5" r:id="rId5"/>
    <sheet name="Sheet1" sheetId="1" r:id="rId6"/>
  </sheets>
  <definedNames>
    <definedName name="_xlnm._FilterDatabase" localSheetId="2" hidden="1">olahan!$A$1:$L$199</definedName>
    <definedName name="_xlchart.v1.0" hidden="1">tabel!$A$46:$A$52</definedName>
    <definedName name="_xlchart.v1.1" hidden="1">tabel!$B$45</definedName>
    <definedName name="_xlchart.v1.2" hidden="1">tabel!$B$46:$B$52</definedName>
    <definedName name="_xlchart.v1.3" hidden="1">tabel!$A$46:$A$52</definedName>
    <definedName name="_xlchart.v1.4" hidden="1">tabel!$B$45</definedName>
    <definedName name="_xlchart.v1.5" hidden="1">tabel!$B$46:$B$52</definedName>
    <definedName name="_xlchart.v1.6" hidden="1">tabel!$A$46:$A$52</definedName>
    <definedName name="_xlchart.v1.7" hidden="1">tabel!$B$45</definedName>
    <definedName name="_xlchart.v1.8" hidden="1">tabel!$B$46:$B$52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7" l="1"/>
  <c r="C5" i="7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" i="2"/>
  <c r="D200" i="2"/>
  <c r="H200" i="2"/>
  <c r="G200" i="2"/>
  <c r="M14" i="2"/>
  <c r="M3" i="2"/>
  <c r="M4" i="2"/>
  <c r="M5" i="2"/>
  <c r="M6" i="2"/>
  <c r="M7" i="2"/>
  <c r="M8" i="2"/>
  <c r="M9" i="2"/>
  <c r="M10" i="2"/>
  <c r="M11" i="2"/>
  <c r="M12" i="2"/>
  <c r="M13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" i="2"/>
  <c r="H6" i="2"/>
  <c r="H180" i="2"/>
  <c r="H13" i="2"/>
  <c r="H64" i="2"/>
  <c r="H83" i="2"/>
  <c r="H171" i="2"/>
  <c r="H45" i="2"/>
  <c r="H47" i="2"/>
  <c r="H110" i="2"/>
  <c r="H61" i="2"/>
  <c r="H133" i="2"/>
  <c r="H12" i="2"/>
  <c r="H62" i="2"/>
  <c r="H99" i="2"/>
  <c r="H112" i="2"/>
  <c r="H5" i="2"/>
  <c r="H93" i="2"/>
  <c r="H43" i="2"/>
  <c r="H197" i="2"/>
  <c r="H136" i="2"/>
  <c r="H172" i="2"/>
  <c r="H97" i="2"/>
  <c r="H27" i="2"/>
  <c r="H184" i="2"/>
  <c r="H38" i="2"/>
  <c r="H20" i="2"/>
  <c r="H178" i="2"/>
  <c r="H190" i="2"/>
  <c r="H2" i="2"/>
  <c r="H168" i="2"/>
  <c r="H34" i="2"/>
  <c r="H102" i="2"/>
  <c r="H55" i="2"/>
  <c r="H194" i="2"/>
  <c r="H23" i="2"/>
  <c r="H175" i="2"/>
  <c r="H30" i="2"/>
  <c r="H181" i="2"/>
  <c r="H100" i="2"/>
  <c r="H46" i="2"/>
  <c r="H192" i="2"/>
  <c r="H119" i="2"/>
  <c r="H3" i="2"/>
  <c r="H28" i="2"/>
  <c r="H143" i="2"/>
  <c r="H44" i="2"/>
  <c r="H91" i="2"/>
  <c r="H77" i="2"/>
  <c r="H31" i="2"/>
  <c r="H196" i="2"/>
  <c r="H187" i="2"/>
  <c r="H137" i="2"/>
  <c r="H75" i="2"/>
  <c r="H26" i="2"/>
  <c r="H59" i="2"/>
  <c r="H146" i="2"/>
  <c r="H4" i="2"/>
  <c r="H125" i="2"/>
  <c r="H126" i="2"/>
  <c r="H183" i="2"/>
  <c r="H51" i="2"/>
  <c r="H199" i="2"/>
  <c r="H114" i="2"/>
  <c r="H106" i="2"/>
  <c r="H35" i="2"/>
  <c r="H138" i="2"/>
  <c r="H115" i="2"/>
  <c r="H134" i="2"/>
  <c r="H25" i="2"/>
  <c r="H128" i="2"/>
  <c r="H39" i="2"/>
  <c r="H174" i="2"/>
  <c r="H149" i="2"/>
  <c r="H82" i="2"/>
  <c r="H42" i="2"/>
  <c r="H145" i="2"/>
  <c r="H166" i="2"/>
  <c r="H101" i="2"/>
  <c r="H170" i="2"/>
  <c r="H33" i="2"/>
  <c r="H15" i="2"/>
  <c r="H177" i="2"/>
  <c r="H88" i="2"/>
  <c r="H161" i="2"/>
  <c r="H56" i="2"/>
  <c r="H32" i="2"/>
  <c r="H19" i="2"/>
  <c r="H140" i="2"/>
  <c r="H167" i="2"/>
  <c r="H191" i="2"/>
  <c r="H54" i="2"/>
  <c r="H78" i="2"/>
  <c r="H165" i="2"/>
  <c r="H117" i="2"/>
  <c r="H121" i="2"/>
  <c r="H37" i="2"/>
  <c r="H70" i="2"/>
  <c r="H104" i="2"/>
  <c r="H147" i="2"/>
  <c r="H85" i="2"/>
  <c r="H108" i="2"/>
  <c r="H124" i="2"/>
  <c r="H8" i="2"/>
  <c r="H40" i="2"/>
  <c r="H182" i="2"/>
  <c r="H74" i="2"/>
  <c r="H176" i="2"/>
  <c r="H87" i="2"/>
  <c r="H86" i="2"/>
  <c r="H72" i="2"/>
  <c r="H58" i="2"/>
  <c r="H144" i="2"/>
  <c r="H66" i="2"/>
  <c r="H9" i="2"/>
  <c r="H198" i="2"/>
  <c r="H131" i="2"/>
  <c r="H24" i="2"/>
  <c r="H129" i="2"/>
  <c r="H173" i="2"/>
  <c r="H152" i="2"/>
  <c r="H157" i="2"/>
  <c r="H113" i="2"/>
  <c r="H123" i="2"/>
  <c r="H163" i="2"/>
  <c r="H153" i="2"/>
  <c r="H29" i="2"/>
  <c r="H22" i="2"/>
  <c r="H132" i="2"/>
  <c r="H127" i="2"/>
  <c r="H188" i="2"/>
  <c r="H193" i="2"/>
  <c r="H16" i="2"/>
  <c r="H76" i="2"/>
  <c r="H142" i="2"/>
  <c r="H151" i="2"/>
  <c r="H94" i="2"/>
  <c r="H169" i="2"/>
  <c r="H14" i="2"/>
  <c r="H179" i="2"/>
  <c r="H105" i="2"/>
  <c r="H150" i="2"/>
  <c r="H79" i="2"/>
  <c r="H60" i="2"/>
  <c r="H57" i="2"/>
  <c r="H71" i="2"/>
  <c r="H17" i="2"/>
  <c r="H160" i="2"/>
  <c r="H11" i="2"/>
  <c r="H96" i="2"/>
  <c r="H159" i="2"/>
  <c r="H41" i="2"/>
  <c r="H49" i="2"/>
  <c r="H148" i="2"/>
  <c r="H89" i="2"/>
  <c r="H18" i="2"/>
  <c r="H189" i="2"/>
  <c r="H65" i="2"/>
  <c r="H98" i="2"/>
  <c r="H63" i="2"/>
  <c r="H92" i="2"/>
  <c r="H52" i="2"/>
  <c r="H7" i="2"/>
  <c r="H10" i="2"/>
  <c r="H103" i="2"/>
  <c r="H81" i="2"/>
  <c r="H154" i="2"/>
  <c r="H84" i="2"/>
  <c r="H111" i="2"/>
  <c r="H21" i="2"/>
  <c r="H158" i="2"/>
  <c r="H185" i="2"/>
  <c r="H73" i="2"/>
  <c r="H139" i="2"/>
  <c r="H67" i="2"/>
  <c r="H50" i="2"/>
  <c r="H156" i="2"/>
  <c r="H107" i="2"/>
  <c r="H95" i="2"/>
  <c r="H120" i="2"/>
  <c r="H116" i="2"/>
  <c r="H130" i="2"/>
  <c r="H36" i="2"/>
  <c r="H118" i="2"/>
  <c r="H141" i="2"/>
  <c r="H164" i="2"/>
  <c r="H109" i="2"/>
  <c r="H53" i="2"/>
  <c r="H68" i="2"/>
  <c r="H48" i="2"/>
  <c r="H195" i="2"/>
  <c r="H69" i="2"/>
  <c r="H186" i="2"/>
  <c r="H90" i="2"/>
  <c r="H122" i="2"/>
  <c r="H80" i="2"/>
  <c r="H155" i="2"/>
  <c r="H135" i="2"/>
  <c r="H162" i="2"/>
</calcChain>
</file>

<file path=xl/sharedStrings.xml><?xml version="1.0" encoding="utf-8"?>
<sst xmlns="http://schemas.openxmlformats.org/spreadsheetml/2006/main" count="1977" uniqueCount="297">
  <si>
    <t>InvoiceNo</t>
  </si>
  <si>
    <t>StockCode</t>
  </si>
  <si>
    <t>Description</t>
  </si>
  <si>
    <t>Quantity</t>
  </si>
  <si>
    <t>InvoiceDate</t>
  </si>
  <si>
    <t>InvoiceMonth</t>
  </si>
  <si>
    <t>UnitPrice</t>
  </si>
  <si>
    <t>CustomerID</t>
  </si>
  <si>
    <t>Country</t>
  </si>
  <si>
    <t>CustomerDate</t>
  </si>
  <si>
    <t>Source</t>
  </si>
  <si>
    <t>DOORMAT HOME SWEET HOME BLUE</t>
  </si>
  <si>
    <t>May</t>
  </si>
  <si>
    <t>7,95</t>
  </si>
  <si>
    <t>United Kingdom</t>
  </si>
  <si>
    <t>Paid Ads</t>
  </si>
  <si>
    <t>84596F</t>
  </si>
  <si>
    <t>SMALL MARSHMALLOWS PINK BOWL</t>
  </si>
  <si>
    <t>0,42</t>
  </si>
  <si>
    <t>Belgium</t>
  </si>
  <si>
    <t>Google Ads</t>
  </si>
  <si>
    <t>CHARLOTTE BAG SUKI DESIGN</t>
  </si>
  <si>
    <t>0,85</t>
  </si>
  <si>
    <t>Instagram Ads</t>
  </si>
  <si>
    <t>POPPY'S PLAYHOUSE LIVINGROOM</t>
  </si>
  <si>
    <t>December</t>
  </si>
  <si>
    <t>1,85</t>
  </si>
  <si>
    <t>Germany</t>
  </si>
  <si>
    <t>Retargeting</t>
  </si>
  <si>
    <t>MAN FLU METAL SIGN</t>
  </si>
  <si>
    <t>2,1</t>
  </si>
  <si>
    <t>Remarketing</t>
  </si>
  <si>
    <t>STRAWBERRY BATH SPONGE</t>
  </si>
  <si>
    <t>July</t>
  </si>
  <si>
    <t>1,25</t>
  </si>
  <si>
    <t>Criteo</t>
  </si>
  <si>
    <t>RED EGG SPOON</t>
  </si>
  <si>
    <t>0,12</t>
  </si>
  <si>
    <t>Fb Ads</t>
  </si>
  <si>
    <t>6 RIBBONS RUSTIC CHARM</t>
  </si>
  <si>
    <t>September</t>
  </si>
  <si>
    <t>1,95</t>
  </si>
  <si>
    <t>YOU'RE CONFUSING ME METAL SIGN</t>
  </si>
  <si>
    <t>October</t>
  </si>
  <si>
    <t>1,69</t>
  </si>
  <si>
    <t>85183B</t>
  </si>
  <si>
    <t>CHARLIE &amp; LOLA WASTEPAPER BIN FLORA</t>
  </si>
  <si>
    <t>RECYCLED ACAPULCO MAT TURQUOISE</t>
  </si>
  <si>
    <t>8,25</t>
  </si>
  <si>
    <t>6 GIFT TAGS 50'S CHRISTMAS</t>
  </si>
  <si>
    <t>0,83</t>
  </si>
  <si>
    <t>ALARM CLOCK BAKELIKE PINK</t>
  </si>
  <si>
    <t>January</t>
  </si>
  <si>
    <t>3,75</t>
  </si>
  <si>
    <t>JUMBO BAG PAISLEY PARK</t>
  </si>
  <si>
    <t>2,08</t>
  </si>
  <si>
    <t>HEART WOODEN CHRISTMAS DECORATION</t>
  </si>
  <si>
    <t>SET OF 3 NOTEBOOKS IN PARCEL</t>
  </si>
  <si>
    <t>1,65</t>
  </si>
  <si>
    <t>C581148</t>
  </si>
  <si>
    <t>CERAMIC STRAWBERRY DESIGN MUG</t>
  </si>
  <si>
    <t>1,49</t>
  </si>
  <si>
    <t>Spain</t>
  </si>
  <si>
    <t>47599B</t>
  </si>
  <si>
    <t>BLUE PARTY BAGS</t>
  </si>
  <si>
    <t>BICYCLE SAFTEY WALL ART</t>
  </si>
  <si>
    <t>March</t>
  </si>
  <si>
    <t>5,95</t>
  </si>
  <si>
    <t>RED DINER WALL CLOCK</t>
  </si>
  <si>
    <t>8,5</t>
  </si>
  <si>
    <t>RED RETROSPOT OVEN GLOVE</t>
  </si>
  <si>
    <t>November</t>
  </si>
  <si>
    <t>ORGANISER WOOD ANTIQUE WHITE</t>
  </si>
  <si>
    <t>DOORMAT NEW ENGLAND</t>
  </si>
  <si>
    <t>April</t>
  </si>
  <si>
    <t>EMBOSSED GLASS TEALIGHT HOLDER</t>
  </si>
  <si>
    <t>February</t>
  </si>
  <si>
    <t>PACK OF 60 DINOSAUR CAKE CASES</t>
  </si>
  <si>
    <t>0,55</t>
  </si>
  <si>
    <t>85123A</t>
  </si>
  <si>
    <t>WHITE HANGING HEART T-LIGHT HOLDER</t>
  </si>
  <si>
    <t>August</t>
  </si>
  <si>
    <t>2,95</t>
  </si>
  <si>
    <t>MONEY BOX HOUSEKEEPING DESIGN</t>
  </si>
  <si>
    <t>Greece</t>
  </si>
  <si>
    <t>82494L</t>
  </si>
  <si>
    <t>WOODEN FRAME ANTIQUE WHITE</t>
  </si>
  <si>
    <t>SET OF 72 RETROSPOT PAPER DOILIES</t>
  </si>
  <si>
    <t>June</t>
  </si>
  <si>
    <t>1,45</t>
  </si>
  <si>
    <t>PLASTERS IN TIN VINTAGE PAISLEY</t>
  </si>
  <si>
    <t>3D HEARTS HONEYCOMB PAPER GARLAND</t>
  </si>
  <si>
    <t>ASSORTED COLOUR BIRD ORNAMENT</t>
  </si>
  <si>
    <t>HANGING HEART JAR T-LIGHT HOLDER</t>
  </si>
  <si>
    <t>1,06</t>
  </si>
  <si>
    <t>GIN + TONIC DIET METAL SIGN</t>
  </si>
  <si>
    <t>2,55</t>
  </si>
  <si>
    <t>RED RETROSPOT PLATE</t>
  </si>
  <si>
    <t>POST</t>
  </si>
  <si>
    <t>POSTAGE</t>
  </si>
  <si>
    <t>Netherlands</t>
  </si>
  <si>
    <t>PACK OF 60 SPACEBOY CAKE CASES</t>
  </si>
  <si>
    <t>47566B</t>
  </si>
  <si>
    <t>TEA TIME PARTY BUNTING</t>
  </si>
  <si>
    <t>4,95</t>
  </si>
  <si>
    <t>ASSORTED COLOUR LIZARD SUCTION HOOK</t>
  </si>
  <si>
    <t>SET OF 60 VINTAGE LEAF CAKE CASES</t>
  </si>
  <si>
    <t>3 DRAWER ANTIQUE WHITE WOOD CABINET</t>
  </si>
  <si>
    <t>8,95</t>
  </si>
  <si>
    <t>MINI PLAYING CARDS SPACEBOY</t>
  </si>
  <si>
    <t>PACK OF 20 SKULL PAPER NAPKINS</t>
  </si>
  <si>
    <t>MEMO BOARD COTTAGE DESIGN</t>
  </si>
  <si>
    <t>4,25</t>
  </si>
  <si>
    <t>Australia</t>
  </si>
  <si>
    <t>RED RETROSPOT MUG</t>
  </si>
  <si>
    <t>60 TEATIME FAIRY CAKE CASES</t>
  </si>
  <si>
    <t>GINGHAM HEART DECORATION</t>
  </si>
  <si>
    <t>FIRST CLASS LUGGAGE TAG</t>
  </si>
  <si>
    <t>CERAMIC HEART FAIRY CAKE MONEY BANK</t>
  </si>
  <si>
    <t>0,39</t>
  </si>
  <si>
    <t>FRENCH BLUE METAL DOOR SIGN 4</t>
  </si>
  <si>
    <t>FELTCRAFT BUTTERFLY HEARTS</t>
  </si>
  <si>
    <t>WHITE METAL LANTERN</t>
  </si>
  <si>
    <t>3,39</t>
  </si>
  <si>
    <t>LUNCH BAG VINTAGE LEAF DESIGN</t>
  </si>
  <si>
    <t>SET/4 DAISY MIRROR MAGNETS</t>
  </si>
  <si>
    <t>TRADITIONAL WOODEN CATCH CUP GAME</t>
  </si>
  <si>
    <t>METAL SIGN TAKE IT OR LEAVE IT</t>
  </si>
  <si>
    <t>MIRRORED WALL ART STARS</t>
  </si>
  <si>
    <t>0,75</t>
  </si>
  <si>
    <t>ROSE DU SUD DRAWSTRING BAG</t>
  </si>
  <si>
    <t>Finland</t>
  </si>
  <si>
    <t>PARTY BUNTING</t>
  </si>
  <si>
    <t>VINTAGE UNION JACK BUNTING</t>
  </si>
  <si>
    <t>JAM MAKING SET PRINTED</t>
  </si>
  <si>
    <t>SET/6 RED SPOTTY PAPER CUPS</t>
  </si>
  <si>
    <t>0,65</t>
  </si>
  <si>
    <t>DOUGHNUT LIP GLOSS</t>
  </si>
  <si>
    <t>SWEETHEART WIRE MAGAZINE RACK</t>
  </si>
  <si>
    <t>SET OF 3 WOODEN STOCKING DECORATION</t>
  </si>
  <si>
    <t>DIAMANTE HEART SHAPED WALL MIRROR.</t>
  </si>
  <si>
    <t>3,95</t>
  </si>
  <si>
    <t>CHILDRENS APRON SPACEBOY DESIGN</t>
  </si>
  <si>
    <t>PANTRY WASHING UP BRUSH</t>
  </si>
  <si>
    <t>PACK OF 60 PINK PAISLEY CAKE CASES</t>
  </si>
  <si>
    <t>BLUE GIANT GARDEN THERMOMETER</t>
  </si>
  <si>
    <t>PINK CREAM FELT CRAFT TRINKET BOX</t>
  </si>
  <si>
    <t>SET OF 3 BUTTERFLY COOKIE CUTTERS</t>
  </si>
  <si>
    <t>SET OF TEA COFFEE SUGAR TINS PANTRY</t>
  </si>
  <si>
    <t>HAND WARMER BIRD DESIGN</t>
  </si>
  <si>
    <t>WRAP DOILEY DESIGN</t>
  </si>
  <si>
    <t>RED VINTAGE SPOT BEAKER</t>
  </si>
  <si>
    <t>JUMBO SHOPPER VINTAGE RED PAISLEY</t>
  </si>
  <si>
    <t>ROSE CARAVAN DOORSTOP</t>
  </si>
  <si>
    <t>C570867</t>
  </si>
  <si>
    <t>USA</t>
  </si>
  <si>
    <t>PARTY METAL SIGN</t>
  </si>
  <si>
    <t>PAPER CHAIN KIT LONDON</t>
  </si>
  <si>
    <t>ANTIQUE SILVER TEA GLASS ENGRAVED</t>
  </si>
  <si>
    <t>WOOD 2 DRAWER CABINET WHITE FINISH</t>
  </si>
  <si>
    <t>6,95</t>
  </si>
  <si>
    <t>RABBIT NIGHT LIGHT</t>
  </si>
  <si>
    <t>1,79</t>
  </si>
  <si>
    <t>CLASSIC CHROME BICYCLE BELL</t>
  </si>
  <si>
    <t>47590A</t>
  </si>
  <si>
    <t>BLUE HAPPY BIRTHDAY BUNTING</t>
  </si>
  <si>
    <t>5,45</t>
  </si>
  <si>
    <t>EMPIRE TISSUE BOX</t>
  </si>
  <si>
    <t>TEA BAG PLATE RED RETROSPOT</t>
  </si>
  <si>
    <t>3D TRADITIONAL CHRISTMAS STICKERS</t>
  </si>
  <si>
    <t>SMALL IVORY HEART WALL ORGANISER</t>
  </si>
  <si>
    <t>5,75</t>
  </si>
  <si>
    <t>DOLLY GIRL CHILDRENS CUP</t>
  </si>
  <si>
    <t>LUNCH BAG BLACK SKULL.</t>
  </si>
  <si>
    <t>IVORY KITCHEN SCALES</t>
  </si>
  <si>
    <t>BREAD BIN DINER STYLE PINK</t>
  </si>
  <si>
    <t>16,95</t>
  </si>
  <si>
    <t>EIRE</t>
  </si>
  <si>
    <t>HAND WARMER OWL DESIGN</t>
  </si>
  <si>
    <t>PACK OF 20 NAPKINS PANTRY DESIGN</t>
  </si>
  <si>
    <t>15044D</t>
  </si>
  <si>
    <t>RED PAPER PARASOL</t>
  </si>
  <si>
    <t>SEASIDE FLYING DISC</t>
  </si>
  <si>
    <t>GLITTER HEART GARLAND WITH BELLS</t>
  </si>
  <si>
    <t>HEART T-LIGHT HOLDER WILLIE WINKIE</t>
  </si>
  <si>
    <t>Channel Islands</t>
  </si>
  <si>
    <t>AIRLINE BAG VINTAGE JET SET RED</t>
  </si>
  <si>
    <t>BOX OF 6 MINI VINTAGE CRACKERS</t>
  </si>
  <si>
    <t>2,49</t>
  </si>
  <si>
    <t>LUNCH BAG ALPHABET DESIGN</t>
  </si>
  <si>
    <t>BUNDLE OF 3 ALPHABET EXERCISE BOOKS</t>
  </si>
  <si>
    <t>BUNNY WOODEN PAINTED WITH BIRD</t>
  </si>
  <si>
    <t>TRAVEL CARD WALLET KEEP CALM</t>
  </si>
  <si>
    <t>VINTAGE LEAF MAGNETIC NOTEPAD</t>
  </si>
  <si>
    <t>BABUSHKA LIGHTS STRING OF 10</t>
  </si>
  <si>
    <t>6,75</t>
  </si>
  <si>
    <t>WOOD STOCKING CHRISTMAS SCANDISPOT</t>
  </si>
  <si>
    <t>SET OF 4 KNICK KNACK TINS DOILEY</t>
  </si>
  <si>
    <t>4,15</t>
  </si>
  <si>
    <t>FRENCH ENAMEL CANDLEHOLDER</t>
  </si>
  <si>
    <t>JUMBO BAG PEARS</t>
  </si>
  <si>
    <t>BAKING MOULD HEART MILK CHOCOLATE</t>
  </si>
  <si>
    <t>RAINY LADIES BIRTHDAY CARD</t>
  </si>
  <si>
    <t>CARD PSYCHEDELIC APPLES</t>
  </si>
  <si>
    <t>SMALL RED RETROSPOT MUG IN BOX</t>
  </si>
  <si>
    <t>WOODLAND CHARLOTTE BAG</t>
  </si>
  <si>
    <t>LUNCH BAG PAISLEY PARK</t>
  </si>
  <si>
    <t>84406B</t>
  </si>
  <si>
    <t>CREAM CUPID HEARTS COAT HANGER</t>
  </si>
  <si>
    <t>3,25</t>
  </si>
  <si>
    <t>HAWAIIAN GRASS SKIRT</t>
  </si>
  <si>
    <t>85099B</t>
  </si>
  <si>
    <t>JUMBO BAG RED RETROSPOT</t>
  </si>
  <si>
    <t>SET OF 6 T-LIGHTS TOADSTOOLS</t>
  </si>
  <si>
    <t>CHILDRENS CUTLERY SPACEBOY</t>
  </si>
  <si>
    <t>RED STRIPE CERAMIC DRAWER KNOB</t>
  </si>
  <si>
    <t>COLOUR GLASS T-LIGHT HOLDER HANGING</t>
  </si>
  <si>
    <t>PARTY INVITES SPACEMAN</t>
  </si>
  <si>
    <t>STRAWBERRY HONEYCOMB GARLAND</t>
  </si>
  <si>
    <t>BOX OF VINTAGE JIGSAW BLOCKS</t>
  </si>
  <si>
    <t>2 PICTURE BOOK EGGS EASTER CHICKS</t>
  </si>
  <si>
    <t>LUNCH BOX WITH CUTLERY RETROSPOT</t>
  </si>
  <si>
    <t>MAGIC DRAWING SLATE SPACEBOY</t>
  </si>
  <si>
    <t>C581229</t>
  </si>
  <si>
    <t>SPACEBOY ROCKET LOLLY MAKERS</t>
  </si>
  <si>
    <t>VINTAGE DOILY TRAVEL SEWING KIT</t>
  </si>
  <si>
    <t>SET OF 3 HEART COOKIE CUTTERS</t>
  </si>
  <si>
    <t>PINK DINER WALL CLOCK</t>
  </si>
  <si>
    <t>SWEETHEART CAKESTAND 3 TIER</t>
  </si>
  <si>
    <t>9,95</t>
  </si>
  <si>
    <t>TOY TIDY PINK POLKADOT</t>
  </si>
  <si>
    <t>SKULL LUNCH BOX WITH CUTLERY</t>
  </si>
  <si>
    <t>France</t>
  </si>
  <si>
    <t>MINI PLAYING CARDS GYMKHANA</t>
  </si>
  <si>
    <t>HAND OVER THE CHOCOLATE SIGN</t>
  </si>
  <si>
    <t>DOLLY GIRL BEAKER</t>
  </si>
  <si>
    <t>VINTAGE CHRISTMAS CAKE FRILL</t>
  </si>
  <si>
    <t>15056N</t>
  </si>
  <si>
    <t>EDWARDIAN PARASOL NATURAL</t>
  </si>
  <si>
    <t>PHOTO CLIP LINE</t>
  </si>
  <si>
    <t>REGENCY SUGAR BOWL GREEN</t>
  </si>
  <si>
    <t>CLASSIC METAL BIRDCAGE PLANT HOLDER</t>
  </si>
  <si>
    <t>12,75</t>
  </si>
  <si>
    <t>MAGIC DRAWING SLATE CIRCUS PARADE</t>
  </si>
  <si>
    <t>SET/20 RED RETROSPOT PAPER NAPKINS</t>
  </si>
  <si>
    <t>ALARM CLOCK BAKELIKE ORANGE</t>
  </si>
  <si>
    <t>4 LILY BOTANICAL DINNER CANDLES</t>
  </si>
  <si>
    <t>JUMBO BAG ALPHABET</t>
  </si>
  <si>
    <t>12 PENCILS TALL TUBE POSY</t>
  </si>
  <si>
    <t>0,29</t>
  </si>
  <si>
    <t>United Arab Emirates</t>
  </si>
  <si>
    <t>EMPIRE GIFT WRAP</t>
  </si>
  <si>
    <t>HOME SMALL WOOD LETTERS</t>
  </si>
  <si>
    <t>SWALLOWS GREETING CARD</t>
  </si>
  <si>
    <t>MAGNETS PACK OF 4 VINTAGE COLLAGE</t>
  </si>
  <si>
    <t>C540417</t>
  </si>
  <si>
    <t>SET/3 RED GINGHAM ROSE STORAGE BOX</t>
  </si>
  <si>
    <t>SET OF 60 I LOVE LONDON CAKE CASES</t>
  </si>
  <si>
    <t>FRENCH LAUNDRY SIGN BLUE METAL</t>
  </si>
  <si>
    <t>ROTATING SILVER ANGELS T-LIGHT HLDR</t>
  </si>
  <si>
    <t>CERAMIC LOVE HEART MONEY BANK</t>
  </si>
  <si>
    <t>HOT WATER BOTTLE TEA AND SYMPATHY</t>
  </si>
  <si>
    <t>CREAM SWEETHEART MINI CHEST</t>
  </si>
  <si>
    <t>84313C</t>
  </si>
  <si>
    <t>ORANGE TV TRAY TABLE</t>
  </si>
  <si>
    <t>PARISIENNE KEY CABINET</t>
  </si>
  <si>
    <t>SET OF 2 TRAYS HOME SWEET HOME</t>
  </si>
  <si>
    <t>PHARMACIE FIRST AID TIN</t>
  </si>
  <si>
    <t>BULL DOG BOTTLE OPENER</t>
  </si>
  <si>
    <t>HAND WARMER SCOTTY DOG DESIGN</t>
  </si>
  <si>
    <t>GAOLERS KEYS DECORATIVE GARDEN</t>
  </si>
  <si>
    <t>PHOTO FRAME CORNICE</t>
  </si>
  <si>
    <t>PLACE SETTING WHITE HEART</t>
  </si>
  <si>
    <t>BAKING MOULD EASTER EGG WHITE CHOC</t>
  </si>
  <si>
    <t>ASSORTED TUTTI FRUTTI PEN</t>
  </si>
  <si>
    <t>GIRAFFE WOODEN RULER</t>
  </si>
  <si>
    <t>T-LIGHT GLASS FLUTED ANTIQUE</t>
  </si>
  <si>
    <t>Row Labels</t>
  </si>
  <si>
    <t>Grand Total</t>
  </si>
  <si>
    <t>Count of InvoiceNo</t>
  </si>
  <si>
    <t>Sum of Quantity</t>
  </si>
  <si>
    <t>TotalPrice</t>
  </si>
  <si>
    <t>Sum of TotalPrice</t>
  </si>
  <si>
    <t>Count of CustomerID</t>
  </si>
  <si>
    <t>Count_Customer</t>
  </si>
  <si>
    <t>Sum of Count_Customer</t>
  </si>
  <si>
    <t>country</t>
  </si>
  <si>
    <t>TotalCustomer</t>
  </si>
  <si>
    <t>CountTransaction</t>
  </si>
  <si>
    <t>Count_inv</t>
  </si>
  <si>
    <t>Sum of Count_inv</t>
  </si>
  <si>
    <t>month</t>
  </si>
  <si>
    <t>Transactions</t>
  </si>
  <si>
    <t>Average of TotalPrice</t>
  </si>
  <si>
    <t>Average of Revenue</t>
  </si>
  <si>
    <t>Total Revenue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</si>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</sst>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/d/yy"/>
    <numFmt numFmtId="166" formatCode="dd/mm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6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Transaction per month by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tabel!$B$29</c:f>
              <c:strCache>
                <c:ptCount val="1"/>
                <c:pt idx="0">
                  <c:v>Criteo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tabel!$A$30:$A$41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tabel!$B$30:$B$41</c:f>
              <c:numCache>
                <c:formatCode>General</c:formatCode>
                <c:ptCount val="12"/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10">
                  <c:v>4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F-5B45-A9FB-F6747BB2BDCF}"/>
            </c:ext>
          </c:extLst>
        </c:ser>
        <c:ser>
          <c:idx val="1"/>
          <c:order val="1"/>
          <c:tx>
            <c:strRef>
              <c:f>tabel!$C$29</c:f>
              <c:strCache>
                <c:ptCount val="1"/>
                <c:pt idx="0">
                  <c:v>Fb 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tabel!$A$30:$A$41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tabel!$C$30:$C$41</c:f>
              <c:numCache>
                <c:formatCode>General</c:formatCode>
                <c:ptCount val="12"/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F-5B45-A9FB-F6747BB2BDCF}"/>
            </c:ext>
          </c:extLst>
        </c:ser>
        <c:ser>
          <c:idx val="2"/>
          <c:order val="2"/>
          <c:tx>
            <c:strRef>
              <c:f>tabel!$D$29</c:f>
              <c:strCache>
                <c:ptCount val="1"/>
                <c:pt idx="0">
                  <c:v>Google 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tabel!$A$30:$A$41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tabel!$D$30:$D$41</c:f>
              <c:numCache>
                <c:formatCode>General</c:formatCode>
                <c:ptCount val="12"/>
                <c:pt idx="0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F-5B45-A9FB-F6747BB2BDCF}"/>
            </c:ext>
          </c:extLst>
        </c:ser>
        <c:ser>
          <c:idx val="3"/>
          <c:order val="3"/>
          <c:tx>
            <c:strRef>
              <c:f>tabel!$E$29</c:f>
              <c:strCache>
                <c:ptCount val="1"/>
                <c:pt idx="0">
                  <c:v>Instagram 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tabel!$A$30:$A$41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tabel!$E$30:$E$41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8F-5B45-A9FB-F6747BB2BDCF}"/>
            </c:ext>
          </c:extLst>
        </c:ser>
        <c:ser>
          <c:idx val="4"/>
          <c:order val="4"/>
          <c:tx>
            <c:strRef>
              <c:f>tabel!$F$29</c:f>
              <c:strCache>
                <c:ptCount val="1"/>
                <c:pt idx="0">
                  <c:v>Paid 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tabel!$A$30:$A$41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tabel!$F$30:$F$41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8F-5B45-A9FB-F6747BB2BDCF}"/>
            </c:ext>
          </c:extLst>
        </c:ser>
        <c:ser>
          <c:idx val="5"/>
          <c:order val="5"/>
          <c:tx>
            <c:strRef>
              <c:f>tabel!$G$29</c:f>
              <c:strCache>
                <c:ptCount val="1"/>
                <c:pt idx="0">
                  <c:v>Remarketing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tabel!$A$30:$A$41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tabel!$G$30:$G$41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8F-5B45-A9FB-F6747BB2BDCF}"/>
            </c:ext>
          </c:extLst>
        </c:ser>
        <c:ser>
          <c:idx val="6"/>
          <c:order val="6"/>
          <c:tx>
            <c:strRef>
              <c:f>tabel!$H$29</c:f>
              <c:strCache>
                <c:ptCount val="1"/>
                <c:pt idx="0">
                  <c:v>Retargeting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tabel!$A$30:$A$41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tabel!$H$30:$H$41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9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8F-5B45-A9FB-F6747BB2B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037279"/>
        <c:axId val="842038991"/>
      </c:lineChart>
      <c:catAx>
        <c:axId val="84203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038991"/>
        <c:crosses val="autoZero"/>
        <c:auto val="1"/>
        <c:lblAlgn val="ctr"/>
        <c:lblOffset val="100"/>
        <c:noMultiLvlLbl val="0"/>
      </c:catAx>
      <c:valAx>
        <c:axId val="8420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03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customers and Transaction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tabel!$C$12</c:f>
              <c:strCache>
                <c:ptCount val="1"/>
                <c:pt idx="0">
                  <c:v>Count of InvoiceNo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tabel!$A$13:$A$25</c:f>
              <c:strCache>
                <c:ptCount val="13"/>
                <c:pt idx="0">
                  <c:v>Australia</c:v>
                </c:pt>
                <c:pt idx="1">
                  <c:v>Belgium</c:v>
                </c:pt>
                <c:pt idx="2">
                  <c:v>Channel Islands</c:v>
                </c:pt>
                <c:pt idx="3">
                  <c:v>EIRE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Greece</c:v>
                </c:pt>
                <c:pt idx="8">
                  <c:v>Netherlands</c:v>
                </c:pt>
                <c:pt idx="9">
                  <c:v>Spain</c:v>
                </c:pt>
                <c:pt idx="10">
                  <c:v>United Arab Emirates</c:v>
                </c:pt>
                <c:pt idx="11">
                  <c:v>United Kingdom</c:v>
                </c:pt>
                <c:pt idx="12">
                  <c:v>USA</c:v>
                </c:pt>
              </c:strCache>
            </c:strRef>
          </c:cat>
          <c:val>
            <c:numRef>
              <c:f>tabel!$C$13:$C$25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173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5-2445-BDE4-10444EC5A196}"/>
            </c:ext>
          </c:extLst>
        </c:ser>
        <c:ser>
          <c:idx val="2"/>
          <c:order val="1"/>
          <c:tx>
            <c:strRef>
              <c:f>tabel!$E$12</c:f>
              <c:strCache>
                <c:ptCount val="1"/>
                <c:pt idx="0">
                  <c:v>Sum of Count_Customer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tabel!$A$13:$A$25</c:f>
              <c:strCache>
                <c:ptCount val="13"/>
                <c:pt idx="0">
                  <c:v>Australia</c:v>
                </c:pt>
                <c:pt idx="1">
                  <c:v>Belgium</c:v>
                </c:pt>
                <c:pt idx="2">
                  <c:v>Channel Islands</c:v>
                </c:pt>
                <c:pt idx="3">
                  <c:v>EIRE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Greece</c:v>
                </c:pt>
                <c:pt idx="8">
                  <c:v>Netherlands</c:v>
                </c:pt>
                <c:pt idx="9">
                  <c:v>Spain</c:v>
                </c:pt>
                <c:pt idx="10">
                  <c:v>United Arab Emirates</c:v>
                </c:pt>
                <c:pt idx="11">
                  <c:v>United Kingdom</c:v>
                </c:pt>
                <c:pt idx="12">
                  <c:v>USA</c:v>
                </c:pt>
              </c:strCache>
            </c:strRef>
          </c:cat>
          <c:val>
            <c:numRef>
              <c:f>tabel!$E$13:$E$25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145.99999999999994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5-2445-BDE4-10444EC5A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22343375"/>
        <c:axId val="322345087"/>
      </c:barChart>
      <c:catAx>
        <c:axId val="32234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45087"/>
        <c:crosses val="autoZero"/>
        <c:auto val="1"/>
        <c:lblAlgn val="ctr"/>
        <c:lblOffset val="100"/>
        <c:noMultiLvlLbl val="0"/>
      </c:catAx>
      <c:valAx>
        <c:axId val="3223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4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</a:t>
            </a:r>
            <a:r>
              <a:rPr lang="en-US"/>
              <a:t>Customer by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tabel!$C$1</c:f>
              <c:strCache>
                <c:ptCount val="1"/>
                <c:pt idx="0">
                  <c:v>Count of CustomerID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6E-9A44-A0C1-0C59D80784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6E-9A44-A0C1-0C59D80784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6E-9A44-A0C1-0C59D80784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6E-9A44-A0C1-0C59D807847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B6E-9A44-A0C1-0C59D807847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6E-9A44-A0C1-0C59D807847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B6E-9A44-A0C1-0C59D80784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tabel!$A$2:$A$8</c:f>
              <c:strCache>
                <c:ptCount val="7"/>
                <c:pt idx="0">
                  <c:v>Criteo</c:v>
                </c:pt>
                <c:pt idx="1">
                  <c:v>Fb Ads</c:v>
                </c:pt>
                <c:pt idx="2">
                  <c:v>Google Ads</c:v>
                </c:pt>
                <c:pt idx="3">
                  <c:v>Instagram Ads</c:v>
                </c:pt>
                <c:pt idx="4">
                  <c:v>Paid Ads</c:v>
                </c:pt>
                <c:pt idx="5">
                  <c:v>Remarketing</c:v>
                </c:pt>
                <c:pt idx="6">
                  <c:v>Retargeting</c:v>
                </c:pt>
              </c:strCache>
            </c:strRef>
          </c:cat>
          <c:val>
            <c:numRef>
              <c:f>tabel!$C$2:$C$8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28</c:v>
                </c:pt>
                <c:pt idx="3">
                  <c:v>39</c:v>
                </c:pt>
                <c:pt idx="4">
                  <c:v>27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B6E-9A44-A0C1-0C59D807847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and qty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tabel!$B$12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tabel!$A$13:$A$25</c:f>
              <c:strCache>
                <c:ptCount val="13"/>
                <c:pt idx="0">
                  <c:v>Australia</c:v>
                </c:pt>
                <c:pt idx="1">
                  <c:v>Belgium</c:v>
                </c:pt>
                <c:pt idx="2">
                  <c:v>Channel Islands</c:v>
                </c:pt>
                <c:pt idx="3">
                  <c:v>EIRE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Greece</c:v>
                </c:pt>
                <c:pt idx="8">
                  <c:v>Netherlands</c:v>
                </c:pt>
                <c:pt idx="9">
                  <c:v>Spain</c:v>
                </c:pt>
                <c:pt idx="10">
                  <c:v>United Arab Emirates</c:v>
                </c:pt>
                <c:pt idx="11">
                  <c:v>United Kingdom</c:v>
                </c:pt>
                <c:pt idx="12">
                  <c:v>USA</c:v>
                </c:pt>
              </c:strCache>
            </c:strRef>
          </c:cat>
          <c:val>
            <c:numRef>
              <c:f>tabel!$B$13:$B$25</c:f>
              <c:numCache>
                <c:formatCode>General</c:formatCode>
                <c:ptCount val="13"/>
                <c:pt idx="0">
                  <c:v>24</c:v>
                </c:pt>
                <c:pt idx="1">
                  <c:v>28</c:v>
                </c:pt>
                <c:pt idx="2">
                  <c:v>12</c:v>
                </c:pt>
                <c:pt idx="3">
                  <c:v>16</c:v>
                </c:pt>
                <c:pt idx="4">
                  <c:v>75</c:v>
                </c:pt>
                <c:pt idx="5">
                  <c:v>6</c:v>
                </c:pt>
                <c:pt idx="6">
                  <c:v>91</c:v>
                </c:pt>
                <c:pt idx="7">
                  <c:v>12</c:v>
                </c:pt>
                <c:pt idx="8">
                  <c:v>1</c:v>
                </c:pt>
                <c:pt idx="9">
                  <c:v>3</c:v>
                </c:pt>
                <c:pt idx="10">
                  <c:v>12</c:v>
                </c:pt>
                <c:pt idx="11">
                  <c:v>1791</c:v>
                </c:pt>
                <c:pt idx="1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C-4B4E-B4C7-0CAC7CFEF7CB}"/>
            </c:ext>
          </c:extLst>
        </c:ser>
        <c:ser>
          <c:idx val="2"/>
          <c:order val="1"/>
          <c:tx>
            <c:strRef>
              <c:f>tabel!$D$12</c:f>
              <c:strCache>
                <c:ptCount val="1"/>
                <c:pt idx="0">
                  <c:v>Sum of TotalPrice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tabel!$A$13:$A$25</c:f>
              <c:strCache>
                <c:ptCount val="13"/>
                <c:pt idx="0">
                  <c:v>Australia</c:v>
                </c:pt>
                <c:pt idx="1">
                  <c:v>Belgium</c:v>
                </c:pt>
                <c:pt idx="2">
                  <c:v>Channel Islands</c:v>
                </c:pt>
                <c:pt idx="3">
                  <c:v>EIRE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Greece</c:v>
                </c:pt>
                <c:pt idx="8">
                  <c:v>Netherlands</c:v>
                </c:pt>
                <c:pt idx="9">
                  <c:v>Spain</c:v>
                </c:pt>
                <c:pt idx="10">
                  <c:v>United Arab Emirates</c:v>
                </c:pt>
                <c:pt idx="11">
                  <c:v>United Kingdom</c:v>
                </c:pt>
                <c:pt idx="12">
                  <c:v>USA</c:v>
                </c:pt>
              </c:strCache>
            </c:strRef>
          </c:cat>
          <c:val>
            <c:numRef>
              <c:f>tabel!$D$13:$D$25</c:f>
              <c:numCache>
                <c:formatCode>General</c:formatCode>
                <c:ptCount val="13"/>
                <c:pt idx="0">
                  <c:v>102</c:v>
                </c:pt>
                <c:pt idx="1">
                  <c:v>26.519999999999996</c:v>
                </c:pt>
                <c:pt idx="2">
                  <c:v>19.799999999999997</c:v>
                </c:pt>
                <c:pt idx="3">
                  <c:v>90.4</c:v>
                </c:pt>
                <c:pt idx="4">
                  <c:v>141.63</c:v>
                </c:pt>
                <c:pt idx="5">
                  <c:v>15.299999999999999</c:v>
                </c:pt>
                <c:pt idx="6">
                  <c:v>197.38000000000002</c:v>
                </c:pt>
                <c:pt idx="7">
                  <c:v>15</c:v>
                </c:pt>
                <c:pt idx="8">
                  <c:v>15</c:v>
                </c:pt>
                <c:pt idx="9">
                  <c:v>15.73</c:v>
                </c:pt>
                <c:pt idx="10">
                  <c:v>3.4799999999999995</c:v>
                </c:pt>
                <c:pt idx="11">
                  <c:v>2906.8100000000004</c:v>
                </c:pt>
                <c:pt idx="12">
                  <c:v>79.720000000000013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4C-4B4E-B4C7-0CAC7CFEF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2367327"/>
        <c:axId val="842372943"/>
      </c:barChart>
      <c:catAx>
        <c:axId val="84236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72943"/>
        <c:crosses val="autoZero"/>
        <c:auto val="1"/>
        <c:lblAlgn val="ctr"/>
        <c:lblOffset val="100"/>
        <c:noMultiLvlLbl val="0"/>
      </c:catAx>
      <c:valAx>
        <c:axId val="8423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6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Transaction</a:t>
            </a:r>
            <a:r>
              <a:rPr lang="en-US" baseline="0"/>
              <a:t> and avg Revenue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tabel!$L$2</c:f>
              <c:strCache>
                <c:ptCount val="1"/>
                <c:pt idx="0">
                  <c:v>Transactions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tabel!$K$3:$K$14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tabel!$L$3:$L$14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15</c:v>
                </c:pt>
                <c:pt idx="4">
                  <c:v>47</c:v>
                </c:pt>
                <c:pt idx="5">
                  <c:v>14</c:v>
                </c:pt>
                <c:pt idx="6">
                  <c:v>22</c:v>
                </c:pt>
                <c:pt idx="7">
                  <c:v>16</c:v>
                </c:pt>
                <c:pt idx="8">
                  <c:v>13</c:v>
                </c:pt>
                <c:pt idx="9">
                  <c:v>6</c:v>
                </c:pt>
                <c:pt idx="10">
                  <c:v>14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D-FB49-A368-9C21C74F8618}"/>
            </c:ext>
          </c:extLst>
        </c:ser>
        <c:ser>
          <c:idx val="1"/>
          <c:order val="1"/>
          <c:tx>
            <c:strRef>
              <c:f>tabel!$M$2</c:f>
              <c:strCache>
                <c:ptCount val="1"/>
                <c:pt idx="0">
                  <c:v>Average of Revenue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tabel!$K$3:$K$14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tabel!$M$3:$M$14</c:f>
              <c:numCache>
                <c:formatCode>General</c:formatCode>
                <c:ptCount val="12"/>
                <c:pt idx="0">
                  <c:v>17.822500000000002</c:v>
                </c:pt>
                <c:pt idx="1">
                  <c:v>13.372727272727275</c:v>
                </c:pt>
                <c:pt idx="2">
                  <c:v>20.88</c:v>
                </c:pt>
                <c:pt idx="3">
                  <c:v>24.675333333333324</c:v>
                </c:pt>
                <c:pt idx="4">
                  <c:v>11.772708333333332</c:v>
                </c:pt>
                <c:pt idx="5">
                  <c:v>39.960714285714289</c:v>
                </c:pt>
                <c:pt idx="6">
                  <c:v>14.218181818181817</c:v>
                </c:pt>
                <c:pt idx="7">
                  <c:v>22.110625000000002</c:v>
                </c:pt>
                <c:pt idx="8">
                  <c:v>18.582307692307694</c:v>
                </c:pt>
                <c:pt idx="9">
                  <c:v>23.312857142857144</c:v>
                </c:pt>
                <c:pt idx="10">
                  <c:v>12.188666666666668</c:v>
                </c:pt>
                <c:pt idx="11">
                  <c:v>20.646923076923073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D-FB49-A368-9C21C74F8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224512"/>
        <c:axId val="195226224"/>
      </c:lineChart>
      <c:catAx>
        <c:axId val="19522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6224"/>
        <c:crosses val="autoZero"/>
        <c:auto val="1"/>
        <c:lblAlgn val="ctr"/>
        <c:lblOffset val="100"/>
        <c:noMultiLvlLbl val="0"/>
      </c:catAx>
      <c:valAx>
        <c:axId val="1952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Transaction</a:t>
            </a:r>
            <a:r>
              <a:rPr lang="en-US" baseline="0"/>
              <a:t> and avg Revenue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tabel!$L$2</c:f>
              <c:strCache>
                <c:ptCount val="1"/>
                <c:pt idx="0">
                  <c:v>Transactions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tabel!$K$3:$K$14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tabel!$L$3:$L$14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15</c:v>
                </c:pt>
                <c:pt idx="4">
                  <c:v>47</c:v>
                </c:pt>
                <c:pt idx="5">
                  <c:v>14</c:v>
                </c:pt>
                <c:pt idx="6">
                  <c:v>22</c:v>
                </c:pt>
                <c:pt idx="7">
                  <c:v>16</c:v>
                </c:pt>
                <c:pt idx="8">
                  <c:v>13</c:v>
                </c:pt>
                <c:pt idx="9">
                  <c:v>6</c:v>
                </c:pt>
                <c:pt idx="10">
                  <c:v>14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D-0D4E-AEF0-EDDAE7261615}"/>
            </c:ext>
          </c:extLst>
        </c:ser>
        <c:ser>
          <c:idx val="1"/>
          <c:order val="1"/>
          <c:tx>
            <c:strRef>
              <c:f>tabel!$M$2</c:f>
              <c:strCache>
                <c:ptCount val="1"/>
                <c:pt idx="0">
                  <c:v>Average of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tabel!$K$3:$K$14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tabel!$M$3:$M$14</c:f>
              <c:numCache>
                <c:formatCode>General</c:formatCode>
                <c:ptCount val="12"/>
                <c:pt idx="0">
                  <c:v>17.822500000000002</c:v>
                </c:pt>
                <c:pt idx="1">
                  <c:v>13.372727272727275</c:v>
                </c:pt>
                <c:pt idx="2">
                  <c:v>20.88</c:v>
                </c:pt>
                <c:pt idx="3">
                  <c:v>24.675333333333324</c:v>
                </c:pt>
                <c:pt idx="4">
                  <c:v>11.772708333333332</c:v>
                </c:pt>
                <c:pt idx="5">
                  <c:v>39.960714285714289</c:v>
                </c:pt>
                <c:pt idx="6">
                  <c:v>14.218181818181817</c:v>
                </c:pt>
                <c:pt idx="7">
                  <c:v>22.110625000000002</c:v>
                </c:pt>
                <c:pt idx="8">
                  <c:v>18.582307692307694</c:v>
                </c:pt>
                <c:pt idx="9">
                  <c:v>23.312857142857144</c:v>
                </c:pt>
                <c:pt idx="10">
                  <c:v>12.188666666666668</c:v>
                </c:pt>
                <c:pt idx="11">
                  <c:v>20.646923076923073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D-0D4E-AEF0-EDDAE7261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24512"/>
        <c:axId val="195226224"/>
      </c:lineChart>
      <c:catAx>
        <c:axId val="19522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6224"/>
        <c:crosses val="autoZero"/>
        <c:auto val="1"/>
        <c:lblAlgn val="ctr"/>
        <c:lblOffset val="100"/>
        <c:noMultiLvlLbl val="0"/>
      </c:catAx>
      <c:valAx>
        <c:axId val="1952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Qty product by source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Qty product by source</a:t>
          </a:r>
        </a:p>
      </cx:txPr>
    </cx:title>
    <cx:plotArea>
      <cx:plotAreaRegion>
        <cx:series layoutId="treemap" uniqueId="{98236F43-4DE7-9E44-B63D-0784DD8F8B1C}">
          <cx:tx>
            <cx:txData>
              <cx:f>_xlchart.v1.7</cx:f>
              <cx:v>Sum of Quantity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114300</xdr:rowOff>
    </xdr:from>
    <xdr:to>
      <xdr:col>12</xdr:col>
      <xdr:colOff>673100</xdr:colOff>
      <xdr:row>18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17F8D4-B6B0-B347-B943-F93E9A2ED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127001</xdr:colOff>
      <xdr:row>18</xdr:row>
      <xdr:rowOff>139700</xdr:rowOff>
    </xdr:from>
    <xdr:to>
      <xdr:col>12</xdr:col>
      <xdr:colOff>685801</xdr:colOff>
      <xdr:row>38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22A8C5-2C5A-CF41-83B0-B4F42C9BF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139700</xdr:rowOff>
    </xdr:from>
    <xdr:to>
      <xdr:col>5</xdr:col>
      <xdr:colOff>0</xdr:colOff>
      <xdr:row>17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EF0708-7FD3-B843-9771-339468B88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5</xdr:col>
      <xdr:colOff>12700</xdr:colOff>
      <xdr:row>37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34E8D46-C385-1B4A-A527-C4F7CF58A1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136900"/>
              <a:ext cx="41402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39</xdr:row>
      <xdr:rowOff>50800</xdr:rowOff>
    </xdr:from>
    <xdr:to>
      <xdr:col>12</xdr:col>
      <xdr:colOff>723900</xdr:colOff>
      <xdr:row>61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D2D9A67-C83D-E649-A5E3-8C1CC1527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12</xdr:col>
      <xdr:colOff>711200</xdr:colOff>
      <xdr:row>83</xdr:row>
      <xdr:rowOff>80433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266CE-D812-5A44-BF44-D05BE64B1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13469</xdr:colOff>
      <xdr:row>23</xdr:row>
      <xdr:rowOff>96212</xdr:rowOff>
    </xdr:from>
    <xdr:to>
      <xdr:col>17</xdr:col>
      <xdr:colOff>692726</xdr:colOff>
      <xdr:row>43</xdr:row>
      <xdr:rowOff>15009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ECB50-09A2-F0F1-E023-DFC642630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Air" refreshedDate="45440.792149074077" createdVersion="8" refreshedVersion="8" minRefreshableVersion="3" recordCount="198" xr:uid="{AB483C55-B571-8D48-991D-AB1E83E3306C}">
  <cacheSource type="worksheet">
    <worksheetSource ref="A1:N199" sheet="olahan"/>
  </cacheSource>
  <cacheFields count="14">
    <cacheField name="InvoiceNo" numFmtId="0">
      <sharedItems containsMixedTypes="1" containsNumber="1" containsInteger="1" minValue="536365" maxValue="581376"/>
    </cacheField>
    <cacheField name="StockCode" numFmtId="0">
      <sharedItems containsMixedTypes="1" containsNumber="1" containsInteger="1" minValue="20654" maxValue="85152"/>
    </cacheField>
    <cacheField name="Description" numFmtId="0">
      <sharedItems/>
    </cacheField>
    <cacheField name="Quantity" numFmtId="1">
      <sharedItems containsSemiMixedTypes="0" containsString="0" containsNumber="1" containsInteger="1" minValue="1" maxValue="144"/>
    </cacheField>
    <cacheField name="InvoiceDate" numFmtId="166">
      <sharedItems containsSemiMixedTypes="0" containsNonDate="0" containsDate="1" containsString="0" minDate="2011-01-02T00:00:00" maxDate="2011-12-11T00:00:00"/>
    </cacheField>
    <cacheField name="InvoiceMonth" numFmtId="0">
      <sharedItems count="12">
        <s v="July"/>
        <s v="March"/>
        <s v="January"/>
        <s v="May"/>
        <s v="February"/>
        <s v="June"/>
        <s v="August"/>
        <s v="December"/>
        <s v="April"/>
        <s v="November"/>
        <s v="September"/>
        <s v="October"/>
      </sharedItems>
    </cacheField>
    <cacheField name="UnitPrice" numFmtId="2">
      <sharedItems containsSemiMixedTypes="0" containsString="0" containsNumber="1" minValue="0.12" maxValue="18"/>
    </cacheField>
    <cacheField name="TotalPrice" numFmtId="2">
      <sharedItems containsSemiMixedTypes="0" containsString="0" containsNumber="1" minValue="0.42" maxValue="165"/>
    </cacheField>
    <cacheField name="CustomerID" numFmtId="0">
      <sharedItems containsSemiMixedTypes="0" containsString="0" containsNumber="1" containsInteger="1" minValue="12362" maxValue="18263"/>
    </cacheField>
    <cacheField name="Country" numFmtId="0">
      <sharedItems/>
    </cacheField>
    <cacheField name="CustomerDate" numFmtId="164">
      <sharedItems containsSemiMixedTypes="0" containsNonDate="0" containsDate="1" containsString="0" minDate="2011-05-05T00:00:00" maxDate="2011-05-06T00:00:00"/>
    </cacheField>
    <cacheField name="Source" numFmtId="0">
      <sharedItems/>
    </cacheField>
    <cacheField name="Count_Customer" numFmtId="0">
      <sharedItems containsSemiMixedTypes="0" containsString="0" containsNumber="1" minValue="0.1" maxValue="1"/>
    </cacheField>
    <cacheField name="Count_inv" numFmtId="0">
      <sharedItems containsSemiMixedTypes="0" containsString="0" containsNumber="1" minValue="0.5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Air" refreshedDate="45440.792149074077" createdVersion="8" refreshedVersion="8" minRefreshableVersion="3" recordCount="198" xr:uid="{B1D5FCD7-C45E-7C44-A837-27FB01AD6048}">
  <cacheSource type="worksheet">
    <worksheetSource ref="A1:M199" sheet="olahan"/>
  </cacheSource>
  <cacheFields count="13">
    <cacheField name="InvoiceNo" numFmtId="0">
      <sharedItems containsMixedTypes="1" containsNumber="1" containsInteger="1" minValue="536365" maxValue="581376"/>
    </cacheField>
    <cacheField name="StockCode" numFmtId="0">
      <sharedItems containsMixedTypes="1" containsNumber="1" containsInteger="1" minValue="20654" maxValue="85152"/>
    </cacheField>
    <cacheField name="Description" numFmtId="0">
      <sharedItems/>
    </cacheField>
    <cacheField name="Quantity" numFmtId="1">
      <sharedItems containsSemiMixedTypes="0" containsString="0" containsNumber="1" containsInteger="1" minValue="1" maxValue="144"/>
    </cacheField>
    <cacheField name="InvoiceDate" numFmtId="166">
      <sharedItems containsSemiMixedTypes="0" containsNonDate="0" containsDate="1" containsString="0" minDate="2011-01-02T00:00:00" maxDate="2011-12-11T00:00:00"/>
    </cacheField>
    <cacheField name="InvoiceMonth" numFmtId="0">
      <sharedItems/>
    </cacheField>
    <cacheField name="UnitPrice" numFmtId="2">
      <sharedItems containsSemiMixedTypes="0" containsString="0" containsNumber="1" minValue="0.12" maxValue="18"/>
    </cacheField>
    <cacheField name="TotalPrice" numFmtId="2">
      <sharedItems containsSemiMixedTypes="0" containsString="0" containsNumber="1" minValue="0.42" maxValue="165"/>
    </cacheField>
    <cacheField name="CustomerID" numFmtId="0">
      <sharedItems containsSemiMixedTypes="0" containsString="0" containsNumber="1" containsInteger="1" minValue="12362" maxValue="18263"/>
    </cacheField>
    <cacheField name="Country" numFmtId="0">
      <sharedItems count="13">
        <s v="Belgium"/>
        <s v="Australia"/>
        <s v="Finland"/>
        <s v="Spain"/>
        <s v="Germany"/>
        <s v="USA"/>
        <s v="France"/>
        <s v="Greece"/>
        <s v="United Arab Emirates"/>
        <s v="United Kingdom"/>
        <s v="Netherlands"/>
        <s v="EIRE"/>
        <s v="Channel Islands"/>
      </sharedItems>
    </cacheField>
    <cacheField name="CustomerDate" numFmtId="164">
      <sharedItems containsSemiMixedTypes="0" containsNonDate="0" containsDate="1" containsString="0" minDate="2011-05-05T00:00:00" maxDate="2011-05-06T00:00:00"/>
    </cacheField>
    <cacheField name="Source" numFmtId="0">
      <sharedItems/>
    </cacheField>
    <cacheField name="Count_Customer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559295"/>
    <n v="22557"/>
    <s v="PLASTERS IN TIN VINTAGE PAISLEY"/>
    <n v="12"/>
    <d v="2011-07-07T00:00:00"/>
    <x v="0"/>
    <n v="1.65"/>
    <n v="19.799999999999997"/>
    <n v="12362"/>
    <s v="Belgium"/>
    <d v="2011-05-05T00:00:00"/>
    <s v="Google Ads"/>
    <n v="1"/>
    <n v="1"/>
  </r>
  <r>
    <n v="545475"/>
    <n v="22505"/>
    <s v="MEMO BOARD COTTAGE DESIGN"/>
    <n v="24"/>
    <d v="2011-03-03T00:00:00"/>
    <x v="1"/>
    <n v="4.25"/>
    <n v="102"/>
    <n v="12415"/>
    <s v="Australia"/>
    <d v="2011-05-05T00:00:00"/>
    <s v="Instagram Ads"/>
    <n v="1"/>
    <n v="1"/>
  </r>
  <r>
    <n v="545226"/>
    <n v="21002"/>
    <s v="ROSE DU SUD DRAWSTRING BAG"/>
    <n v="3"/>
    <d v="2011-01-03T00:00:00"/>
    <x v="2"/>
    <n v="4.25"/>
    <n v="12.75"/>
    <n v="12428"/>
    <s v="Finland"/>
    <d v="2011-05-05T00:00:00"/>
    <s v="Google Ads"/>
    <n v="1"/>
    <n v="1"/>
  </r>
  <r>
    <s v="C581148"/>
    <n v="22059"/>
    <s v="CERAMIC STRAWBERRY DESIGN MUG"/>
    <n v="2"/>
    <d v="2011-07-12T00:00:00"/>
    <x v="0"/>
    <n v="1.49"/>
    <n v="2.98"/>
    <n v="12462"/>
    <s v="Spain"/>
    <d v="2011-05-05T00:00:00"/>
    <s v="Instagram Ads"/>
    <n v="1"/>
    <n v="1"/>
  </r>
  <r>
    <n v="557232"/>
    <s v="84596F"/>
    <s v="SMALL MARSHMALLOWS PINK BOWL"/>
    <n v="16"/>
    <d v="2011-05-05T00:00:00"/>
    <x v="3"/>
    <n v="0.42"/>
    <n v="6.72"/>
    <n v="12463"/>
    <s v="Belgium"/>
    <d v="2011-05-05T00:00:00"/>
    <s v="Google Ads"/>
    <n v="1"/>
    <n v="1"/>
  </r>
  <r>
    <n v="581179"/>
    <n v="23174"/>
    <s v="REGENCY SUGAR BOWL GREEN"/>
    <n v="4"/>
    <d v="2011-07-12T00:00:00"/>
    <x v="0"/>
    <n v="4.1500000000000004"/>
    <n v="16.600000000000001"/>
    <n v="12471"/>
    <s v="Germany"/>
    <d v="2011-05-05T00:00:00"/>
    <s v="Google Ads"/>
    <n v="1"/>
    <n v="1"/>
  </r>
  <r>
    <n v="540480"/>
    <n v="22907"/>
    <s v="PACK OF 20 NAPKINS PANTRY DESIGN"/>
    <n v="12"/>
    <d v="2011-07-01T00:00:00"/>
    <x v="0"/>
    <n v="0.85"/>
    <n v="10.199999999999999"/>
    <n v="12480"/>
    <s v="Germany"/>
    <d v="2011-05-05T00:00:00"/>
    <s v="Criteo"/>
    <n v="1"/>
    <n v="1"/>
  </r>
  <r>
    <n v="555383"/>
    <n v="22998"/>
    <s v="TRAVEL CARD WALLET KEEP CALM"/>
    <n v="4"/>
    <d v="2011-02-06T00:00:00"/>
    <x v="4"/>
    <n v="0.42"/>
    <n v="1.68"/>
    <n v="12517"/>
    <s v="Germany"/>
    <d v="2011-05-05T00:00:00"/>
    <s v="Instagram Ads"/>
    <n v="1"/>
    <n v="1"/>
  </r>
  <r>
    <n v="555726"/>
    <n v="21340"/>
    <s v="CLASSIC METAL BIRDCAGE PLANT HOLDER"/>
    <n v="1"/>
    <d v="2011-06-06T00:00:00"/>
    <x v="5"/>
    <n v="12.75"/>
    <n v="12.75"/>
    <n v="12540"/>
    <s v="Spain"/>
    <d v="2011-05-05T00:00:00"/>
    <s v="Instagram Ads"/>
    <n v="1"/>
    <n v="1"/>
  </r>
  <r>
    <s v="C581229"/>
    <n v="23392"/>
    <s v="SPACEBOY ROCKET LOLLY MAKERS"/>
    <n v="24"/>
    <d v="2011-08-12T00:00:00"/>
    <x v="6"/>
    <n v="2.08"/>
    <n v="49.92"/>
    <n v="12558"/>
    <s v="USA"/>
    <d v="2011-05-05T00:00:00"/>
    <s v="Google Ads"/>
    <n v="1"/>
    <n v="1"/>
  </r>
  <r>
    <n v="579927"/>
    <n v="22728"/>
    <s v="ALARM CLOCK BAKELIKE PINK"/>
    <n v="4"/>
    <d v="2011-01-12T00:00:00"/>
    <x v="2"/>
    <n v="3.75"/>
    <n v="15"/>
    <n v="12572"/>
    <s v="Germany"/>
    <d v="2011-05-05T00:00:00"/>
    <s v="Instagram Ads"/>
    <n v="1"/>
    <n v="1"/>
  </r>
  <r>
    <n v="552978"/>
    <n v="22746"/>
    <s v="POPPY'S PLAYHOUSE LIVINGROOM"/>
    <n v="60"/>
    <d v="2011-12-05T00:00:00"/>
    <x v="7"/>
    <n v="1.85"/>
    <n v="111"/>
    <n v="12590"/>
    <s v="Germany"/>
    <d v="2011-05-05T00:00:00"/>
    <s v="Retargeting"/>
    <n v="1"/>
    <n v="1"/>
  </r>
  <r>
    <s v="C570867"/>
    <n v="23256"/>
    <s v="CHILDRENS CUTLERY SPACEBOY"/>
    <n v="4"/>
    <d v="2011-12-10T00:00:00"/>
    <x v="7"/>
    <n v="4.1500000000000004"/>
    <n v="16.600000000000001"/>
    <n v="12607"/>
    <s v="USA"/>
    <d v="2011-05-05T00:00:00"/>
    <s v="Criteo"/>
    <n v="0.5"/>
    <n v="0.5"/>
  </r>
  <r>
    <s v="C570867"/>
    <n v="84991"/>
    <s v="60 TEATIME FAIRY CAKE CASES"/>
    <n v="24"/>
    <d v="2011-12-10T00:00:00"/>
    <x v="7"/>
    <n v="0.55000000000000004"/>
    <n v="13.200000000000001"/>
    <n v="12607"/>
    <s v="USA"/>
    <d v="2011-05-05T00:00:00"/>
    <s v="Remarketing"/>
    <n v="0.5"/>
    <n v="0.5"/>
  </r>
  <r>
    <n v="562045"/>
    <n v="23240"/>
    <s v="SET OF 4 KNICK KNACK TINS DOILEY"/>
    <n v="6"/>
    <d v="2011-02-08T00:00:00"/>
    <x v="4"/>
    <n v="4.1500000000000004"/>
    <n v="24.900000000000002"/>
    <n v="12644"/>
    <s v="Germany"/>
    <d v="2011-05-05T00:00:00"/>
    <s v="Fb Ads"/>
    <n v="1"/>
    <n v="1"/>
  </r>
  <r>
    <n v="545988"/>
    <s v="POST"/>
    <s v="POSTAGE"/>
    <n v="1"/>
    <d v="2011-08-03T00:00:00"/>
    <x v="6"/>
    <n v="18"/>
    <n v="18"/>
    <n v="12662"/>
    <s v="Germany"/>
    <d v="2011-05-05T00:00:00"/>
    <s v="Fb Ads"/>
    <n v="1"/>
    <n v="1"/>
  </r>
  <r>
    <n v="538093"/>
    <n v="21558"/>
    <s v="SKULL LUNCH BOX WITH CUTLERY"/>
    <n v="6"/>
    <d v="2011-05-05T00:00:00"/>
    <x v="3"/>
    <n v="2.5499999999999998"/>
    <n v="15.299999999999999"/>
    <n v="12682"/>
    <s v="France"/>
    <d v="2011-05-05T00:00:00"/>
    <s v="Google Ads"/>
    <n v="1"/>
    <n v="1"/>
  </r>
  <r>
    <n v="574442"/>
    <n v="23084"/>
    <s v="RABBIT NIGHT LIGHT"/>
    <n v="72"/>
    <d v="2011-04-11T00:00:00"/>
    <x v="8"/>
    <n v="1.79"/>
    <n v="128.88"/>
    <n v="12704"/>
    <s v="Finland"/>
    <d v="2011-05-05T00:00:00"/>
    <s v="Retargeting"/>
    <n v="1"/>
    <n v="1"/>
  </r>
  <r>
    <n v="549325"/>
    <n v="22410"/>
    <s v="MONEY BOX HOUSEKEEPING DESIGN"/>
    <n v="12"/>
    <d v="2011-08-04T00:00:00"/>
    <x v="6"/>
    <n v="1.25"/>
    <n v="15"/>
    <n v="12717"/>
    <s v="Greece"/>
    <d v="2011-05-05T00:00:00"/>
    <s v="Criteo"/>
    <n v="1"/>
    <n v="1"/>
  </r>
  <r>
    <n v="565218"/>
    <n v="20984"/>
    <s v="12 PENCILS TALL TUBE POSY"/>
    <n v="12"/>
    <d v="2011-01-09T00:00:00"/>
    <x v="2"/>
    <n v="0.28999999999999998"/>
    <n v="3.4799999999999995"/>
    <n v="12739"/>
    <s v="United Arab Emirates"/>
    <d v="2011-05-05T00:00:00"/>
    <s v="Google Ads"/>
    <n v="1"/>
    <n v="1"/>
  </r>
  <r>
    <n v="565782"/>
    <n v="22070"/>
    <s v="SMALL RED RETROSPOT MUG IN BOX"/>
    <n v="36"/>
    <d v="2011-06-09T00:00:00"/>
    <x v="5"/>
    <n v="3.39"/>
    <n v="122.04"/>
    <n v="12748"/>
    <s v="United Kingdom"/>
    <d v="2011-05-05T00:00:00"/>
    <s v="Google Ads"/>
    <n v="1"/>
    <n v="1"/>
  </r>
  <r>
    <n v="570191"/>
    <s v="POST"/>
    <s v="POSTAGE"/>
    <n v="1"/>
    <d v="2011-07-10T00:00:00"/>
    <x v="0"/>
    <n v="15"/>
    <n v="15"/>
    <n v="12778"/>
    <s v="Netherlands"/>
    <d v="2011-05-05T00:00:00"/>
    <s v="Paid Ads"/>
    <n v="1"/>
    <n v="1"/>
  </r>
  <r>
    <n v="537128"/>
    <n v="22468"/>
    <s v="BABUSHKA LIGHTS STRING OF 10"/>
    <n v="4"/>
    <d v="2011-05-05T00:00:00"/>
    <x v="3"/>
    <n v="6.75"/>
    <n v="27"/>
    <n v="12841"/>
    <s v="United Kingdom"/>
    <d v="2011-05-05T00:00:00"/>
    <s v="Criteo"/>
    <n v="1"/>
    <n v="1"/>
  </r>
  <r>
    <n v="570129"/>
    <n v="22979"/>
    <s v="PANTRY WASHING UP BRUSH"/>
    <n v="12"/>
    <d v="2011-07-10T00:00:00"/>
    <x v="0"/>
    <n v="1.45"/>
    <n v="17.399999999999999"/>
    <n v="12885"/>
    <s v="United Kingdom"/>
    <d v="2011-05-05T00:00:00"/>
    <s v="Fb Ads"/>
    <n v="1"/>
    <n v="1"/>
  </r>
  <r>
    <n v="551872"/>
    <n v="21892"/>
    <s v="TRADITIONAL WOODEN CATCH CUP GAME"/>
    <n v="12"/>
    <d v="2011-04-05T00:00:00"/>
    <x v="8"/>
    <n v="1.25"/>
    <n v="15"/>
    <n v="12955"/>
    <s v="United Kingdom"/>
    <d v="2011-05-05T00:00:00"/>
    <s v="Criteo"/>
    <n v="0.5"/>
    <n v="1"/>
  </r>
  <r>
    <n v="574029"/>
    <n v="22460"/>
    <s v="EMBOSSED GLASS TEALIGHT HOLDER"/>
    <n v="24"/>
    <d v="2011-02-11T00:00:00"/>
    <x v="4"/>
    <n v="1.25"/>
    <n v="30"/>
    <n v="12955"/>
    <s v="United Kingdom"/>
    <d v="2011-05-05T00:00:00"/>
    <s v="Instagram Ads"/>
    <n v="0.5"/>
    <n v="1"/>
  </r>
  <r>
    <n v="548868"/>
    <n v="21844"/>
    <s v="RED RETROSPOT MUG"/>
    <n v="6"/>
    <d v="2011-04-04T00:00:00"/>
    <x v="8"/>
    <n v="2.95"/>
    <n v="17.700000000000003"/>
    <n v="13015"/>
    <s v="United Kingdom"/>
    <d v="2011-05-05T00:00:00"/>
    <s v="Instagram Ads"/>
    <n v="1"/>
    <n v="1"/>
  </r>
  <r>
    <n v="537399"/>
    <n v="22815"/>
    <s v="CARD PSYCHEDELIC APPLES"/>
    <n v="12"/>
    <d v="2011-05-05T00:00:00"/>
    <x v="3"/>
    <n v="0.42"/>
    <n v="5.04"/>
    <n v="13030"/>
    <s v="United Kingdom"/>
    <d v="2011-05-05T00:00:00"/>
    <s v="Paid Ads"/>
    <n v="1"/>
    <n v="1"/>
  </r>
  <r>
    <n v="552271"/>
    <s v="47566B"/>
    <s v="TEA TIME PARTY BUNTING"/>
    <n v="2"/>
    <d v="2011-08-05T00:00:00"/>
    <x v="6"/>
    <n v="4.95"/>
    <n v="9.9"/>
    <n v="13069"/>
    <s v="United Kingdom"/>
    <d v="2011-05-05T00:00:00"/>
    <s v="Instagram Ads"/>
    <n v="1"/>
    <n v="1"/>
  </r>
  <r>
    <n v="549448"/>
    <n v="22679"/>
    <s v="FRENCH BLUE METAL DOOR SIGN 4"/>
    <n v="10"/>
    <d v="2011-08-04T00:00:00"/>
    <x v="6"/>
    <n v="1.25"/>
    <n v="12.5"/>
    <n v="13078"/>
    <s v="United Kingdom"/>
    <d v="2011-05-05T00:00:00"/>
    <s v="Paid Ads"/>
    <n v="1"/>
    <n v="1"/>
  </r>
  <r>
    <n v="537394"/>
    <n v="22961"/>
    <s v="JAM MAKING SET PRINTED"/>
    <n v="12"/>
    <d v="2011-05-05T00:00:00"/>
    <x v="3"/>
    <n v="1.45"/>
    <n v="17.399999999999999"/>
    <n v="13089"/>
    <s v="United Kingdom"/>
    <d v="2011-05-05T00:00:00"/>
    <s v="Instagram Ads"/>
    <n v="1"/>
    <n v="1"/>
  </r>
  <r>
    <n v="580550"/>
    <n v="21115"/>
    <s v="ROSE CARAVAN DOORSTOP"/>
    <n v="8"/>
    <d v="2011-05-12T00:00:00"/>
    <x v="3"/>
    <n v="1.95"/>
    <n v="15.6"/>
    <n v="13126"/>
    <s v="United Kingdom"/>
    <d v="2011-05-05T00:00:00"/>
    <s v="Retargeting"/>
    <n v="1"/>
    <n v="1"/>
  </r>
  <r>
    <n v="548612"/>
    <n v="84879"/>
    <s v="ASSORTED COLOUR BIRD ORNAMENT"/>
    <n v="1"/>
    <d v="2011-01-04T00:00:00"/>
    <x v="2"/>
    <n v="1.69"/>
    <n v="1.69"/>
    <n v="13137"/>
    <s v="United Kingdom"/>
    <d v="2011-05-05T00:00:00"/>
    <s v="Retargeting"/>
    <n v="1"/>
    <n v="1"/>
  </r>
  <r>
    <n v="540397"/>
    <n v="22794"/>
    <s v="SWEETHEART WIRE MAGAZINE RACK"/>
    <n v="1"/>
    <d v="2011-06-01T00:00:00"/>
    <x v="5"/>
    <n v="7.95"/>
    <n v="7.95"/>
    <n v="13187"/>
    <s v="United Kingdom"/>
    <d v="2011-05-05T00:00:00"/>
    <s v="Instagram Ads"/>
    <n v="1"/>
    <n v="1"/>
  </r>
  <r>
    <n v="548728"/>
    <n v="21558"/>
    <s v="SKULL LUNCH BOX WITH CUTLERY"/>
    <n v="6"/>
    <d v="2011-04-04T00:00:00"/>
    <x v="8"/>
    <n v="2.5499999999999998"/>
    <n v="15.299999999999999"/>
    <n v="13198"/>
    <s v="United Kingdom"/>
    <d v="2011-05-05T00:00:00"/>
    <s v="Paid Ads"/>
    <n v="1"/>
    <n v="1"/>
  </r>
  <r>
    <n v="566061"/>
    <n v="23291"/>
    <s v="DOLLY GIRL CHILDRENS CUP"/>
    <n v="8"/>
    <d v="2011-08-09T00:00:00"/>
    <x v="6"/>
    <n v="1.25"/>
    <n v="10"/>
    <n v="13267"/>
    <s v="United Kingdom"/>
    <d v="2011-05-05T00:00:00"/>
    <s v="Criteo"/>
    <n v="1"/>
    <n v="1"/>
  </r>
  <r>
    <n v="552288"/>
    <s v="85123A"/>
    <s v="WHITE HANGING HEART T-LIGHT HOLDER"/>
    <n v="12"/>
    <d v="2011-08-05T00:00:00"/>
    <x v="6"/>
    <n v="2.95"/>
    <n v="35.400000000000006"/>
    <n v="13313"/>
    <s v="United Kingdom"/>
    <d v="2011-05-05T00:00:00"/>
    <s v="Remarketing"/>
    <n v="1"/>
    <n v="1"/>
  </r>
  <r>
    <n v="566255"/>
    <n v="21977"/>
    <s v="PACK OF 60 PINK PAISLEY CAKE CASES"/>
    <n v="120"/>
    <d v="2011-11-09T00:00:00"/>
    <x v="9"/>
    <n v="0.42"/>
    <n v="50.4"/>
    <n v="13324"/>
    <s v="United Kingdom"/>
    <d v="2011-05-05T00:00:00"/>
    <s v="Google Ads"/>
    <n v="1"/>
    <n v="1"/>
  </r>
  <r>
    <n v="545719"/>
    <n v="22759"/>
    <s v="SET OF 3 NOTEBOOKS IN PARCEL"/>
    <n v="12"/>
    <d v="2011-07-03T00:00:00"/>
    <x v="0"/>
    <n v="1.65"/>
    <n v="19.799999999999997"/>
    <n v="13344"/>
    <s v="United Kingdom"/>
    <d v="2011-05-05T00:00:00"/>
    <s v="Fb Ads"/>
    <n v="1"/>
    <n v="1"/>
  </r>
  <r>
    <n v="558861"/>
    <n v="23341"/>
    <s v="PINK DINER WALL CLOCK"/>
    <n v="2"/>
    <d v="2011-04-07T00:00:00"/>
    <x v="8"/>
    <n v="8.5"/>
    <n v="17"/>
    <n v="13373"/>
    <s v="United Kingdom"/>
    <d v="2011-05-05T00:00:00"/>
    <s v="Remarketing"/>
    <n v="1"/>
    <n v="1"/>
  </r>
  <r>
    <n v="569846"/>
    <n v="23243"/>
    <s v="SET OF TEA COFFEE SUGAR TINS PANTRY"/>
    <n v="4"/>
    <d v="2011-05-05T00:00:00"/>
    <x v="3"/>
    <n v="4.95"/>
    <n v="19.8"/>
    <n v="13422"/>
    <s v="United Kingdom"/>
    <d v="2011-05-05T00:00:00"/>
    <s v="Criteo"/>
    <n v="1"/>
    <n v="1"/>
  </r>
  <r>
    <n v="569333"/>
    <n v="23535"/>
    <s v="BICYCLE SAFTEY WALL ART"/>
    <n v="4"/>
    <d v="2011-03-10T00:00:00"/>
    <x v="1"/>
    <n v="5.95"/>
    <n v="23.8"/>
    <n v="13431"/>
    <s v="United Kingdom"/>
    <d v="2011-05-05T00:00:00"/>
    <s v="Remarketing"/>
    <n v="1"/>
    <n v="1"/>
  </r>
  <r>
    <n v="565643"/>
    <n v="22595"/>
    <s v="GINGHAM HEART DECORATION"/>
    <n v="48"/>
    <d v="2011-05-09T00:00:00"/>
    <x v="3"/>
    <n v="0.85"/>
    <n v="40.799999999999997"/>
    <n v="13468"/>
    <s v="United Kingdom"/>
    <d v="2011-05-05T00:00:00"/>
    <s v="Remarketing"/>
    <n v="1"/>
    <n v="1"/>
  </r>
  <r>
    <n v="575370"/>
    <n v="22077"/>
    <s v="6 RIBBONS RUSTIC CHARM"/>
    <n v="12"/>
    <d v="2011-09-11T00:00:00"/>
    <x v="10"/>
    <n v="1.95"/>
    <n v="23.4"/>
    <n v="13522"/>
    <s v="United Kingdom"/>
    <d v="2011-05-05T00:00:00"/>
    <s v="Paid Ads"/>
    <n v="1"/>
    <n v="1"/>
  </r>
  <r>
    <n v="574663"/>
    <n v="82486"/>
    <s v="3 DRAWER ANTIQUE WHITE WOOD CABINET"/>
    <n v="2"/>
    <d v="2011-06-11T00:00:00"/>
    <x v="5"/>
    <n v="8.9499999999999993"/>
    <n v="17.899999999999999"/>
    <n v="13527"/>
    <s v="United Kingdom"/>
    <d v="2011-05-05T00:00:00"/>
    <s v="Instagram Ads"/>
    <n v="1"/>
    <n v="1"/>
  </r>
  <r>
    <n v="549548"/>
    <n v="21169"/>
    <s v="YOU'RE CONFUSING ME METAL SIGN"/>
    <n v="1"/>
    <d v="2011-10-04T00:00:00"/>
    <x v="11"/>
    <n v="1.69"/>
    <n v="1.69"/>
    <n v="13548"/>
    <s v="United Kingdom"/>
    <d v="2011-05-05T00:00:00"/>
    <s v="Google Ads"/>
    <n v="1"/>
    <n v="1"/>
  </r>
  <r>
    <n v="562543"/>
    <n v="23184"/>
    <s v="BULL DOG BOTTLE OPENER"/>
    <n v="4"/>
    <d v="2011-05-08T00:00:00"/>
    <x v="3"/>
    <n v="4.95"/>
    <n v="19.8"/>
    <n v="13552"/>
    <s v="United Kingdom"/>
    <d v="2011-05-05T00:00:00"/>
    <s v="Paid Ads"/>
    <n v="1"/>
    <n v="1"/>
  </r>
  <r>
    <n v="540275"/>
    <s v="85099B"/>
    <s v="JUMBO BAG RED RETROSPOT"/>
    <n v="100"/>
    <d v="2011-06-01T00:00:00"/>
    <x v="5"/>
    <n v="1.65"/>
    <n v="165"/>
    <n v="13680"/>
    <s v="United Kingdom"/>
    <d v="2011-05-05T00:00:00"/>
    <s v="Criteo"/>
    <n v="0.5"/>
    <n v="1"/>
  </r>
  <r>
    <s v="C540417"/>
    <n v="21430"/>
    <s v="SET/3 RED GINGHAM ROSE STORAGE BOX"/>
    <n v="24"/>
    <d v="2011-07-01T00:00:00"/>
    <x v="0"/>
    <n v="3.39"/>
    <n v="81.36"/>
    <n v="13680"/>
    <s v="United Kingdom"/>
    <d v="2011-05-05T00:00:00"/>
    <s v="Paid Ads"/>
    <n v="0.5"/>
    <n v="1"/>
  </r>
  <r>
    <n v="570675"/>
    <n v="21086"/>
    <s v="SET/6 RED SPOTTY PAPER CUPS"/>
    <n v="12"/>
    <d v="2011-11-10T00:00:00"/>
    <x v="9"/>
    <n v="0.65"/>
    <n v="7.8000000000000007"/>
    <n v="13690"/>
    <s v="United Kingdom"/>
    <d v="2011-05-05T00:00:00"/>
    <s v="Criteo"/>
    <n v="1"/>
    <n v="1"/>
  </r>
  <r>
    <n v="570197"/>
    <n v="71270"/>
    <s v="PHOTO CLIP LINE"/>
    <n v="1"/>
    <d v="2011-07-10T00:00:00"/>
    <x v="0"/>
    <n v="1.25"/>
    <n v="1.25"/>
    <n v="13755"/>
    <s v="United Kingdom"/>
    <d v="2011-05-05T00:00:00"/>
    <s v="Paid Ads"/>
    <n v="1"/>
    <n v="1"/>
  </r>
  <r>
    <n v="565419"/>
    <n v="23407"/>
    <s v="SET OF 2 TRAYS HOME SWEET HOME"/>
    <n v="2"/>
    <d v="2011-04-09T00:00:00"/>
    <x v="8"/>
    <n v="9.9499999999999993"/>
    <n v="19.899999999999999"/>
    <n v="13808"/>
    <s v="United Kingdom"/>
    <d v="2011-05-05T00:00:00"/>
    <s v="Criteo"/>
    <n v="1"/>
    <n v="1"/>
  </r>
  <r>
    <n v="562101"/>
    <n v="22961"/>
    <s v="JAM MAKING SET PRINTED"/>
    <n v="12"/>
    <d v="2011-02-08T00:00:00"/>
    <x v="4"/>
    <n v="1.45"/>
    <n v="17.399999999999999"/>
    <n v="13850"/>
    <s v="United Kingdom"/>
    <d v="2011-05-05T00:00:00"/>
    <s v="Paid Ads"/>
    <n v="1"/>
    <n v="1"/>
  </r>
  <r>
    <n v="555498"/>
    <n v="21175"/>
    <s v="GIN + TONIC DIET METAL SIGN"/>
    <n v="12"/>
    <d v="2011-03-06T00:00:00"/>
    <x v="1"/>
    <n v="2.5499999999999998"/>
    <n v="30.599999999999998"/>
    <n v="13885"/>
    <s v="United Kingdom"/>
    <d v="2011-05-05T00:00:00"/>
    <s v="Criteo"/>
    <n v="1"/>
    <n v="1"/>
  </r>
  <r>
    <n v="575135"/>
    <n v="82483"/>
    <s v="WOOD 2 DRAWER CABINET WHITE FINISH"/>
    <n v="2"/>
    <d v="2011-08-11T00:00:00"/>
    <x v="6"/>
    <n v="6.95"/>
    <n v="13.9"/>
    <n v="13928"/>
    <s v="United Kingdom"/>
    <d v="2011-05-05T00:00:00"/>
    <s v="Google Ads"/>
    <n v="1"/>
    <n v="1"/>
  </r>
  <r>
    <n v="545978"/>
    <n v="21456"/>
    <s v="2 PICTURE BOOK EGGS EASTER CHICKS"/>
    <n v="6"/>
    <d v="2011-08-03T00:00:00"/>
    <x v="6"/>
    <n v="1.25"/>
    <n v="7.5"/>
    <n v="13975"/>
    <s v="United Kingdom"/>
    <d v="2011-05-05T00:00:00"/>
    <s v="Remarketing"/>
    <n v="1"/>
    <n v="1"/>
  </r>
  <r>
    <n v="562432"/>
    <n v="23207"/>
    <s v="LUNCH BAG ALPHABET DESIGN"/>
    <n v="30"/>
    <d v="2011-04-08T00:00:00"/>
    <x v="8"/>
    <n v="1.65"/>
    <n v="49.5"/>
    <n v="14004"/>
    <s v="United Kingdom"/>
    <d v="2011-05-05T00:00:00"/>
    <s v="Fb Ads"/>
    <n v="1"/>
    <n v="1"/>
  </r>
  <r>
    <n v="543371"/>
    <n v="22413"/>
    <s v="METAL SIGN TAKE IT OR LEAVE IT"/>
    <n v="1"/>
    <d v="2011-07-02T00:00:00"/>
    <x v="0"/>
    <n v="2.95"/>
    <n v="2.95"/>
    <n v="14048"/>
    <s v="United Kingdom"/>
    <d v="2011-05-05T00:00:00"/>
    <s v="Fb Ads"/>
    <n v="1"/>
    <n v="1"/>
  </r>
  <r>
    <n v="569474"/>
    <n v="22623"/>
    <s v="BOX OF VINTAGE JIGSAW BLOCKS"/>
    <n v="1"/>
    <d v="2011-04-10T00:00:00"/>
    <x v="8"/>
    <n v="5.95"/>
    <n v="5.95"/>
    <n v="14178"/>
    <s v="United Kingdom"/>
    <d v="2011-05-05T00:00:00"/>
    <s v="Retargeting"/>
    <n v="1"/>
    <n v="1"/>
  </r>
  <r>
    <n v="555393"/>
    <n v="23052"/>
    <s v="RECYCLED ACAPULCO MAT TURQUOISE"/>
    <n v="2"/>
    <d v="2011-05-05T00:00:00"/>
    <x v="3"/>
    <n v="8.25"/>
    <n v="16.5"/>
    <n v="14221"/>
    <s v="United Kingdom"/>
    <d v="2011-05-05T00:00:00"/>
    <s v="Instagram Ads"/>
    <n v="1"/>
    <n v="1"/>
  </r>
  <r>
    <n v="580033"/>
    <n v="23581"/>
    <s v="JUMBO BAG PAISLEY PARK"/>
    <n v="40"/>
    <d v="2011-01-12T00:00:00"/>
    <x v="2"/>
    <n v="2.08"/>
    <n v="83.2"/>
    <n v="14282"/>
    <s v="United Kingdom"/>
    <d v="2011-05-05T00:00:00"/>
    <s v="Instagram Ads"/>
    <n v="1"/>
    <n v="1"/>
  </r>
  <r>
    <n v="565726"/>
    <n v="23340"/>
    <s v="VINTAGE CHRISTMAS CAKE FRILL"/>
    <n v="12"/>
    <d v="2011-06-09T00:00:00"/>
    <x v="5"/>
    <n v="1.65"/>
    <n v="19.799999999999997"/>
    <n v="14360"/>
    <s v="United Kingdom"/>
    <d v="2011-05-05T00:00:00"/>
    <s v="Criteo"/>
    <n v="1"/>
    <n v="1"/>
  </r>
  <r>
    <n v="581164"/>
    <n v="21903"/>
    <s v="MAN FLU METAL SIGN"/>
    <n v="3"/>
    <d v="2011-05-05T00:00:00"/>
    <x v="3"/>
    <n v="2.1"/>
    <n v="6.3000000000000007"/>
    <n v="14395"/>
    <s v="United Kingdom"/>
    <d v="2011-05-05T00:00:00"/>
    <s v="Remarketing"/>
    <n v="0.5"/>
    <n v="1"/>
  </r>
  <r>
    <n v="540543"/>
    <n v="85152"/>
    <s v="HAND OVER THE CHOCOLATE SIGN"/>
    <n v="7"/>
    <d v="2011-09-01T00:00:00"/>
    <x v="10"/>
    <n v="2.1"/>
    <n v="14.700000000000001"/>
    <n v="14395"/>
    <s v="United Kingdom"/>
    <d v="2011-05-05T00:00:00"/>
    <s v="Retargeting"/>
    <n v="0.5"/>
    <n v="1"/>
  </r>
  <r>
    <n v="545685"/>
    <n v="22228"/>
    <s v="BUNNY WOODEN PAINTED WITH BIRD"/>
    <n v="3"/>
    <d v="2011-06-03T00:00:00"/>
    <x v="5"/>
    <n v="0.85"/>
    <n v="2.5499999999999998"/>
    <n v="14499"/>
    <s v="United Kingdom"/>
    <d v="2011-05-05T00:00:00"/>
    <s v="Google Ads"/>
    <n v="1"/>
    <n v="1"/>
  </r>
  <r>
    <n v="574722"/>
    <n v="22402"/>
    <s v="MAGNETS PACK OF 4 VINTAGE COLLAGE"/>
    <n v="14"/>
    <d v="2011-06-11T00:00:00"/>
    <x v="5"/>
    <n v="0.39"/>
    <n v="5.46"/>
    <n v="14502"/>
    <s v="United Kingdom"/>
    <d v="2011-05-05T00:00:00"/>
    <s v="Fb Ads"/>
    <n v="1"/>
    <n v="1"/>
  </r>
  <r>
    <n v="549573"/>
    <n v="21906"/>
    <s v="PHARMACIE FIRST AID TIN"/>
    <n v="2"/>
    <d v="2011-10-04T00:00:00"/>
    <x v="11"/>
    <n v="6.75"/>
    <n v="13.5"/>
    <n v="14504"/>
    <s v="United Kingdom"/>
    <d v="2011-05-05T00:00:00"/>
    <s v="Fb Ads"/>
    <n v="0.5"/>
    <n v="0.5"/>
  </r>
  <r>
    <n v="549573"/>
    <n v="21745"/>
    <s v="GAOLERS KEYS DECORATIVE GARDEN"/>
    <n v="1"/>
    <d v="2011-10-04T00:00:00"/>
    <x v="11"/>
    <n v="3.75"/>
    <n v="3.75"/>
    <n v="14504"/>
    <s v="United Kingdom"/>
    <d v="2011-05-05T00:00:00"/>
    <s v="Instagram Ads"/>
    <n v="0.5"/>
    <n v="0.5"/>
  </r>
  <r>
    <n v="565565"/>
    <n v="22193"/>
    <s v="RED DINER WALL CLOCK"/>
    <n v="2"/>
    <d v="2011-05-09T00:00:00"/>
    <x v="3"/>
    <n v="8.5"/>
    <n v="17"/>
    <n v="14534"/>
    <s v="United Kingdom"/>
    <d v="2011-05-05T00:00:00"/>
    <s v="Fb Ads"/>
    <n v="1"/>
    <n v="1"/>
  </r>
  <r>
    <n v="546392"/>
    <n v="22352"/>
    <s v="LUNCH BOX WITH CUTLERY RETROSPOT"/>
    <n v="6"/>
    <d v="2011-11-03T00:00:00"/>
    <x v="9"/>
    <n v="2.5499999999999998"/>
    <n v="15.299999999999999"/>
    <n v="14587"/>
    <s v="United Kingdom"/>
    <d v="2011-05-05T00:00:00"/>
    <s v="Criteo"/>
    <n v="1"/>
    <n v="1"/>
  </r>
  <r>
    <n v="575851"/>
    <n v="23318"/>
    <s v="BOX OF 6 MINI VINTAGE CRACKERS"/>
    <n v="1"/>
    <d v="2011-11-11T00:00:00"/>
    <x v="9"/>
    <n v="2.4900000000000002"/>
    <n v="2.4900000000000002"/>
    <n v="14662"/>
    <s v="United Kingdom"/>
    <d v="2011-05-05T00:00:00"/>
    <s v="Criteo"/>
    <n v="0.5"/>
    <n v="1"/>
  </r>
  <r>
    <n v="546105"/>
    <n v="22030"/>
    <s v="SWALLOWS GREETING CARD"/>
    <n v="12"/>
    <d v="2011-09-03T00:00:00"/>
    <x v="10"/>
    <n v="0.42"/>
    <n v="5.04"/>
    <n v="14662"/>
    <s v="United Kingdom"/>
    <d v="2011-05-05T00:00:00"/>
    <s v="Remarketing"/>
    <n v="0.5"/>
    <n v="1"/>
  </r>
  <r>
    <n v="540813"/>
    <n v="22559"/>
    <s v="SEASIDE FLYING DISC"/>
    <n v="3"/>
    <d v="2011-11-01T00:00:00"/>
    <x v="9"/>
    <n v="1.25"/>
    <n v="3.75"/>
    <n v="14669"/>
    <s v="United Kingdom"/>
    <d v="2011-05-05T00:00:00"/>
    <s v="Google Ads"/>
    <n v="0.5"/>
    <n v="1"/>
  </r>
  <r>
    <n v="540803"/>
    <n v="21306"/>
    <s v="SET/4 DAISY MIRROR MAGNETS"/>
    <n v="3"/>
    <d v="2011-11-01T00:00:00"/>
    <x v="9"/>
    <n v="2.1"/>
    <n v="6.3000000000000007"/>
    <n v="14669"/>
    <s v="United Kingdom"/>
    <d v="2011-05-05T00:00:00"/>
    <s v="Remarketing"/>
    <n v="0.5"/>
    <n v="1"/>
  </r>
  <r>
    <n v="540276"/>
    <s v="85099B"/>
    <s v="JUMBO BAG RED RETROSPOT"/>
    <n v="100"/>
    <d v="2011-06-01T00:00:00"/>
    <x v="5"/>
    <n v="1.65"/>
    <n v="165"/>
    <n v="14680"/>
    <s v="United Kingdom"/>
    <d v="2011-05-05T00:00:00"/>
    <s v="Paid Ads"/>
    <n v="1"/>
    <n v="1"/>
  </r>
  <r>
    <n v="581376"/>
    <n v="22645"/>
    <s v="CERAMIC HEART FAIRY CAKE MONEY BANK"/>
    <n v="4"/>
    <d v="2011-05-05T00:00:00"/>
    <x v="3"/>
    <n v="0.39"/>
    <n v="1.56"/>
    <n v="14719"/>
    <s v="United Kingdom"/>
    <d v="2011-05-05T00:00:00"/>
    <s v="Fb Ads"/>
    <n v="1"/>
    <n v="1"/>
  </r>
  <r>
    <n v="545289"/>
    <n v="22961"/>
    <s v="JAM MAKING SET PRINTED"/>
    <n v="12"/>
    <d v="2011-01-03T00:00:00"/>
    <x v="2"/>
    <n v="1.45"/>
    <n v="17.399999999999999"/>
    <n v="14732"/>
    <s v="United Kingdom"/>
    <d v="2011-05-05T00:00:00"/>
    <s v="Google Ads"/>
    <n v="1"/>
    <n v="1"/>
  </r>
  <r>
    <n v="540182"/>
    <n v="21206"/>
    <s v="STRAWBERRY HONEYCOMB GARLAND"/>
    <n v="48"/>
    <d v="2011-05-01T00:00:00"/>
    <x v="3"/>
    <n v="0.65"/>
    <n v="31.200000000000003"/>
    <n v="14739"/>
    <s v="United Kingdom"/>
    <d v="2011-05-05T00:00:00"/>
    <s v="Instagram Ads"/>
    <n v="1"/>
    <n v="1"/>
  </r>
  <r>
    <n v="570861"/>
    <n v="21642"/>
    <s v="ASSORTED TUTTI FRUTTI PEN"/>
    <n v="24"/>
    <d v="2011-12-10T00:00:00"/>
    <x v="7"/>
    <n v="0.28999999999999998"/>
    <n v="6.9599999999999991"/>
    <n v="14775"/>
    <s v="United Kingdom"/>
    <d v="2011-05-05T00:00:00"/>
    <s v="Fb Ads"/>
    <n v="1"/>
    <n v="1"/>
  </r>
  <r>
    <n v="538011"/>
    <n v="21080"/>
    <s v="SET/20 RED RETROSPOT PAPER NAPKINS"/>
    <n v="2"/>
    <d v="2011-05-05T00:00:00"/>
    <x v="3"/>
    <n v="0.85"/>
    <n v="1.7"/>
    <n v="14896"/>
    <s v="United Kingdom"/>
    <d v="2011-05-05T00:00:00"/>
    <s v="Remarketing"/>
    <n v="1"/>
    <n v="1"/>
  </r>
  <r>
    <n v="536633"/>
    <n v="84380"/>
    <s v="SET OF 3 BUTTERFLY COOKIE CUTTERS"/>
    <n v="6"/>
    <d v="2011-05-05T00:00:00"/>
    <x v="3"/>
    <n v="1.25"/>
    <n v="7.5"/>
    <n v="14901"/>
    <s v="United Kingdom"/>
    <d v="2011-05-05T00:00:00"/>
    <s v="Remarketing"/>
    <n v="1"/>
    <n v="1"/>
  </r>
  <r>
    <n v="562574"/>
    <n v="20961"/>
    <s v="STRAWBERRY BATH SPONGE"/>
    <n v="3"/>
    <d v="2011-07-08T00:00:00"/>
    <x v="0"/>
    <n v="1.25"/>
    <n v="3.75"/>
    <n v="14903"/>
    <s v="United Kingdom"/>
    <d v="2011-05-05T00:00:00"/>
    <s v="Criteo"/>
    <n v="1"/>
    <n v="1"/>
  </r>
  <r>
    <n v="540547"/>
    <n v="21617"/>
    <s v="4 LILY BOTANICAL DINNER CANDLES"/>
    <n v="6"/>
    <d v="2011-09-01T00:00:00"/>
    <x v="10"/>
    <n v="3.75"/>
    <n v="22.5"/>
    <n v="14911"/>
    <s v="EIRE"/>
    <d v="2011-05-05T00:00:00"/>
    <s v="Fb Ads"/>
    <n v="0.33333333333333331"/>
    <n v="1"/>
  </r>
  <r>
    <n v="536975"/>
    <n v="22848"/>
    <s v="BREAD BIN DINER STYLE PINK"/>
    <n v="2"/>
    <d v="2011-05-05T00:00:00"/>
    <x v="3"/>
    <n v="16.95"/>
    <n v="33.9"/>
    <n v="14911"/>
    <s v="EIRE"/>
    <d v="2011-05-05T00:00:00"/>
    <s v="Instagram Ads"/>
    <n v="0.33333333333333331"/>
    <n v="1"/>
  </r>
  <r>
    <n v="570839"/>
    <n v="22374"/>
    <s v="AIRLINE BAG VINTAGE JET SET RED"/>
    <n v="8"/>
    <d v="2011-12-10T00:00:00"/>
    <x v="7"/>
    <n v="4.25"/>
    <n v="34"/>
    <n v="14911"/>
    <s v="EIRE"/>
    <d v="2011-05-05T00:00:00"/>
    <s v="Remarketing"/>
    <n v="0.33333333333333331"/>
    <n v="1"/>
  </r>
  <r>
    <n v="569558"/>
    <n v="23273"/>
    <s v="HEART T-LIGHT HOLDER WILLIE WINKIE"/>
    <n v="12"/>
    <d v="2011-05-10T00:00:00"/>
    <x v="3"/>
    <n v="1.65"/>
    <n v="19.799999999999997"/>
    <n v="14936"/>
    <s v="Channel Islands"/>
    <d v="2011-05-05T00:00:00"/>
    <s v="Retargeting"/>
    <n v="1"/>
    <n v="1"/>
  </r>
  <r>
    <n v="559510"/>
    <n v="22911"/>
    <s v="PAPER CHAIN KIT LONDON"/>
    <n v="12"/>
    <d v="2011-08-07T00:00:00"/>
    <x v="6"/>
    <n v="2.95"/>
    <n v="35.400000000000006"/>
    <n v="14961"/>
    <s v="United Kingdom"/>
    <d v="2011-05-05T00:00:00"/>
    <s v="Fb Ads"/>
    <n v="1"/>
    <n v="1"/>
  </r>
  <r>
    <n v="556198"/>
    <n v="22381"/>
    <s v="TOY TIDY PINK POLKADOT"/>
    <n v="2"/>
    <d v="2011-09-06T00:00:00"/>
    <x v="10"/>
    <n v="2.1"/>
    <n v="4.2"/>
    <n v="14963"/>
    <s v="United Kingdom"/>
    <d v="2011-05-05T00:00:00"/>
    <s v="Paid Ads"/>
    <n v="1"/>
    <n v="1"/>
  </r>
  <r>
    <n v="536522"/>
    <n v="22151"/>
    <s v="PLACE SETTING WHITE HEART"/>
    <n v="1"/>
    <d v="2011-05-05T00:00:00"/>
    <x v="3"/>
    <n v="0.42"/>
    <n v="0.42"/>
    <n v="15012"/>
    <s v="United Kingdom"/>
    <d v="2011-05-05T00:00:00"/>
    <s v="Remarketing"/>
    <n v="1"/>
    <n v="1"/>
  </r>
  <r>
    <n v="551982"/>
    <n v="20654"/>
    <s v="FIRST CLASS LUGGAGE TAG"/>
    <n v="3"/>
    <d v="2011-05-05T00:00:00"/>
    <x v="3"/>
    <n v="1.25"/>
    <n v="3.75"/>
    <n v="15023"/>
    <s v="United Kingdom"/>
    <d v="2011-05-05T00:00:00"/>
    <s v="Criteo"/>
    <n v="1"/>
    <n v="1"/>
  </r>
  <r>
    <n v="575046"/>
    <s v="15056N"/>
    <s v="EDWARDIAN PARASOL NATURAL"/>
    <n v="2"/>
    <d v="2011-08-11T00:00:00"/>
    <x v="6"/>
    <n v="5.95"/>
    <n v="11.9"/>
    <n v="15039"/>
    <s v="United Kingdom"/>
    <d v="2011-05-05T00:00:00"/>
    <s v="Fb Ads"/>
    <n v="0.25"/>
    <n v="1"/>
  </r>
  <r>
    <n v="552333"/>
    <s v="47599B"/>
    <s v="BLUE PARTY BAGS"/>
    <n v="4"/>
    <d v="2011-05-05T00:00:00"/>
    <x v="3"/>
    <n v="2.1"/>
    <n v="8.4"/>
    <n v="15039"/>
    <s v="United Kingdom"/>
    <d v="2011-05-05T00:00:00"/>
    <s v="Retargeting"/>
    <n v="0.25"/>
    <n v="1"/>
  </r>
  <r>
    <n v="562158"/>
    <n v="21621"/>
    <s v="VINTAGE UNION JACK BUNTING"/>
    <n v="1"/>
    <d v="2011-03-08T00:00:00"/>
    <x v="1"/>
    <n v="8.5"/>
    <n v="8.5"/>
    <n v="15039"/>
    <s v="United Kingdom"/>
    <d v="2011-05-05T00:00:00"/>
    <s v="Retargeting"/>
    <n v="0.25"/>
    <n v="0.5"/>
  </r>
  <r>
    <n v="562158"/>
    <n v="71053"/>
    <s v="WHITE METAL LANTERN"/>
    <n v="2"/>
    <d v="2011-03-08T00:00:00"/>
    <x v="1"/>
    <n v="3.75"/>
    <n v="7.5"/>
    <n v="15039"/>
    <s v="United Kingdom"/>
    <d v="2011-05-05T00:00:00"/>
    <s v="Retargeting"/>
    <n v="0.25"/>
    <n v="0.5"/>
  </r>
  <r>
    <n v="575330"/>
    <n v="23493"/>
    <s v="VINTAGE DOILY TRAVEL SEWING KIT"/>
    <n v="10"/>
    <d v="2011-09-11T00:00:00"/>
    <x v="10"/>
    <n v="1.95"/>
    <n v="19.5"/>
    <n v="15152"/>
    <s v="United Kingdom"/>
    <d v="2011-05-05T00:00:00"/>
    <s v="Instagram Ads"/>
    <n v="1"/>
    <n v="1"/>
  </r>
  <r>
    <n v="565424"/>
    <n v="48187"/>
    <s v="DOORMAT NEW ENGLAND"/>
    <n v="2"/>
    <d v="2011-04-09T00:00:00"/>
    <x v="8"/>
    <n v="7.95"/>
    <n v="15.9"/>
    <n v="15215"/>
    <s v="United Kingdom"/>
    <d v="2011-05-05T00:00:00"/>
    <s v="Google Ads"/>
    <n v="1"/>
    <n v="1"/>
  </r>
  <r>
    <n v="562085"/>
    <n v="23345"/>
    <s v="DOLLY GIRL BEAKER"/>
    <n v="12"/>
    <d v="2011-02-08T00:00:00"/>
    <x v="4"/>
    <n v="1.25"/>
    <n v="15"/>
    <n v="15228"/>
    <s v="United Kingdom"/>
    <d v="2011-05-05T00:00:00"/>
    <s v="Remarketing"/>
    <n v="1"/>
    <n v="1"/>
  </r>
  <r>
    <n v="536667"/>
    <n v="22574"/>
    <s v="HEART WOODEN CHRISTMAS DECORATION"/>
    <n v="24"/>
    <d v="2011-05-05T00:00:00"/>
    <x v="3"/>
    <n v="0.85"/>
    <n v="20.399999999999999"/>
    <n v="15260"/>
    <s v="United Kingdom"/>
    <d v="2011-05-05T00:00:00"/>
    <s v="Instagram Ads"/>
    <n v="1"/>
    <n v="1"/>
  </r>
  <r>
    <n v="556497"/>
    <n v="23308"/>
    <s v="SET OF 60 VINTAGE LEAF CAKE CASES"/>
    <n v="24"/>
    <d v="2011-12-06T00:00:00"/>
    <x v="7"/>
    <n v="0.55000000000000004"/>
    <n v="13.200000000000001"/>
    <n v="15271"/>
    <s v="United Kingdom"/>
    <d v="2011-05-05T00:00:00"/>
    <s v="Instagram Ads"/>
    <n v="1"/>
    <n v="1"/>
  </r>
  <r>
    <n v="559199"/>
    <n v="23287"/>
    <s v="RED VINTAGE SPOT BEAKER"/>
    <n v="16"/>
    <d v="2011-07-07T00:00:00"/>
    <x v="0"/>
    <n v="0.85"/>
    <n v="13.6"/>
    <n v="15288"/>
    <s v="United Kingdom"/>
    <d v="2011-05-05T00:00:00"/>
    <s v="Google Ads"/>
    <n v="1"/>
    <n v="1"/>
  </r>
  <r>
    <n v="546384"/>
    <n v="84978"/>
    <s v="HANGING HEART JAR T-LIGHT HOLDER"/>
    <n v="36"/>
    <d v="2011-11-03T00:00:00"/>
    <x v="9"/>
    <n v="1.06"/>
    <n v="38.160000000000004"/>
    <n v="15311"/>
    <s v="United Kingdom"/>
    <d v="2011-05-05T00:00:00"/>
    <s v="Remarketing"/>
    <n v="1"/>
    <n v="1"/>
  </r>
  <r>
    <n v="565465"/>
    <n v="22531"/>
    <s v="MAGIC DRAWING SLATE CIRCUS PARADE"/>
    <n v="24"/>
    <d v="2011-05-09T00:00:00"/>
    <x v="3"/>
    <n v="0.42"/>
    <n v="10.08"/>
    <n v="15364"/>
    <s v="United Kingdom"/>
    <d v="2011-05-05T00:00:00"/>
    <s v="Retargeting"/>
    <n v="1"/>
    <n v="1"/>
  </r>
  <r>
    <n v="565451"/>
    <n v="20727"/>
    <s v="LUNCH BAG BLACK SKULL."/>
    <n v="10"/>
    <d v="2011-04-09T00:00:00"/>
    <x v="8"/>
    <n v="1.65"/>
    <n v="16.5"/>
    <n v="15365"/>
    <s v="United Kingdom"/>
    <d v="2011-05-05T00:00:00"/>
    <s v="Paid Ads"/>
    <n v="1"/>
    <n v="1"/>
  </r>
  <r>
    <n v="546096"/>
    <n v="84755"/>
    <s v="COLOUR GLASS T-LIGHT HOLDER HANGING"/>
    <n v="144"/>
    <d v="2011-09-03T00:00:00"/>
    <x v="10"/>
    <n v="0.55000000000000004"/>
    <n v="79.2"/>
    <n v="15502"/>
    <s v="United Kingdom"/>
    <d v="2011-05-05T00:00:00"/>
    <s v="Paid Ads"/>
    <n v="1"/>
    <n v="1"/>
  </r>
  <r>
    <n v="549235"/>
    <n v="23077"/>
    <s v="DOUGHNUT LIP GLOSS"/>
    <n v="20"/>
    <d v="2011-07-04T00:00:00"/>
    <x v="0"/>
    <n v="1.25"/>
    <n v="25"/>
    <n v="15530"/>
    <s v="United Kingdom"/>
    <d v="2011-05-05T00:00:00"/>
    <s v="Google Ads"/>
    <n v="1"/>
    <n v="1"/>
  </r>
  <r>
    <n v="575491"/>
    <n v="22671"/>
    <s v="FRENCH LAUNDRY SIGN BLUE METAL"/>
    <n v="2"/>
    <d v="2011-09-11T00:00:00"/>
    <x v="10"/>
    <n v="1.65"/>
    <n v="3.3"/>
    <n v="15531"/>
    <s v="United Kingdom"/>
    <d v="2011-05-05T00:00:00"/>
    <s v="Instagram Ads"/>
    <n v="1"/>
    <n v="1"/>
  </r>
  <r>
    <n v="537141"/>
    <n v="22865"/>
    <s v="HAND WARMER OWL DESIGN"/>
    <n v="3"/>
    <d v="2011-05-05T00:00:00"/>
    <x v="3"/>
    <n v="2.1"/>
    <n v="6.3000000000000007"/>
    <n v="15570"/>
    <s v="United Kingdom"/>
    <d v="2011-05-05T00:00:00"/>
    <s v="Retargeting"/>
    <n v="1"/>
    <n v="1"/>
  </r>
  <r>
    <n v="552804"/>
    <n v="23110"/>
    <s v="PARISIENNE KEY CABINET"/>
    <n v="2"/>
    <d v="2011-11-05T00:00:00"/>
    <x v="9"/>
    <n v="5.75"/>
    <n v="11.5"/>
    <n v="15615"/>
    <s v="United Kingdom"/>
    <d v="2011-05-05T00:00:00"/>
    <s v="Remarketing"/>
    <n v="1"/>
    <n v="1"/>
  </r>
  <r>
    <n v="562517"/>
    <s v="85183B"/>
    <s v="CHARLIE &amp; LOLA WASTEPAPER BIN FLORA"/>
    <n v="2"/>
    <d v="2011-05-08T00:00:00"/>
    <x v="3"/>
    <n v="1.25"/>
    <n v="2.5"/>
    <n v="15719"/>
    <s v="United Kingdom"/>
    <d v="2011-05-05T00:00:00"/>
    <s v="Instagram Ads"/>
    <n v="0.5"/>
    <n v="1"/>
  </r>
  <r>
    <n v="570103"/>
    <n v="23201"/>
    <s v="JUMBO BAG ALPHABET"/>
    <n v="2"/>
    <d v="2011-07-10T00:00:00"/>
    <x v="0"/>
    <n v="2.08"/>
    <n v="4.16"/>
    <n v="15719"/>
    <s v="United Kingdom"/>
    <d v="2011-05-05T00:00:00"/>
    <s v="Paid Ads"/>
    <n v="0.5"/>
    <n v="1"/>
  </r>
  <r>
    <n v="538201"/>
    <n v="22759"/>
    <s v="SET OF 3 NOTEBOOKS IN PARCEL"/>
    <n v="1"/>
    <d v="2011-05-05T00:00:00"/>
    <x v="3"/>
    <n v="1.65"/>
    <n v="1.65"/>
    <n v="15723"/>
    <s v="United Kingdom"/>
    <d v="2011-05-05T00:00:00"/>
    <s v="Google Ads"/>
    <n v="1"/>
    <n v="1"/>
  </r>
  <r>
    <n v="548978"/>
    <n v="22645"/>
    <s v="CERAMIC HEART FAIRY CAKE MONEY BANK"/>
    <n v="4"/>
    <d v="2011-05-04T00:00:00"/>
    <x v="3"/>
    <n v="1.45"/>
    <n v="5.8"/>
    <n v="15727"/>
    <s v="United Kingdom"/>
    <d v="2011-05-05T00:00:00"/>
    <s v="Retargeting"/>
    <n v="1"/>
    <n v="1"/>
  </r>
  <r>
    <n v="559060"/>
    <n v="21210"/>
    <s v="SET OF 72 RETROSPOT PAPER DOILIES"/>
    <n v="12"/>
    <d v="2011-06-07T00:00:00"/>
    <x v="5"/>
    <n v="1.45"/>
    <n v="17.399999999999999"/>
    <n v="15738"/>
    <s v="United Kingdom"/>
    <d v="2011-05-05T00:00:00"/>
    <s v="Paid Ads"/>
    <n v="1"/>
    <n v="1"/>
  </r>
  <r>
    <n v="581123"/>
    <n v="22165"/>
    <s v="DIAMANTE HEART SHAPED WALL MIRROR."/>
    <n v="6"/>
    <d v="2011-07-12T00:00:00"/>
    <x v="0"/>
    <n v="3.95"/>
    <n v="23.700000000000003"/>
    <n v="15750"/>
    <s v="United Kingdom"/>
    <d v="2011-05-05T00:00:00"/>
    <s v="Remarketing"/>
    <n v="1"/>
    <n v="1"/>
  </r>
  <r>
    <n v="565665"/>
    <n v="22647"/>
    <s v="CERAMIC LOVE HEART MONEY BANK"/>
    <n v="6"/>
    <d v="2011-05-09T00:00:00"/>
    <x v="3"/>
    <n v="1.45"/>
    <n v="8.6999999999999993"/>
    <n v="15856"/>
    <s v="United Kingdom"/>
    <d v="2011-05-05T00:00:00"/>
    <s v="Criteo"/>
    <n v="1"/>
    <n v="1"/>
  </r>
  <r>
    <n v="575760"/>
    <n v="22733"/>
    <s v="3D TRADITIONAL CHRISTMAS STICKERS"/>
    <n v="6"/>
    <d v="2011-11-11T00:00:00"/>
    <x v="9"/>
    <n v="1.25"/>
    <n v="7.5"/>
    <n v="15965"/>
    <s v="United Kingdom"/>
    <d v="2011-05-05T00:00:00"/>
    <s v="Retargeting"/>
    <n v="1"/>
    <n v="1"/>
  </r>
  <r>
    <n v="552905"/>
    <n v="85066"/>
    <s v="CREAM SWEETHEART MINI CHEST"/>
    <n v="2"/>
    <d v="2011-12-05T00:00:00"/>
    <x v="7"/>
    <n v="12.75"/>
    <n v="25.5"/>
    <n v="15974"/>
    <s v="United Kingdom"/>
    <d v="2011-05-05T00:00:00"/>
    <s v="Google Ads"/>
    <n v="1"/>
    <n v="1"/>
  </r>
  <r>
    <n v="538508"/>
    <n v="21989"/>
    <s v="PACK OF 20 SKULL PAPER NAPKINS"/>
    <n v="4"/>
    <d v="2011-05-05T00:00:00"/>
    <x v="3"/>
    <n v="0.85"/>
    <n v="3.4"/>
    <n v="15998"/>
    <s v="United Kingdom"/>
    <d v="2011-05-05T00:00:00"/>
    <s v="Instagram Ads"/>
    <n v="1"/>
    <n v="1"/>
  </r>
  <r>
    <n v="580118"/>
    <n v="84347"/>
    <s v="ROTATING SILVER ANGELS T-LIGHT HLDR"/>
    <n v="18"/>
    <d v="2011-01-12T00:00:00"/>
    <x v="2"/>
    <n v="2.5499999999999998"/>
    <n v="45.9"/>
    <n v="16011"/>
    <s v="United Kingdom"/>
    <d v="2011-05-05T00:00:00"/>
    <s v="Remarketing"/>
    <n v="1"/>
    <n v="1"/>
  </r>
  <r>
    <n v="574700"/>
    <n v="23132"/>
    <s v="SMALL IVORY HEART WALL ORGANISER"/>
    <n v="2"/>
    <d v="2011-06-11T00:00:00"/>
    <x v="5"/>
    <n v="5.75"/>
    <n v="11.5"/>
    <n v="16033"/>
    <s v="United Kingdom"/>
    <d v="2011-05-05T00:00:00"/>
    <s v="Remarketing"/>
    <n v="1"/>
    <n v="1"/>
  </r>
  <r>
    <n v="543452"/>
    <n v="22934"/>
    <s v="BAKING MOULD EASTER EGG WHITE CHOC"/>
    <n v="6"/>
    <d v="2011-08-02T00:00:00"/>
    <x v="6"/>
    <n v="2.95"/>
    <n v="17.700000000000003"/>
    <n v="16037"/>
    <s v="United Kingdom"/>
    <d v="2011-05-05T00:00:00"/>
    <s v="Criteo"/>
    <n v="1"/>
    <n v="1"/>
  </r>
  <r>
    <n v="542898"/>
    <n v="22930"/>
    <s v="BAKING MOULD HEART MILK CHOCOLATE"/>
    <n v="1"/>
    <d v="2011-01-02T00:00:00"/>
    <x v="2"/>
    <n v="2.5499999999999998"/>
    <n v="2.5499999999999998"/>
    <n v="16110"/>
    <s v="United Kingdom"/>
    <d v="2011-05-05T00:00:00"/>
    <s v="Remarketing"/>
    <n v="1"/>
    <n v="1"/>
  </r>
  <r>
    <n v="555471"/>
    <n v="21175"/>
    <s v="GIN + TONIC DIET METAL SIGN"/>
    <n v="6"/>
    <d v="2011-03-06T00:00:00"/>
    <x v="1"/>
    <n v="2.5499999999999998"/>
    <n v="15.299999999999999"/>
    <n v="16117"/>
    <s v="United Kingdom"/>
    <d v="2011-05-05T00:00:00"/>
    <s v="Remarketing"/>
    <n v="1"/>
    <n v="1"/>
  </r>
  <r>
    <n v="575687"/>
    <n v="47566"/>
    <s v="PARTY BUNTING"/>
    <n v="24"/>
    <d v="2011-10-11T00:00:00"/>
    <x v="11"/>
    <n v="4.95"/>
    <n v="118.80000000000001"/>
    <n v="16126"/>
    <s v="United Kingdom"/>
    <d v="2011-05-05T00:00:00"/>
    <s v="Instagram Ads"/>
    <n v="0.5"/>
    <n v="1"/>
  </r>
  <r>
    <n v="556072"/>
    <n v="21621"/>
    <s v="VINTAGE UNION JACK BUNTING"/>
    <n v="12"/>
    <d v="2011-08-06T00:00:00"/>
    <x v="6"/>
    <n v="8.5"/>
    <n v="102"/>
    <n v="16126"/>
    <s v="United Kingdom"/>
    <d v="2011-05-05T00:00:00"/>
    <s v="Retargeting"/>
    <n v="0.5"/>
    <n v="1"/>
  </r>
  <r>
    <n v="580677"/>
    <n v="23583"/>
    <s v="LUNCH BAG PAISLEY PARK"/>
    <n v="2"/>
    <d v="2011-05-12T00:00:00"/>
    <x v="3"/>
    <n v="1.65"/>
    <n v="3.3"/>
    <n v="16200"/>
    <s v="United Kingdom"/>
    <d v="2011-05-05T00:00:00"/>
    <s v="Retargeting"/>
    <n v="1"/>
    <n v="1"/>
  </r>
  <r>
    <n v="549291"/>
    <n v="84991"/>
    <s v="60 TEATIME FAIRY CAKE CASES"/>
    <n v="1"/>
    <d v="2011-07-04T00:00:00"/>
    <x v="0"/>
    <n v="0.55000000000000004"/>
    <n v="0.55000000000000004"/>
    <n v="16261"/>
    <s v="United Kingdom"/>
    <d v="2011-05-05T00:00:00"/>
    <s v="Paid Ads"/>
    <n v="1"/>
    <n v="1"/>
  </r>
  <r>
    <n v="536569"/>
    <n v="22581"/>
    <s v="WOOD STOCKING CHRISTMAS SCANDISPOT"/>
    <n v="3"/>
    <d v="2011-05-05T00:00:00"/>
    <x v="3"/>
    <n v="0.85"/>
    <n v="2.5499999999999998"/>
    <n v="16274"/>
    <s v="United Kingdom"/>
    <d v="2011-05-05T00:00:00"/>
    <s v="Fb Ads"/>
    <n v="1"/>
    <n v="1"/>
  </r>
  <r>
    <n v="569469"/>
    <n v="22114"/>
    <s v="HOT WATER BOTTLE TEA AND SYMPATHY"/>
    <n v="2"/>
    <d v="2011-04-10T00:00:00"/>
    <x v="8"/>
    <n v="4.25"/>
    <n v="8.5"/>
    <n v="16360"/>
    <s v="United Kingdom"/>
    <d v="2011-05-05T00:00:00"/>
    <s v="Fb Ads"/>
    <n v="0.5"/>
    <n v="1"/>
  </r>
  <r>
    <n v="573876"/>
    <n v="23196"/>
    <s v="VINTAGE LEAF MAGNETIC NOTEPAD"/>
    <n v="1"/>
    <d v="2011-01-11T00:00:00"/>
    <x v="2"/>
    <n v="1.45"/>
    <n v="1.45"/>
    <n v="16360"/>
    <s v="United Kingdom"/>
    <d v="2011-05-05T00:00:00"/>
    <s v="Remarketing"/>
    <n v="0.5"/>
    <n v="1"/>
  </r>
  <r>
    <n v="556365"/>
    <n v="20719"/>
    <s v="WOODLAND CHARLOTTE BAG"/>
    <n v="2"/>
    <d v="2011-10-06T00:00:00"/>
    <x v="11"/>
    <n v="0.85"/>
    <n v="1.7"/>
    <n v="16370"/>
    <s v="United Kingdom"/>
    <d v="2011-05-05T00:00:00"/>
    <s v="Instagram Ads"/>
    <n v="1"/>
    <n v="1"/>
  </r>
  <r>
    <n v="570242"/>
    <n v="23354"/>
    <s v="6 GIFT TAGS 50'S CHRISTMAS"/>
    <n v="36"/>
    <d v="2011-09-10T00:00:00"/>
    <x v="10"/>
    <n v="0.83"/>
    <n v="29.88"/>
    <n v="16380"/>
    <s v="United Kingdom"/>
    <d v="2011-05-05T00:00:00"/>
    <s v="Instagram Ads"/>
    <n v="1"/>
    <n v="1"/>
  </r>
  <r>
    <n v="581310"/>
    <n v="22367"/>
    <s v="CHILDRENS APRON SPACEBOY DESIGN"/>
    <n v="1"/>
    <d v="2011-08-12T00:00:00"/>
    <x v="6"/>
    <n v="1.95"/>
    <n v="1.95"/>
    <n v="16442"/>
    <s v="United Kingdom"/>
    <d v="2011-05-05T00:00:00"/>
    <s v="Criteo"/>
    <n v="1"/>
    <n v="1"/>
  </r>
  <r>
    <n v="574274"/>
    <n v="22791"/>
    <s v="T-LIGHT GLASS FLUTED ANTIQUE"/>
    <n v="24"/>
    <d v="2011-03-11T00:00:00"/>
    <x v="1"/>
    <n v="1.25"/>
    <n v="30"/>
    <n v="16500"/>
    <s v="United Kingdom"/>
    <d v="2011-05-05T00:00:00"/>
    <s v="Google Ads"/>
    <n v="1"/>
    <n v="1"/>
  </r>
  <r>
    <n v="566275"/>
    <n v="21154"/>
    <s v="RED RETROSPOT OVEN GLOVE"/>
    <n v="2"/>
    <d v="2011-11-09T00:00:00"/>
    <x v="9"/>
    <n v="1.25"/>
    <n v="2.5"/>
    <n v="16549"/>
    <s v="United Kingdom"/>
    <d v="2011-05-05T00:00:00"/>
    <s v="Fb Ads"/>
    <n v="0.5"/>
    <n v="0.5"/>
  </r>
  <r>
    <n v="566275"/>
    <n v="23208"/>
    <s v="LUNCH BAG VINTAGE LEAF DESIGN"/>
    <n v="1"/>
    <d v="2011-11-09T00:00:00"/>
    <x v="9"/>
    <n v="1.65"/>
    <n v="1.65"/>
    <n v="16549"/>
    <s v="United Kingdom"/>
    <d v="2011-05-05T00:00:00"/>
    <s v="Retargeting"/>
    <n v="0.5"/>
    <n v="0.5"/>
  </r>
  <r>
    <n v="570507"/>
    <n v="23266"/>
    <s v="SET OF 3 WOODEN STOCKING DECORATION"/>
    <n v="12"/>
    <d v="2011-11-10T00:00:00"/>
    <x v="9"/>
    <n v="1.25"/>
    <n v="15"/>
    <n v="16561"/>
    <s v="United Kingdom"/>
    <d v="2011-05-05T00:00:00"/>
    <s v="Retargeting"/>
    <n v="1"/>
    <n v="1"/>
  </r>
  <r>
    <n v="562418"/>
    <n v="48187"/>
    <s v="DOORMAT NEW ENGLAND"/>
    <n v="2"/>
    <d v="2011-04-08T00:00:00"/>
    <x v="8"/>
    <n v="7.95"/>
    <n v="15.9"/>
    <n v="16572"/>
    <s v="United Kingdom"/>
    <d v="2011-05-05T00:00:00"/>
    <s v="Criteo"/>
    <n v="1"/>
    <n v="1"/>
  </r>
  <r>
    <n v="574297"/>
    <n v="23497"/>
    <s v="CLASSIC CHROME BICYCLE BELL"/>
    <n v="12"/>
    <d v="2011-03-11T00:00:00"/>
    <x v="1"/>
    <n v="1.45"/>
    <n v="17.399999999999999"/>
    <n v="16602"/>
    <s v="United Kingdom"/>
    <d v="2011-05-05T00:00:00"/>
    <s v="Remarketing"/>
    <n v="1"/>
    <n v="1"/>
  </r>
  <r>
    <n v="555349"/>
    <n v="22193"/>
    <s v="RED DINER WALL CLOCK"/>
    <n v="1"/>
    <d v="2011-02-06T00:00:00"/>
    <x v="4"/>
    <n v="8.5"/>
    <n v="8.5"/>
    <n v="16729"/>
    <s v="United Kingdom"/>
    <d v="2011-05-05T00:00:00"/>
    <s v="Instagram Ads"/>
    <n v="1"/>
    <n v="1"/>
  </r>
  <r>
    <n v="552963"/>
    <n v="22807"/>
    <s v="SET OF 6 T-LIGHTS TOADSTOOLS"/>
    <n v="1"/>
    <d v="2011-12-05T00:00:00"/>
    <x v="7"/>
    <n v="2.95"/>
    <n v="2.95"/>
    <n v="16743"/>
    <s v="United Kingdom"/>
    <d v="2011-05-05T00:00:00"/>
    <s v="Google Ads"/>
    <n v="0.5"/>
    <n v="1"/>
  </r>
  <r>
    <n v="559297"/>
    <n v="84991"/>
    <s v="60 TEATIME FAIRY CAKE CASES"/>
    <n v="12"/>
    <d v="2011-07-07T00:00:00"/>
    <x v="0"/>
    <n v="0.55000000000000004"/>
    <n v="6.6000000000000005"/>
    <n v="16743"/>
    <s v="United Kingdom"/>
    <d v="2011-05-05T00:00:00"/>
    <s v="Retargeting"/>
    <n v="0.5"/>
    <n v="1"/>
  </r>
  <r>
    <n v="558696"/>
    <n v="23192"/>
    <s v="BUNDLE OF 3 ALPHABET EXERCISE BOOKS"/>
    <n v="3"/>
    <d v="2011-01-07T00:00:00"/>
    <x v="2"/>
    <n v="1.65"/>
    <n v="4.9499999999999993"/>
    <n v="16746"/>
    <s v="United Kingdom"/>
    <d v="2011-05-05T00:00:00"/>
    <s v="Paid Ads"/>
    <n v="1"/>
    <n v="1"/>
  </r>
  <r>
    <n v="580640"/>
    <n v="22867"/>
    <s v="HAND WARMER BIRD DESIGN"/>
    <n v="1"/>
    <d v="2011-05-12T00:00:00"/>
    <x v="3"/>
    <n v="2.1"/>
    <n v="2.1"/>
    <n v="16910"/>
    <s v="United Kingdom"/>
    <d v="2011-05-05T00:00:00"/>
    <s v="Fb Ads"/>
    <n v="1"/>
    <n v="1"/>
  </r>
  <r>
    <n v="570246"/>
    <n v="21365"/>
    <s v="MIRRORED WALL ART STARS"/>
    <n v="6"/>
    <d v="2011-09-10T00:00:00"/>
    <x v="10"/>
    <n v="0.75"/>
    <n v="4.5"/>
    <n v="16921"/>
    <s v="United Kingdom"/>
    <d v="2011-05-05T00:00:00"/>
    <s v="Paid Ads"/>
    <n v="1"/>
    <n v="1"/>
  </r>
  <r>
    <n v="565151"/>
    <n v="22624"/>
    <s v="IVORY KITCHEN SCALES"/>
    <n v="1"/>
    <d v="2011-01-09T00:00:00"/>
    <x v="2"/>
    <n v="8.5"/>
    <n v="8.5"/>
    <n v="16923"/>
    <s v="United Kingdom"/>
    <d v="2011-05-05T00:00:00"/>
    <s v="Google Ads"/>
    <n v="1"/>
    <n v="1"/>
  </r>
  <r>
    <n v="555353"/>
    <n v="22776"/>
    <s v="SWEETHEART CAKESTAND 3 TIER"/>
    <n v="1"/>
    <d v="2011-02-06T00:00:00"/>
    <x v="4"/>
    <n v="9.9499999999999993"/>
    <n v="9.9499999999999993"/>
    <n v="16928"/>
    <s v="United Kingdom"/>
    <d v="2011-05-05T00:00:00"/>
    <s v="Fb Ads"/>
    <n v="1"/>
    <n v="1"/>
  </r>
  <r>
    <n v="556484"/>
    <n v="20972"/>
    <s v="PINK CREAM FELT CRAFT TRINKET BOX"/>
    <n v="2"/>
    <d v="2011-12-06T00:00:00"/>
    <x v="7"/>
    <n v="1.25"/>
    <n v="2.5"/>
    <n v="16938"/>
    <s v="United Kingdom"/>
    <d v="2011-05-05T00:00:00"/>
    <s v="Retargeting"/>
    <n v="1"/>
    <n v="1"/>
  </r>
  <r>
    <n v="543470"/>
    <n v="21062"/>
    <s v="PARTY INVITES SPACEMAN"/>
    <n v="12"/>
    <d v="2011-08-02T00:00:00"/>
    <x v="6"/>
    <n v="0.85"/>
    <n v="10.199999999999999"/>
    <n v="16951"/>
    <s v="United Kingdom"/>
    <d v="2011-05-05T00:00:00"/>
    <s v="Google Ads"/>
    <n v="1"/>
    <n v="1"/>
  </r>
  <r>
    <n v="548712"/>
    <n v="22077"/>
    <s v="6 RIBBONS RUSTIC CHARM"/>
    <n v="4"/>
    <d v="2011-03-04T00:00:00"/>
    <x v="1"/>
    <n v="1.65"/>
    <n v="6.6"/>
    <n v="17050"/>
    <s v="United Kingdom"/>
    <d v="2011-05-05T00:00:00"/>
    <s v="Instagram Ads"/>
    <n v="1"/>
    <n v="1"/>
  </r>
  <r>
    <n v="580500"/>
    <n v="85053"/>
    <s v="FRENCH ENAMEL CANDLEHOLDER"/>
    <n v="12"/>
    <d v="2011-04-12T00:00:00"/>
    <x v="8"/>
    <n v="2.1"/>
    <n v="25.200000000000003"/>
    <n v="17131"/>
    <s v="United Kingdom"/>
    <d v="2011-05-05T00:00:00"/>
    <s v="Google Ads"/>
    <n v="1"/>
    <n v="1"/>
  </r>
  <r>
    <n v="543342"/>
    <n v="48187"/>
    <s v="DOORMAT NEW ENGLAND"/>
    <n v="2"/>
    <d v="2011-07-02T00:00:00"/>
    <x v="0"/>
    <n v="7.95"/>
    <n v="15.9"/>
    <n v="17162"/>
    <s v="United Kingdom"/>
    <d v="2011-05-05T00:00:00"/>
    <s v="Fb Ads"/>
    <n v="1"/>
    <n v="1"/>
  </r>
  <r>
    <n v="552528"/>
    <n v="22729"/>
    <s v="ALARM CLOCK BAKELIKE ORANGE"/>
    <n v="2"/>
    <d v="2011-09-05T00:00:00"/>
    <x v="10"/>
    <n v="3.75"/>
    <n v="7.5"/>
    <n v="17218"/>
    <s v="United Kingdom"/>
    <d v="2011-05-05T00:00:00"/>
    <s v="Criteo"/>
    <n v="0.5"/>
    <n v="1"/>
  </r>
  <r>
    <n v="566287"/>
    <n v="22991"/>
    <s v="GIRAFFE WOODEN RULER"/>
    <n v="2"/>
    <d v="2011-11-09T00:00:00"/>
    <x v="9"/>
    <n v="1.95"/>
    <n v="3.9"/>
    <n v="17218"/>
    <s v="United Kingdom"/>
    <d v="2011-05-05T00:00:00"/>
    <s v="Paid Ads"/>
    <n v="0.5"/>
    <n v="1"/>
  </r>
  <r>
    <n v="570049"/>
    <n v="23309"/>
    <s v="SET OF 60 I LOVE LONDON CAKE CASES"/>
    <n v="3"/>
    <d v="2011-07-10T00:00:00"/>
    <x v="0"/>
    <n v="0.55000000000000004"/>
    <n v="1.6500000000000001"/>
    <n v="17228"/>
    <s v="United Kingdom"/>
    <d v="2011-05-05T00:00:00"/>
    <s v="Google Ads"/>
    <n v="1"/>
    <n v="1"/>
  </r>
  <r>
    <n v="563022"/>
    <n v="23200"/>
    <s v="JUMBO BAG PEARS"/>
    <n v="1"/>
    <d v="2011-11-08T00:00:00"/>
    <x v="9"/>
    <n v="2.08"/>
    <n v="2.08"/>
    <n v="17248"/>
    <s v="United Kingdom"/>
    <d v="2011-05-05T00:00:00"/>
    <s v="Instagram Ads"/>
    <n v="1"/>
    <n v="1"/>
  </r>
  <r>
    <n v="543246"/>
    <n v="22047"/>
    <s v="EMPIRE GIFT WRAP"/>
    <n v="25"/>
    <d v="2011-04-02T00:00:00"/>
    <x v="8"/>
    <n v="0.42"/>
    <n v="10.5"/>
    <n v="17315"/>
    <s v="United Kingdom"/>
    <d v="2011-05-05T00:00:00"/>
    <s v="Instagram Ads"/>
    <n v="1"/>
    <n v="1"/>
  </r>
  <r>
    <n v="552310"/>
    <n v="84378"/>
    <s v="SET OF 3 HEART COOKIE CUTTERS"/>
    <n v="2"/>
    <d v="2011-08-05T00:00:00"/>
    <x v="6"/>
    <n v="1.25"/>
    <n v="2.5"/>
    <n v="17323"/>
    <s v="United Kingdom"/>
    <d v="2011-05-05T00:00:00"/>
    <s v="Retargeting"/>
    <n v="1"/>
    <n v="1"/>
  </r>
  <r>
    <n v="543040"/>
    <n v="22534"/>
    <s v="MAGIC DRAWING SLATE SPACEBOY"/>
    <n v="4"/>
    <d v="2011-02-02T00:00:00"/>
    <x v="4"/>
    <n v="0.42"/>
    <n v="1.68"/>
    <n v="17337"/>
    <s v="United Kingdom"/>
    <d v="2011-05-05T00:00:00"/>
    <s v="Paid Ads"/>
    <n v="1"/>
    <n v="1"/>
  </r>
  <r>
    <n v="580294"/>
    <n v="84947"/>
    <s v="ANTIQUE SILVER TEA GLASS ENGRAVED"/>
    <n v="18"/>
    <d v="2011-02-12T00:00:00"/>
    <x v="4"/>
    <n v="1.25"/>
    <n v="22.5"/>
    <n v="17364"/>
    <s v="United Kingdom"/>
    <d v="2011-05-05T00:00:00"/>
    <s v="Paid Ads"/>
    <n v="1"/>
    <n v="1"/>
  </r>
  <r>
    <n v="551880"/>
    <n v="22690"/>
    <s v="DOORMAT HOME SWEET HOME BLUE"/>
    <n v="2"/>
    <d v="2011-05-05T00:00:00"/>
    <x v="3"/>
    <n v="7.95"/>
    <n v="15.9"/>
    <n v="17374"/>
    <s v="United Kingdom"/>
    <d v="2011-05-05T00:00:00"/>
    <s v="Paid Ads"/>
    <n v="1"/>
    <n v="1"/>
  </r>
  <r>
    <n v="536500"/>
    <n v="22024"/>
    <s v="RAINY LADIES BIRTHDAY CARD"/>
    <n v="12"/>
    <d v="2011-05-05T00:00:00"/>
    <x v="3"/>
    <n v="0.42"/>
    <n v="5.04"/>
    <n v="17377"/>
    <s v="United Kingdom"/>
    <d v="2011-05-05T00:00:00"/>
    <s v="Criteo"/>
    <n v="1"/>
    <n v="1"/>
  </r>
  <r>
    <n v="551891"/>
    <s v="84313C"/>
    <s v="ORANGE TV TRAY TABLE"/>
    <n v="6"/>
    <d v="2011-05-05T00:00:00"/>
    <x v="3"/>
    <n v="1.95"/>
    <n v="11.7"/>
    <n v="17429"/>
    <s v="United Kingdom"/>
    <d v="2011-05-05T00:00:00"/>
    <s v="Retargeting"/>
    <n v="1"/>
    <n v="1"/>
  </r>
  <r>
    <n v="543162"/>
    <n v="22348"/>
    <s v="TEA BAG PLATE RED RETROSPOT"/>
    <n v="6"/>
    <d v="2011-03-02T00:00:00"/>
    <x v="1"/>
    <n v="0.85"/>
    <n v="5.0999999999999996"/>
    <n v="17507"/>
    <s v="United Kingdom"/>
    <d v="2011-05-05T00:00:00"/>
    <s v="Instagram Ads"/>
    <n v="1"/>
    <n v="1"/>
  </r>
  <r>
    <n v="559032"/>
    <n v="23231"/>
    <s v="WRAP DOILEY DESIGN"/>
    <n v="25"/>
    <d v="2011-05-07T00:00:00"/>
    <x v="3"/>
    <n v="0.42"/>
    <n v="10.5"/>
    <n v="17511"/>
    <s v="United Kingdom"/>
    <d v="2011-05-05T00:00:00"/>
    <s v="Paid Ads"/>
    <n v="1"/>
    <n v="1"/>
  </r>
  <r>
    <n v="536842"/>
    <s v="47590A"/>
    <s v="BLUE HAPPY BIRTHDAY BUNTING"/>
    <n v="6"/>
    <d v="2011-05-05T00:00:00"/>
    <x v="3"/>
    <n v="5.45"/>
    <n v="32.700000000000003"/>
    <n v="17552"/>
    <s v="United Kingdom"/>
    <d v="2011-05-05T00:00:00"/>
    <s v="Criteo"/>
    <n v="1"/>
    <n v="1"/>
  </r>
  <r>
    <n v="559824"/>
    <n v="21188"/>
    <s v="3D HEARTS HONEYCOMB PAPER GARLAND"/>
    <n v="1"/>
    <d v="2011-12-07T00:00:00"/>
    <x v="7"/>
    <n v="2.95"/>
    <n v="2.95"/>
    <n v="17576"/>
    <s v="United Kingdom"/>
    <d v="2011-05-05T00:00:00"/>
    <s v="Instagram Ads"/>
    <n v="0.5"/>
    <n v="0.5"/>
  </r>
  <r>
    <n v="559824"/>
    <n v="22624"/>
    <s v="IVORY KITCHEN SCALES"/>
    <n v="1"/>
    <d v="2011-12-07T00:00:00"/>
    <x v="7"/>
    <n v="8.5"/>
    <n v="8.5"/>
    <n v="17576"/>
    <s v="United Kingdom"/>
    <d v="2011-05-05T00:00:00"/>
    <s v="Remarketing"/>
    <n v="0.5"/>
    <n v="0.5"/>
  </r>
  <r>
    <n v="552560"/>
    <n v="22411"/>
    <s v="JUMBO SHOPPER VINTAGE RED PAISLEY"/>
    <n v="10"/>
    <d v="2011-10-05T00:00:00"/>
    <x v="11"/>
    <n v="2.08"/>
    <n v="20.8"/>
    <n v="17581"/>
    <s v="United Kingdom"/>
    <d v="2011-05-05T00:00:00"/>
    <s v="Instagram Ads"/>
    <n v="1"/>
    <n v="1"/>
  </r>
  <r>
    <n v="547357"/>
    <n v="21402"/>
    <s v="RED EGG SPOON"/>
    <n v="24"/>
    <d v="2011-05-05T00:00:00"/>
    <x v="3"/>
    <n v="0.12"/>
    <n v="2.88"/>
    <n v="17613"/>
    <s v="United Kingdom"/>
    <d v="2011-05-05T00:00:00"/>
    <s v="Fb Ads"/>
    <n v="0.5"/>
    <n v="1"/>
  </r>
  <r>
    <n v="548552"/>
    <n v="22168"/>
    <s v="ORGANISER WOOD ANTIQUE WHITE"/>
    <n v="2"/>
    <d v="2011-01-04T00:00:00"/>
    <x v="2"/>
    <n v="8.5"/>
    <n v="17"/>
    <n v="17613"/>
    <s v="United Kingdom"/>
    <d v="2011-05-05T00:00:00"/>
    <s v="Paid Ads"/>
    <n v="0.5"/>
    <n v="1"/>
  </r>
  <r>
    <n v="556253"/>
    <n v="23240"/>
    <s v="SET OF 4 KNICK KNACK TINS DOILEY"/>
    <n v="6"/>
    <d v="2011-09-06T00:00:00"/>
    <x v="10"/>
    <n v="4.1500000000000004"/>
    <n v="24.900000000000002"/>
    <n v="17652"/>
    <s v="United Kingdom"/>
    <d v="2011-05-05T00:00:00"/>
    <s v="Paid Ads"/>
    <n v="1"/>
    <n v="1"/>
  </r>
  <r>
    <n v="553012"/>
    <n v="22925"/>
    <s v="BLUE GIANT GARDEN THERMOMETER"/>
    <n v="4"/>
    <d v="2011-12-05T00:00:00"/>
    <x v="7"/>
    <n v="5.95"/>
    <n v="23.8"/>
    <n v="17671"/>
    <s v="United Kingdom"/>
    <d v="2011-05-05T00:00:00"/>
    <s v="Instagram Ads"/>
    <n v="1"/>
    <n v="1"/>
  </r>
  <r>
    <n v="574923"/>
    <n v="22417"/>
    <s v="PACK OF 60 SPACEBOY CAKE CASES"/>
    <n v="1"/>
    <d v="2011-07-11T00:00:00"/>
    <x v="0"/>
    <n v="0.55000000000000004"/>
    <n v="0.55000000000000004"/>
    <n v="17757"/>
    <s v="United Kingdom"/>
    <d v="2011-05-05T00:00:00"/>
    <s v="Google Ads"/>
    <n v="1"/>
    <n v="1"/>
  </r>
  <r>
    <n v="543349"/>
    <n v="21820"/>
    <s v="GLITTER HEART GARLAND WITH BELLS"/>
    <n v="4"/>
    <d v="2011-07-02T00:00:00"/>
    <x v="0"/>
    <n v="3.75"/>
    <n v="15"/>
    <n v="17774"/>
    <s v="United Kingdom"/>
    <d v="2011-05-05T00:00:00"/>
    <s v="Instagram Ads"/>
    <n v="1"/>
    <n v="1"/>
  </r>
  <r>
    <n v="562984"/>
    <n v="21172"/>
    <s v="PARTY METAL SIGN"/>
    <n v="10"/>
    <d v="2011-11-08T00:00:00"/>
    <x v="9"/>
    <n v="1.45"/>
    <n v="14.5"/>
    <n v="17841"/>
    <s v="United Kingdom"/>
    <d v="2011-05-05T00:00:00"/>
    <s v="Criteo"/>
    <n v="0.1"/>
    <n v="1"/>
  </r>
  <r>
    <n v="570420"/>
    <s v="82494L"/>
    <s v="WOODEN FRAME ANTIQUE WHITE"/>
    <n v="1"/>
    <d v="2011-10-10T00:00:00"/>
    <x v="11"/>
    <n v="2.95"/>
    <n v="2.95"/>
    <n v="17841"/>
    <s v="United Kingdom"/>
    <d v="2011-05-05T00:00:00"/>
    <s v="Fb Ads"/>
    <n v="0.1"/>
    <n v="1"/>
  </r>
  <r>
    <n v="545545"/>
    <n v="21668"/>
    <s v="RED STRIPE CERAMIC DRAWER KNOB"/>
    <n v="2"/>
    <d v="2011-03-03T00:00:00"/>
    <x v="1"/>
    <n v="1.25"/>
    <n v="2.5"/>
    <n v="17841"/>
    <s v="United Kingdom"/>
    <d v="2011-05-05T00:00:00"/>
    <s v="Fb Ads"/>
    <n v="0.1"/>
    <n v="1"/>
  </r>
  <r>
    <n v="537405"/>
    <n v="22355"/>
    <s v="CHARLOTTE BAG SUKI DESIGN"/>
    <n v="6"/>
    <d v="2011-05-05T00:00:00"/>
    <x v="3"/>
    <n v="0.85"/>
    <n v="5.0999999999999996"/>
    <n v="17841"/>
    <s v="United Kingdom"/>
    <d v="2011-05-05T00:00:00"/>
    <s v="Instagram Ads"/>
    <n v="0.1"/>
    <n v="1"/>
  </r>
  <r>
    <n v="562161"/>
    <n v="47421"/>
    <s v="ASSORTED COLOUR LIZARD SUCTION HOOK"/>
    <n v="3"/>
    <d v="2011-03-08T00:00:00"/>
    <x v="1"/>
    <n v="0.42"/>
    <n v="1.26"/>
    <n v="17841"/>
    <s v="United Kingdom"/>
    <d v="2011-05-05T00:00:00"/>
    <s v="Instagram Ads"/>
    <n v="0.1"/>
    <n v="1"/>
  </r>
  <r>
    <n v="565766"/>
    <s v="15044D"/>
    <s v="RED PAPER PARASOL"/>
    <n v="1"/>
    <d v="2011-06-09T00:00:00"/>
    <x v="5"/>
    <n v="2.95"/>
    <n v="2.95"/>
    <n v="17841"/>
    <s v="United Kingdom"/>
    <d v="2011-05-05T00:00:00"/>
    <s v="Paid Ads"/>
    <n v="0.1"/>
    <n v="1"/>
  </r>
  <r>
    <n v="559807"/>
    <n v="22961"/>
    <s v="JAM MAKING SET PRINTED"/>
    <n v="5"/>
    <d v="2011-12-07T00:00:00"/>
    <x v="7"/>
    <n v="1.45"/>
    <n v="7.25"/>
    <n v="17841"/>
    <s v="United Kingdom"/>
    <d v="2011-05-05T00:00:00"/>
    <s v="Remarketing"/>
    <n v="0.1"/>
    <n v="1"/>
  </r>
  <r>
    <n v="574034"/>
    <n v="21975"/>
    <s v="PACK OF 60 DINOSAUR CAKE CASES"/>
    <n v="1"/>
    <d v="2011-02-11T00:00:00"/>
    <x v="4"/>
    <n v="0.55000000000000004"/>
    <n v="0.55000000000000004"/>
    <n v="17841"/>
    <s v="United Kingdom"/>
    <d v="2011-05-05T00:00:00"/>
    <s v="Retargeting"/>
    <n v="0.1"/>
    <n v="1"/>
  </r>
  <r>
    <n v="536557"/>
    <n v="21363"/>
    <s v="HOME SMALL WOOD LETTERS"/>
    <n v="1"/>
    <d v="2011-05-05T00:00:00"/>
    <x v="3"/>
    <n v="4.95"/>
    <n v="4.95"/>
    <n v="17841"/>
    <s v="United Kingdom"/>
    <d v="2011-05-05T00:00:00"/>
    <s v="Retargeting"/>
    <n v="0.1"/>
    <n v="1"/>
  </r>
  <r>
    <n v="540538"/>
    <n v="22766"/>
    <s v="PHOTO FRAME CORNICE"/>
    <n v="1"/>
    <d v="2011-09-01T00:00:00"/>
    <x v="10"/>
    <n v="2.95"/>
    <n v="2.95"/>
    <n v="17841"/>
    <s v="United Kingdom"/>
    <d v="2011-05-05T00:00:00"/>
    <s v="Retargeting"/>
    <n v="0.1"/>
    <n v="1"/>
  </r>
  <r>
    <n v="536365"/>
    <n v="71053"/>
    <s v="WHITE METAL LANTERN"/>
    <n v="6"/>
    <d v="2011-05-05T00:00:00"/>
    <x v="3"/>
    <n v="3.39"/>
    <n v="20.34"/>
    <n v="17850"/>
    <s v="United Kingdom"/>
    <d v="2011-05-05T00:00:00"/>
    <s v="Instagram Ads"/>
    <n v="1"/>
    <n v="1"/>
  </r>
  <r>
    <n v="537156"/>
    <s v="84406B"/>
    <s v="CREAM CUPID HEARTS COAT HANGER"/>
    <n v="16"/>
    <d v="2011-05-05T00:00:00"/>
    <x v="3"/>
    <n v="3.25"/>
    <n v="52"/>
    <n v="17858"/>
    <s v="United Kingdom"/>
    <d v="2011-05-05T00:00:00"/>
    <s v="Remarketing"/>
    <n v="1"/>
    <n v="1"/>
  </r>
  <r>
    <n v="580672"/>
    <n v="23510"/>
    <s v="MINI PLAYING CARDS GYMKHANA"/>
    <n v="1"/>
    <d v="2011-05-12T00:00:00"/>
    <x v="3"/>
    <n v="0.42"/>
    <n v="0.42"/>
    <n v="17920"/>
    <s v="United Kingdom"/>
    <d v="2011-05-05T00:00:00"/>
    <s v="Instagram Ads"/>
    <n v="1"/>
    <n v="1"/>
  </r>
  <r>
    <n v="540359"/>
    <n v="21210"/>
    <s v="SET OF 72 RETROSPOT PAPER DOILIES"/>
    <n v="2"/>
    <d v="2011-06-01T00:00:00"/>
    <x v="5"/>
    <n v="1.45"/>
    <n v="2.9"/>
    <n v="18041"/>
    <s v="United Kingdom"/>
    <d v="2011-05-05T00:00:00"/>
    <s v="Paid Ads"/>
    <n v="1"/>
    <n v="1"/>
  </r>
  <r>
    <n v="537772"/>
    <n v="22091"/>
    <s v="EMPIRE TISSUE BOX"/>
    <n v="1"/>
    <d v="2011-05-05T00:00:00"/>
    <x v="3"/>
    <n v="1.25"/>
    <n v="1.25"/>
    <n v="18043"/>
    <s v="United Kingdom"/>
    <d v="2011-05-05T00:00:00"/>
    <s v="Fb Ads"/>
    <n v="1"/>
    <n v="1"/>
  </r>
  <r>
    <n v="580388"/>
    <n v="23506"/>
    <s v="MINI PLAYING CARDS SPACEBOY"/>
    <n v="20"/>
    <d v="2011-04-12T00:00:00"/>
    <x v="8"/>
    <n v="0.42"/>
    <n v="8.4"/>
    <n v="18065"/>
    <s v="United Kingdom"/>
    <d v="2011-05-05T00:00:00"/>
    <s v="Instagram Ads"/>
    <n v="1"/>
    <n v="1"/>
  </r>
  <r>
    <n v="552196"/>
    <n v="21562"/>
    <s v="HAWAIIAN GRASS SKIRT"/>
    <n v="5"/>
    <d v="2011-06-05T00:00:00"/>
    <x v="5"/>
    <n v="1.25"/>
    <n v="6.25"/>
    <n v="18078"/>
    <s v="United Kingdom"/>
    <d v="2011-05-05T00:00:00"/>
    <s v="Criteo"/>
    <n v="1"/>
    <n v="1"/>
  </r>
  <r>
    <n v="537126"/>
    <n v="21242"/>
    <s v="RED RETROSPOT PLATE"/>
    <n v="1"/>
    <d v="2011-05-05T00:00:00"/>
    <x v="3"/>
    <n v="1.69"/>
    <n v="1.69"/>
    <n v="18118"/>
    <s v="United Kingdom"/>
    <d v="2011-05-05T00:00:00"/>
    <s v="Fb Ads"/>
    <n v="0.5"/>
    <n v="0.5"/>
  </r>
  <r>
    <n v="537126"/>
    <n v="22866"/>
    <s v="HAND WARMER SCOTTY DOG DESIGN"/>
    <n v="4"/>
    <d v="2011-05-05T00:00:00"/>
    <x v="3"/>
    <n v="2.1"/>
    <n v="8.4"/>
    <n v="18118"/>
    <s v="United Kingdom"/>
    <d v="2011-05-05T00:00:00"/>
    <s v="Google Ads"/>
    <n v="0.5"/>
    <n v="0.5"/>
  </r>
  <r>
    <n v="537133"/>
    <n v="22147"/>
    <s v="FELTCRAFT BUTTERFLY HEARTS"/>
    <n v="1"/>
    <d v="2011-05-05T00:00:00"/>
    <x v="3"/>
    <n v="1.45"/>
    <n v="1.45"/>
    <n v="18156"/>
    <s v="United Kingdom"/>
    <d v="2011-05-05T00:00:00"/>
    <s v="Google Ads"/>
    <n v="1"/>
    <n v="1"/>
  </r>
  <r>
    <n v="536836"/>
    <n v="22193"/>
    <s v="RED DINER WALL CLOCK"/>
    <n v="1"/>
    <d v="2011-05-05T00:00:00"/>
    <x v="3"/>
    <n v="8.5"/>
    <n v="8.5"/>
    <n v="18168"/>
    <s v="United Kingdom"/>
    <d v="2011-05-05T00:00:00"/>
    <s v="Criteo"/>
    <n v="1"/>
    <n v="1"/>
  </r>
  <r>
    <n v="580311"/>
    <n v="23318"/>
    <s v="BOX OF 6 MINI VINTAGE CRACKERS"/>
    <n v="6"/>
    <d v="2011-02-12T00:00:00"/>
    <x v="4"/>
    <n v="2.4900000000000002"/>
    <n v="14.940000000000001"/>
    <n v="18245"/>
    <s v="United Kingdom"/>
    <d v="2011-05-05T00:00:00"/>
    <s v="Retargeting"/>
    <n v="1"/>
    <n v="1"/>
  </r>
  <r>
    <n v="559174"/>
    <s v="85183B"/>
    <s v="CHARLIE &amp; LOLA WASTEPAPER BIN FLORA"/>
    <n v="12"/>
    <d v="2011-07-07T00:00:00"/>
    <x v="0"/>
    <n v="1.25"/>
    <n v="15"/>
    <n v="18263"/>
    <s v="United Kingdom"/>
    <d v="2011-05-05T00:00:00"/>
    <s v="Fb Ads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559295"/>
    <n v="22557"/>
    <s v="PLASTERS IN TIN VINTAGE PAISLEY"/>
    <n v="12"/>
    <d v="2011-07-07T00:00:00"/>
    <s v="July"/>
    <n v="1.65"/>
    <n v="19.799999999999997"/>
    <n v="12362"/>
    <x v="0"/>
    <d v="2011-05-05T00:00:00"/>
    <s v="Google Ads"/>
    <n v="1"/>
  </r>
  <r>
    <n v="545475"/>
    <n v="22505"/>
    <s v="MEMO BOARD COTTAGE DESIGN"/>
    <n v="24"/>
    <d v="2011-03-03T00:00:00"/>
    <s v="March"/>
    <n v="4.25"/>
    <n v="102"/>
    <n v="12415"/>
    <x v="1"/>
    <d v="2011-05-05T00:00:00"/>
    <s v="Instagram Ads"/>
    <n v="1"/>
  </r>
  <r>
    <n v="545226"/>
    <n v="21002"/>
    <s v="ROSE DU SUD DRAWSTRING BAG"/>
    <n v="3"/>
    <d v="2011-01-03T00:00:00"/>
    <s v="January"/>
    <n v="4.25"/>
    <n v="12.75"/>
    <n v="12428"/>
    <x v="2"/>
    <d v="2011-05-05T00:00:00"/>
    <s v="Google Ads"/>
    <n v="1"/>
  </r>
  <r>
    <s v="C581148"/>
    <n v="22059"/>
    <s v="CERAMIC STRAWBERRY DESIGN MUG"/>
    <n v="2"/>
    <d v="2011-07-12T00:00:00"/>
    <s v="July"/>
    <n v="1.49"/>
    <n v="2.98"/>
    <n v="12462"/>
    <x v="3"/>
    <d v="2011-05-05T00:00:00"/>
    <s v="Instagram Ads"/>
    <n v="1"/>
  </r>
  <r>
    <n v="557232"/>
    <s v="84596F"/>
    <s v="SMALL MARSHMALLOWS PINK BOWL"/>
    <n v="16"/>
    <d v="2011-05-05T00:00:00"/>
    <s v="May"/>
    <n v="0.42"/>
    <n v="6.72"/>
    <n v="12463"/>
    <x v="0"/>
    <d v="2011-05-05T00:00:00"/>
    <s v="Google Ads"/>
    <n v="1"/>
  </r>
  <r>
    <n v="581179"/>
    <n v="23174"/>
    <s v="REGENCY SUGAR BOWL GREEN"/>
    <n v="4"/>
    <d v="2011-07-12T00:00:00"/>
    <s v="July"/>
    <n v="4.1500000000000004"/>
    <n v="16.600000000000001"/>
    <n v="12471"/>
    <x v="4"/>
    <d v="2011-05-05T00:00:00"/>
    <s v="Google Ads"/>
    <n v="1"/>
  </r>
  <r>
    <n v="540480"/>
    <n v="22907"/>
    <s v="PACK OF 20 NAPKINS PANTRY DESIGN"/>
    <n v="12"/>
    <d v="2011-07-01T00:00:00"/>
    <s v="July"/>
    <n v="0.85"/>
    <n v="10.199999999999999"/>
    <n v="12480"/>
    <x v="4"/>
    <d v="2011-05-05T00:00:00"/>
    <s v="Criteo"/>
    <n v="1"/>
  </r>
  <r>
    <n v="555383"/>
    <n v="22998"/>
    <s v="TRAVEL CARD WALLET KEEP CALM"/>
    <n v="4"/>
    <d v="2011-02-06T00:00:00"/>
    <s v="February"/>
    <n v="0.42"/>
    <n v="1.68"/>
    <n v="12517"/>
    <x v="4"/>
    <d v="2011-05-05T00:00:00"/>
    <s v="Instagram Ads"/>
    <n v="1"/>
  </r>
  <r>
    <n v="555726"/>
    <n v="21340"/>
    <s v="CLASSIC METAL BIRDCAGE PLANT HOLDER"/>
    <n v="1"/>
    <d v="2011-06-06T00:00:00"/>
    <s v="June"/>
    <n v="12.75"/>
    <n v="12.75"/>
    <n v="12540"/>
    <x v="3"/>
    <d v="2011-05-05T00:00:00"/>
    <s v="Instagram Ads"/>
    <n v="1"/>
  </r>
  <r>
    <s v="C581229"/>
    <n v="23392"/>
    <s v="SPACEBOY ROCKET LOLLY MAKERS"/>
    <n v="24"/>
    <d v="2011-08-12T00:00:00"/>
    <s v="August"/>
    <n v="2.08"/>
    <n v="49.92"/>
    <n v="12558"/>
    <x v="5"/>
    <d v="2011-05-05T00:00:00"/>
    <s v="Google Ads"/>
    <n v="1"/>
  </r>
  <r>
    <n v="579927"/>
    <n v="22728"/>
    <s v="ALARM CLOCK BAKELIKE PINK"/>
    <n v="4"/>
    <d v="2011-01-12T00:00:00"/>
    <s v="January"/>
    <n v="3.75"/>
    <n v="15"/>
    <n v="12572"/>
    <x v="4"/>
    <d v="2011-05-05T00:00:00"/>
    <s v="Instagram Ads"/>
    <n v="1"/>
  </r>
  <r>
    <n v="552978"/>
    <n v="22746"/>
    <s v="POPPY'S PLAYHOUSE LIVINGROOM"/>
    <n v="60"/>
    <d v="2011-12-05T00:00:00"/>
    <s v="December"/>
    <n v="1.85"/>
    <n v="111"/>
    <n v="12590"/>
    <x v="4"/>
    <d v="2011-05-05T00:00:00"/>
    <s v="Retargeting"/>
    <n v="1"/>
  </r>
  <r>
    <s v="C570867"/>
    <n v="23256"/>
    <s v="CHILDRENS CUTLERY SPACEBOY"/>
    <n v="4"/>
    <d v="2011-12-10T00:00:00"/>
    <s v="December"/>
    <n v="4.1500000000000004"/>
    <n v="16.600000000000001"/>
    <n v="12607"/>
    <x v="5"/>
    <d v="2011-05-05T00:00:00"/>
    <s v="Criteo"/>
    <n v="0.5"/>
  </r>
  <r>
    <s v="C570867"/>
    <n v="84991"/>
    <s v="60 TEATIME FAIRY CAKE CASES"/>
    <n v="24"/>
    <d v="2011-12-10T00:00:00"/>
    <s v="December"/>
    <n v="0.55000000000000004"/>
    <n v="13.200000000000001"/>
    <n v="12607"/>
    <x v="5"/>
    <d v="2011-05-05T00:00:00"/>
    <s v="Remarketing"/>
    <n v="0.5"/>
  </r>
  <r>
    <n v="562045"/>
    <n v="23240"/>
    <s v="SET OF 4 KNICK KNACK TINS DOILEY"/>
    <n v="6"/>
    <d v="2011-02-08T00:00:00"/>
    <s v="February"/>
    <n v="4.1500000000000004"/>
    <n v="24.900000000000002"/>
    <n v="12644"/>
    <x v="4"/>
    <d v="2011-05-05T00:00:00"/>
    <s v="Fb Ads"/>
    <n v="1"/>
  </r>
  <r>
    <n v="545988"/>
    <s v="POST"/>
    <s v="POSTAGE"/>
    <n v="1"/>
    <d v="2011-08-03T00:00:00"/>
    <s v="August"/>
    <n v="18"/>
    <n v="18"/>
    <n v="12662"/>
    <x v="4"/>
    <d v="2011-05-05T00:00:00"/>
    <s v="Fb Ads"/>
    <n v="1"/>
  </r>
  <r>
    <n v="538093"/>
    <n v="21558"/>
    <s v="SKULL LUNCH BOX WITH CUTLERY"/>
    <n v="6"/>
    <d v="2011-05-05T00:00:00"/>
    <s v="May"/>
    <n v="2.5499999999999998"/>
    <n v="15.299999999999999"/>
    <n v="12682"/>
    <x v="6"/>
    <d v="2011-05-05T00:00:00"/>
    <s v="Google Ads"/>
    <n v="1"/>
  </r>
  <r>
    <n v="574442"/>
    <n v="23084"/>
    <s v="RABBIT NIGHT LIGHT"/>
    <n v="72"/>
    <d v="2011-04-11T00:00:00"/>
    <s v="April"/>
    <n v="1.79"/>
    <n v="128.88"/>
    <n v="12704"/>
    <x v="2"/>
    <d v="2011-05-05T00:00:00"/>
    <s v="Retargeting"/>
    <n v="1"/>
  </r>
  <r>
    <n v="549325"/>
    <n v="22410"/>
    <s v="MONEY BOX HOUSEKEEPING DESIGN"/>
    <n v="12"/>
    <d v="2011-08-04T00:00:00"/>
    <s v="August"/>
    <n v="1.25"/>
    <n v="15"/>
    <n v="12717"/>
    <x v="7"/>
    <d v="2011-05-05T00:00:00"/>
    <s v="Criteo"/>
    <n v="1"/>
  </r>
  <r>
    <n v="565218"/>
    <n v="20984"/>
    <s v="12 PENCILS TALL TUBE POSY"/>
    <n v="12"/>
    <d v="2011-01-09T00:00:00"/>
    <s v="January"/>
    <n v="0.28999999999999998"/>
    <n v="3.4799999999999995"/>
    <n v="12739"/>
    <x v="8"/>
    <d v="2011-05-05T00:00:00"/>
    <s v="Google Ads"/>
    <n v="1"/>
  </r>
  <r>
    <n v="565782"/>
    <n v="22070"/>
    <s v="SMALL RED RETROSPOT MUG IN BOX"/>
    <n v="36"/>
    <d v="2011-06-09T00:00:00"/>
    <s v="June"/>
    <n v="3.39"/>
    <n v="122.04"/>
    <n v="12748"/>
    <x v="9"/>
    <d v="2011-05-05T00:00:00"/>
    <s v="Google Ads"/>
    <n v="1"/>
  </r>
  <r>
    <n v="570191"/>
    <s v="POST"/>
    <s v="POSTAGE"/>
    <n v="1"/>
    <d v="2011-07-10T00:00:00"/>
    <s v="July"/>
    <n v="15"/>
    <n v="15"/>
    <n v="12778"/>
    <x v="10"/>
    <d v="2011-05-05T00:00:00"/>
    <s v="Paid Ads"/>
    <n v="1"/>
  </r>
  <r>
    <n v="537128"/>
    <n v="22468"/>
    <s v="BABUSHKA LIGHTS STRING OF 10"/>
    <n v="4"/>
    <d v="2011-05-05T00:00:00"/>
    <s v="May"/>
    <n v="6.75"/>
    <n v="27"/>
    <n v="12841"/>
    <x v="9"/>
    <d v="2011-05-05T00:00:00"/>
    <s v="Criteo"/>
    <n v="1"/>
  </r>
  <r>
    <n v="570129"/>
    <n v="22979"/>
    <s v="PANTRY WASHING UP BRUSH"/>
    <n v="12"/>
    <d v="2011-07-10T00:00:00"/>
    <s v="July"/>
    <n v="1.45"/>
    <n v="17.399999999999999"/>
    <n v="12885"/>
    <x v="9"/>
    <d v="2011-05-05T00:00:00"/>
    <s v="Fb Ads"/>
    <n v="1"/>
  </r>
  <r>
    <n v="551872"/>
    <n v="21892"/>
    <s v="TRADITIONAL WOODEN CATCH CUP GAME"/>
    <n v="12"/>
    <d v="2011-04-05T00:00:00"/>
    <s v="April"/>
    <n v="1.25"/>
    <n v="15"/>
    <n v="12955"/>
    <x v="9"/>
    <d v="2011-05-05T00:00:00"/>
    <s v="Criteo"/>
    <n v="0.5"/>
  </r>
  <r>
    <n v="574029"/>
    <n v="22460"/>
    <s v="EMBOSSED GLASS TEALIGHT HOLDER"/>
    <n v="24"/>
    <d v="2011-02-11T00:00:00"/>
    <s v="February"/>
    <n v="1.25"/>
    <n v="30"/>
    <n v="12955"/>
    <x v="9"/>
    <d v="2011-05-05T00:00:00"/>
    <s v="Instagram Ads"/>
    <n v="0.5"/>
  </r>
  <r>
    <n v="548868"/>
    <n v="21844"/>
    <s v="RED RETROSPOT MUG"/>
    <n v="6"/>
    <d v="2011-04-04T00:00:00"/>
    <s v="April"/>
    <n v="2.95"/>
    <n v="17.700000000000003"/>
    <n v="13015"/>
    <x v="9"/>
    <d v="2011-05-05T00:00:00"/>
    <s v="Instagram Ads"/>
    <n v="1"/>
  </r>
  <r>
    <n v="537399"/>
    <n v="22815"/>
    <s v="CARD PSYCHEDELIC APPLES"/>
    <n v="12"/>
    <d v="2011-05-05T00:00:00"/>
    <s v="May"/>
    <n v="0.42"/>
    <n v="5.04"/>
    <n v="13030"/>
    <x v="9"/>
    <d v="2011-05-05T00:00:00"/>
    <s v="Paid Ads"/>
    <n v="1"/>
  </r>
  <r>
    <n v="552271"/>
    <s v="47566B"/>
    <s v="TEA TIME PARTY BUNTING"/>
    <n v="2"/>
    <d v="2011-08-05T00:00:00"/>
    <s v="August"/>
    <n v="4.95"/>
    <n v="9.9"/>
    <n v="13069"/>
    <x v="9"/>
    <d v="2011-05-05T00:00:00"/>
    <s v="Instagram Ads"/>
    <n v="1"/>
  </r>
  <r>
    <n v="549448"/>
    <n v="22679"/>
    <s v="FRENCH BLUE METAL DOOR SIGN 4"/>
    <n v="10"/>
    <d v="2011-08-04T00:00:00"/>
    <s v="August"/>
    <n v="1.25"/>
    <n v="12.5"/>
    <n v="13078"/>
    <x v="9"/>
    <d v="2011-05-05T00:00:00"/>
    <s v="Paid Ads"/>
    <n v="1"/>
  </r>
  <r>
    <n v="537394"/>
    <n v="22961"/>
    <s v="JAM MAKING SET PRINTED"/>
    <n v="12"/>
    <d v="2011-05-05T00:00:00"/>
    <s v="May"/>
    <n v="1.45"/>
    <n v="17.399999999999999"/>
    <n v="13089"/>
    <x v="9"/>
    <d v="2011-05-05T00:00:00"/>
    <s v="Instagram Ads"/>
    <n v="1"/>
  </r>
  <r>
    <n v="580550"/>
    <n v="21115"/>
    <s v="ROSE CARAVAN DOORSTOP"/>
    <n v="8"/>
    <d v="2011-05-12T00:00:00"/>
    <s v="May"/>
    <n v="1.95"/>
    <n v="15.6"/>
    <n v="13126"/>
    <x v="9"/>
    <d v="2011-05-05T00:00:00"/>
    <s v="Retargeting"/>
    <n v="1"/>
  </r>
  <r>
    <n v="548612"/>
    <n v="84879"/>
    <s v="ASSORTED COLOUR BIRD ORNAMENT"/>
    <n v="1"/>
    <d v="2011-01-04T00:00:00"/>
    <s v="January"/>
    <n v="1.69"/>
    <n v="1.69"/>
    <n v="13137"/>
    <x v="9"/>
    <d v="2011-05-05T00:00:00"/>
    <s v="Retargeting"/>
    <n v="1"/>
  </r>
  <r>
    <n v="540397"/>
    <n v="22794"/>
    <s v="SWEETHEART WIRE MAGAZINE RACK"/>
    <n v="1"/>
    <d v="2011-06-01T00:00:00"/>
    <s v="June"/>
    <n v="7.95"/>
    <n v="7.95"/>
    <n v="13187"/>
    <x v="9"/>
    <d v="2011-05-05T00:00:00"/>
    <s v="Instagram Ads"/>
    <n v="1"/>
  </r>
  <r>
    <n v="548728"/>
    <n v="21558"/>
    <s v="SKULL LUNCH BOX WITH CUTLERY"/>
    <n v="6"/>
    <d v="2011-04-04T00:00:00"/>
    <s v="April"/>
    <n v="2.5499999999999998"/>
    <n v="15.299999999999999"/>
    <n v="13198"/>
    <x v="9"/>
    <d v="2011-05-05T00:00:00"/>
    <s v="Paid Ads"/>
    <n v="1"/>
  </r>
  <r>
    <n v="566061"/>
    <n v="23291"/>
    <s v="DOLLY GIRL CHILDRENS CUP"/>
    <n v="8"/>
    <d v="2011-08-09T00:00:00"/>
    <s v="August"/>
    <n v="1.25"/>
    <n v="10"/>
    <n v="13267"/>
    <x v="9"/>
    <d v="2011-05-05T00:00:00"/>
    <s v="Criteo"/>
    <n v="1"/>
  </r>
  <r>
    <n v="552288"/>
    <s v="85123A"/>
    <s v="WHITE HANGING HEART T-LIGHT HOLDER"/>
    <n v="12"/>
    <d v="2011-08-05T00:00:00"/>
    <s v="August"/>
    <n v="2.95"/>
    <n v="35.400000000000006"/>
    <n v="13313"/>
    <x v="9"/>
    <d v="2011-05-05T00:00:00"/>
    <s v="Remarketing"/>
    <n v="1"/>
  </r>
  <r>
    <n v="566255"/>
    <n v="21977"/>
    <s v="PACK OF 60 PINK PAISLEY CAKE CASES"/>
    <n v="120"/>
    <d v="2011-11-09T00:00:00"/>
    <s v="November"/>
    <n v="0.42"/>
    <n v="50.4"/>
    <n v="13324"/>
    <x v="9"/>
    <d v="2011-05-05T00:00:00"/>
    <s v="Google Ads"/>
    <n v="1"/>
  </r>
  <r>
    <n v="545719"/>
    <n v="22759"/>
    <s v="SET OF 3 NOTEBOOKS IN PARCEL"/>
    <n v="12"/>
    <d v="2011-07-03T00:00:00"/>
    <s v="July"/>
    <n v="1.65"/>
    <n v="19.799999999999997"/>
    <n v="13344"/>
    <x v="9"/>
    <d v="2011-05-05T00:00:00"/>
    <s v="Fb Ads"/>
    <n v="1"/>
  </r>
  <r>
    <n v="558861"/>
    <n v="23341"/>
    <s v="PINK DINER WALL CLOCK"/>
    <n v="2"/>
    <d v="2011-04-07T00:00:00"/>
    <s v="April"/>
    <n v="8.5"/>
    <n v="17"/>
    <n v="13373"/>
    <x v="9"/>
    <d v="2011-05-05T00:00:00"/>
    <s v="Remarketing"/>
    <n v="1"/>
  </r>
  <r>
    <n v="569846"/>
    <n v="23243"/>
    <s v="SET OF TEA COFFEE SUGAR TINS PANTRY"/>
    <n v="4"/>
    <d v="2011-05-05T00:00:00"/>
    <s v="May"/>
    <n v="4.95"/>
    <n v="19.8"/>
    <n v="13422"/>
    <x v="9"/>
    <d v="2011-05-05T00:00:00"/>
    <s v="Criteo"/>
    <n v="1"/>
  </r>
  <r>
    <n v="569333"/>
    <n v="23535"/>
    <s v="BICYCLE SAFTEY WALL ART"/>
    <n v="4"/>
    <d v="2011-03-10T00:00:00"/>
    <s v="March"/>
    <n v="5.95"/>
    <n v="23.8"/>
    <n v="13431"/>
    <x v="9"/>
    <d v="2011-05-05T00:00:00"/>
    <s v="Remarketing"/>
    <n v="1"/>
  </r>
  <r>
    <n v="565643"/>
    <n v="22595"/>
    <s v="GINGHAM HEART DECORATION"/>
    <n v="48"/>
    <d v="2011-05-09T00:00:00"/>
    <s v="May"/>
    <n v="0.85"/>
    <n v="40.799999999999997"/>
    <n v="13468"/>
    <x v="9"/>
    <d v="2011-05-05T00:00:00"/>
    <s v="Remarketing"/>
    <n v="1"/>
  </r>
  <r>
    <n v="575370"/>
    <n v="22077"/>
    <s v="6 RIBBONS RUSTIC CHARM"/>
    <n v="12"/>
    <d v="2011-09-11T00:00:00"/>
    <s v="September"/>
    <n v="1.95"/>
    <n v="23.4"/>
    <n v="13522"/>
    <x v="9"/>
    <d v="2011-05-05T00:00:00"/>
    <s v="Paid Ads"/>
    <n v="1"/>
  </r>
  <r>
    <n v="574663"/>
    <n v="82486"/>
    <s v="3 DRAWER ANTIQUE WHITE WOOD CABINET"/>
    <n v="2"/>
    <d v="2011-06-11T00:00:00"/>
    <s v="June"/>
    <n v="8.9499999999999993"/>
    <n v="17.899999999999999"/>
    <n v="13527"/>
    <x v="9"/>
    <d v="2011-05-05T00:00:00"/>
    <s v="Instagram Ads"/>
    <n v="1"/>
  </r>
  <r>
    <n v="549548"/>
    <n v="21169"/>
    <s v="YOU'RE CONFUSING ME METAL SIGN"/>
    <n v="1"/>
    <d v="2011-10-04T00:00:00"/>
    <s v="October"/>
    <n v="1.69"/>
    <n v="1.69"/>
    <n v="13548"/>
    <x v="9"/>
    <d v="2011-05-05T00:00:00"/>
    <s v="Google Ads"/>
    <n v="1"/>
  </r>
  <r>
    <n v="562543"/>
    <n v="23184"/>
    <s v="BULL DOG BOTTLE OPENER"/>
    <n v="4"/>
    <d v="2011-05-08T00:00:00"/>
    <s v="May"/>
    <n v="4.95"/>
    <n v="19.8"/>
    <n v="13552"/>
    <x v="9"/>
    <d v="2011-05-05T00:00:00"/>
    <s v="Paid Ads"/>
    <n v="1"/>
  </r>
  <r>
    <n v="540275"/>
    <s v="85099B"/>
    <s v="JUMBO BAG RED RETROSPOT"/>
    <n v="100"/>
    <d v="2011-06-01T00:00:00"/>
    <s v="June"/>
    <n v="1.65"/>
    <n v="165"/>
    <n v="13680"/>
    <x v="9"/>
    <d v="2011-05-05T00:00:00"/>
    <s v="Criteo"/>
    <n v="0.5"/>
  </r>
  <r>
    <s v="C540417"/>
    <n v="21430"/>
    <s v="SET/3 RED GINGHAM ROSE STORAGE BOX"/>
    <n v="24"/>
    <d v="2011-07-01T00:00:00"/>
    <s v="July"/>
    <n v="3.39"/>
    <n v="81.36"/>
    <n v="13680"/>
    <x v="9"/>
    <d v="2011-05-05T00:00:00"/>
    <s v="Paid Ads"/>
    <n v="0.5"/>
  </r>
  <r>
    <n v="570675"/>
    <n v="21086"/>
    <s v="SET/6 RED SPOTTY PAPER CUPS"/>
    <n v="12"/>
    <d v="2011-11-10T00:00:00"/>
    <s v="November"/>
    <n v="0.65"/>
    <n v="7.8000000000000007"/>
    <n v="13690"/>
    <x v="9"/>
    <d v="2011-05-05T00:00:00"/>
    <s v="Criteo"/>
    <n v="1"/>
  </r>
  <r>
    <n v="570197"/>
    <n v="71270"/>
    <s v="PHOTO CLIP LINE"/>
    <n v="1"/>
    <d v="2011-07-10T00:00:00"/>
    <s v="July"/>
    <n v="1.25"/>
    <n v="1.25"/>
    <n v="13755"/>
    <x v="9"/>
    <d v="2011-05-05T00:00:00"/>
    <s v="Paid Ads"/>
    <n v="1"/>
  </r>
  <r>
    <n v="565419"/>
    <n v="23407"/>
    <s v="SET OF 2 TRAYS HOME SWEET HOME"/>
    <n v="2"/>
    <d v="2011-04-09T00:00:00"/>
    <s v="April"/>
    <n v="9.9499999999999993"/>
    <n v="19.899999999999999"/>
    <n v="13808"/>
    <x v="9"/>
    <d v="2011-05-05T00:00:00"/>
    <s v="Criteo"/>
    <n v="1"/>
  </r>
  <r>
    <n v="562101"/>
    <n v="22961"/>
    <s v="JAM MAKING SET PRINTED"/>
    <n v="12"/>
    <d v="2011-02-08T00:00:00"/>
    <s v="February"/>
    <n v="1.45"/>
    <n v="17.399999999999999"/>
    <n v="13850"/>
    <x v="9"/>
    <d v="2011-05-05T00:00:00"/>
    <s v="Paid Ads"/>
    <n v="1"/>
  </r>
  <r>
    <n v="555498"/>
    <n v="21175"/>
    <s v="GIN + TONIC DIET METAL SIGN"/>
    <n v="12"/>
    <d v="2011-03-06T00:00:00"/>
    <s v="March"/>
    <n v="2.5499999999999998"/>
    <n v="30.599999999999998"/>
    <n v="13885"/>
    <x v="9"/>
    <d v="2011-05-05T00:00:00"/>
    <s v="Criteo"/>
    <n v="1"/>
  </r>
  <r>
    <n v="575135"/>
    <n v="82483"/>
    <s v="WOOD 2 DRAWER CABINET WHITE FINISH"/>
    <n v="2"/>
    <d v="2011-08-11T00:00:00"/>
    <s v="August"/>
    <n v="6.95"/>
    <n v="13.9"/>
    <n v="13928"/>
    <x v="9"/>
    <d v="2011-05-05T00:00:00"/>
    <s v="Google Ads"/>
    <n v="1"/>
  </r>
  <r>
    <n v="545978"/>
    <n v="21456"/>
    <s v="2 PICTURE BOOK EGGS EASTER CHICKS"/>
    <n v="6"/>
    <d v="2011-08-03T00:00:00"/>
    <s v="August"/>
    <n v="1.25"/>
    <n v="7.5"/>
    <n v="13975"/>
    <x v="9"/>
    <d v="2011-05-05T00:00:00"/>
    <s v="Remarketing"/>
    <n v="1"/>
  </r>
  <r>
    <n v="562432"/>
    <n v="23207"/>
    <s v="LUNCH BAG ALPHABET DESIGN"/>
    <n v="30"/>
    <d v="2011-04-08T00:00:00"/>
    <s v="April"/>
    <n v="1.65"/>
    <n v="49.5"/>
    <n v="14004"/>
    <x v="9"/>
    <d v="2011-05-05T00:00:00"/>
    <s v="Fb Ads"/>
    <n v="1"/>
  </r>
  <r>
    <n v="543371"/>
    <n v="22413"/>
    <s v="METAL SIGN TAKE IT OR LEAVE IT"/>
    <n v="1"/>
    <d v="2011-07-02T00:00:00"/>
    <s v="July"/>
    <n v="2.95"/>
    <n v="2.95"/>
    <n v="14048"/>
    <x v="9"/>
    <d v="2011-05-05T00:00:00"/>
    <s v="Fb Ads"/>
    <n v="1"/>
  </r>
  <r>
    <n v="569474"/>
    <n v="22623"/>
    <s v="BOX OF VINTAGE JIGSAW BLOCKS"/>
    <n v="1"/>
    <d v="2011-04-10T00:00:00"/>
    <s v="April"/>
    <n v="5.95"/>
    <n v="5.95"/>
    <n v="14178"/>
    <x v="9"/>
    <d v="2011-05-05T00:00:00"/>
    <s v="Retargeting"/>
    <n v="1"/>
  </r>
  <r>
    <n v="555393"/>
    <n v="23052"/>
    <s v="RECYCLED ACAPULCO MAT TURQUOISE"/>
    <n v="2"/>
    <d v="2011-05-05T00:00:00"/>
    <s v="May"/>
    <n v="8.25"/>
    <n v="16.5"/>
    <n v="14221"/>
    <x v="9"/>
    <d v="2011-05-05T00:00:00"/>
    <s v="Instagram Ads"/>
    <n v="1"/>
  </r>
  <r>
    <n v="580033"/>
    <n v="23581"/>
    <s v="JUMBO BAG PAISLEY PARK"/>
    <n v="40"/>
    <d v="2011-01-12T00:00:00"/>
    <s v="January"/>
    <n v="2.08"/>
    <n v="83.2"/>
    <n v="14282"/>
    <x v="9"/>
    <d v="2011-05-05T00:00:00"/>
    <s v="Instagram Ads"/>
    <n v="1"/>
  </r>
  <r>
    <n v="565726"/>
    <n v="23340"/>
    <s v="VINTAGE CHRISTMAS CAKE FRILL"/>
    <n v="12"/>
    <d v="2011-06-09T00:00:00"/>
    <s v="June"/>
    <n v="1.65"/>
    <n v="19.799999999999997"/>
    <n v="14360"/>
    <x v="9"/>
    <d v="2011-05-05T00:00:00"/>
    <s v="Criteo"/>
    <n v="1"/>
  </r>
  <r>
    <n v="581164"/>
    <n v="21903"/>
    <s v="MAN FLU METAL SIGN"/>
    <n v="3"/>
    <d v="2011-05-05T00:00:00"/>
    <s v="May"/>
    <n v="2.1"/>
    <n v="6.3000000000000007"/>
    <n v="14395"/>
    <x v="9"/>
    <d v="2011-05-05T00:00:00"/>
    <s v="Remarketing"/>
    <n v="0.5"/>
  </r>
  <r>
    <n v="540543"/>
    <n v="85152"/>
    <s v="HAND OVER THE CHOCOLATE SIGN"/>
    <n v="7"/>
    <d v="2011-09-01T00:00:00"/>
    <s v="September"/>
    <n v="2.1"/>
    <n v="14.700000000000001"/>
    <n v="14395"/>
    <x v="9"/>
    <d v="2011-05-05T00:00:00"/>
    <s v="Retargeting"/>
    <n v="0.5"/>
  </r>
  <r>
    <n v="545685"/>
    <n v="22228"/>
    <s v="BUNNY WOODEN PAINTED WITH BIRD"/>
    <n v="3"/>
    <d v="2011-06-03T00:00:00"/>
    <s v="June"/>
    <n v="0.85"/>
    <n v="2.5499999999999998"/>
    <n v="14499"/>
    <x v="9"/>
    <d v="2011-05-05T00:00:00"/>
    <s v="Google Ads"/>
    <n v="1"/>
  </r>
  <r>
    <n v="574722"/>
    <n v="22402"/>
    <s v="MAGNETS PACK OF 4 VINTAGE COLLAGE"/>
    <n v="14"/>
    <d v="2011-06-11T00:00:00"/>
    <s v="June"/>
    <n v="0.39"/>
    <n v="5.46"/>
    <n v="14502"/>
    <x v="9"/>
    <d v="2011-05-05T00:00:00"/>
    <s v="Fb Ads"/>
    <n v="1"/>
  </r>
  <r>
    <n v="549573"/>
    <n v="21906"/>
    <s v="PHARMACIE FIRST AID TIN"/>
    <n v="2"/>
    <d v="2011-10-04T00:00:00"/>
    <s v="October"/>
    <n v="6.75"/>
    <n v="13.5"/>
    <n v="14504"/>
    <x v="9"/>
    <d v="2011-05-05T00:00:00"/>
    <s v="Fb Ads"/>
    <n v="0.5"/>
  </r>
  <r>
    <n v="549573"/>
    <n v="21745"/>
    <s v="GAOLERS KEYS DECORATIVE GARDEN"/>
    <n v="1"/>
    <d v="2011-10-04T00:00:00"/>
    <s v="October"/>
    <n v="3.75"/>
    <n v="3.75"/>
    <n v="14504"/>
    <x v="9"/>
    <d v="2011-05-05T00:00:00"/>
    <s v="Instagram Ads"/>
    <n v="0.5"/>
  </r>
  <r>
    <n v="565565"/>
    <n v="22193"/>
    <s v="RED DINER WALL CLOCK"/>
    <n v="2"/>
    <d v="2011-05-09T00:00:00"/>
    <s v="May"/>
    <n v="8.5"/>
    <n v="17"/>
    <n v="14534"/>
    <x v="9"/>
    <d v="2011-05-05T00:00:00"/>
    <s v="Fb Ads"/>
    <n v="1"/>
  </r>
  <r>
    <n v="546392"/>
    <n v="22352"/>
    <s v="LUNCH BOX WITH CUTLERY RETROSPOT"/>
    <n v="6"/>
    <d v="2011-11-03T00:00:00"/>
    <s v="November"/>
    <n v="2.5499999999999998"/>
    <n v="15.299999999999999"/>
    <n v="14587"/>
    <x v="9"/>
    <d v="2011-05-05T00:00:00"/>
    <s v="Criteo"/>
    <n v="1"/>
  </r>
  <r>
    <n v="575851"/>
    <n v="23318"/>
    <s v="BOX OF 6 MINI VINTAGE CRACKERS"/>
    <n v="1"/>
    <d v="2011-11-11T00:00:00"/>
    <s v="November"/>
    <n v="2.4900000000000002"/>
    <n v="2.4900000000000002"/>
    <n v="14662"/>
    <x v="9"/>
    <d v="2011-05-05T00:00:00"/>
    <s v="Criteo"/>
    <n v="0.5"/>
  </r>
  <r>
    <n v="546105"/>
    <n v="22030"/>
    <s v="SWALLOWS GREETING CARD"/>
    <n v="12"/>
    <d v="2011-09-03T00:00:00"/>
    <s v="September"/>
    <n v="0.42"/>
    <n v="5.04"/>
    <n v="14662"/>
    <x v="9"/>
    <d v="2011-05-05T00:00:00"/>
    <s v="Remarketing"/>
    <n v="0.5"/>
  </r>
  <r>
    <n v="540813"/>
    <n v="22559"/>
    <s v="SEASIDE FLYING DISC"/>
    <n v="3"/>
    <d v="2011-11-01T00:00:00"/>
    <s v="November"/>
    <n v="1.25"/>
    <n v="3.75"/>
    <n v="14669"/>
    <x v="9"/>
    <d v="2011-05-05T00:00:00"/>
    <s v="Google Ads"/>
    <n v="0.5"/>
  </r>
  <r>
    <n v="540803"/>
    <n v="21306"/>
    <s v="SET/4 DAISY MIRROR MAGNETS"/>
    <n v="3"/>
    <d v="2011-11-01T00:00:00"/>
    <s v="November"/>
    <n v="2.1"/>
    <n v="6.3000000000000007"/>
    <n v="14669"/>
    <x v="9"/>
    <d v="2011-05-05T00:00:00"/>
    <s v="Remarketing"/>
    <n v="0.5"/>
  </r>
  <r>
    <n v="540276"/>
    <s v="85099B"/>
    <s v="JUMBO BAG RED RETROSPOT"/>
    <n v="100"/>
    <d v="2011-06-01T00:00:00"/>
    <s v="June"/>
    <n v="1.65"/>
    <n v="165"/>
    <n v="14680"/>
    <x v="9"/>
    <d v="2011-05-05T00:00:00"/>
    <s v="Paid Ads"/>
    <n v="1"/>
  </r>
  <r>
    <n v="581376"/>
    <n v="22645"/>
    <s v="CERAMIC HEART FAIRY CAKE MONEY BANK"/>
    <n v="4"/>
    <d v="2011-05-05T00:00:00"/>
    <s v="May"/>
    <n v="0.39"/>
    <n v="1.56"/>
    <n v="14719"/>
    <x v="9"/>
    <d v="2011-05-05T00:00:00"/>
    <s v="Fb Ads"/>
    <n v="1"/>
  </r>
  <r>
    <n v="545289"/>
    <n v="22961"/>
    <s v="JAM MAKING SET PRINTED"/>
    <n v="12"/>
    <d v="2011-01-03T00:00:00"/>
    <s v="January"/>
    <n v="1.45"/>
    <n v="17.399999999999999"/>
    <n v="14732"/>
    <x v="9"/>
    <d v="2011-05-05T00:00:00"/>
    <s v="Google Ads"/>
    <n v="1"/>
  </r>
  <r>
    <n v="540182"/>
    <n v="21206"/>
    <s v="STRAWBERRY HONEYCOMB GARLAND"/>
    <n v="48"/>
    <d v="2011-05-01T00:00:00"/>
    <s v="May"/>
    <n v="0.65"/>
    <n v="31.200000000000003"/>
    <n v="14739"/>
    <x v="9"/>
    <d v="2011-05-05T00:00:00"/>
    <s v="Instagram Ads"/>
    <n v="1"/>
  </r>
  <r>
    <n v="570861"/>
    <n v="21642"/>
    <s v="ASSORTED TUTTI FRUTTI PEN"/>
    <n v="24"/>
    <d v="2011-12-10T00:00:00"/>
    <s v="December"/>
    <n v="0.28999999999999998"/>
    <n v="6.9599999999999991"/>
    <n v="14775"/>
    <x v="9"/>
    <d v="2011-05-05T00:00:00"/>
    <s v="Fb Ads"/>
    <n v="1"/>
  </r>
  <r>
    <n v="538011"/>
    <n v="21080"/>
    <s v="SET/20 RED RETROSPOT PAPER NAPKINS"/>
    <n v="2"/>
    <d v="2011-05-05T00:00:00"/>
    <s v="May"/>
    <n v="0.85"/>
    <n v="1.7"/>
    <n v="14896"/>
    <x v="9"/>
    <d v="2011-05-05T00:00:00"/>
    <s v="Remarketing"/>
    <n v="1"/>
  </r>
  <r>
    <n v="536633"/>
    <n v="84380"/>
    <s v="SET OF 3 BUTTERFLY COOKIE CUTTERS"/>
    <n v="6"/>
    <d v="2011-05-05T00:00:00"/>
    <s v="May"/>
    <n v="1.25"/>
    <n v="7.5"/>
    <n v="14901"/>
    <x v="9"/>
    <d v="2011-05-05T00:00:00"/>
    <s v="Remarketing"/>
    <n v="1"/>
  </r>
  <r>
    <n v="562574"/>
    <n v="20961"/>
    <s v="STRAWBERRY BATH SPONGE"/>
    <n v="3"/>
    <d v="2011-07-08T00:00:00"/>
    <s v="July"/>
    <n v="1.25"/>
    <n v="3.75"/>
    <n v="14903"/>
    <x v="9"/>
    <d v="2011-05-05T00:00:00"/>
    <s v="Criteo"/>
    <n v="1"/>
  </r>
  <r>
    <n v="540547"/>
    <n v="21617"/>
    <s v="4 LILY BOTANICAL DINNER CANDLES"/>
    <n v="6"/>
    <d v="2011-09-01T00:00:00"/>
    <s v="September"/>
    <n v="3.75"/>
    <n v="22.5"/>
    <n v="14911"/>
    <x v="11"/>
    <d v="2011-05-05T00:00:00"/>
    <s v="Fb Ads"/>
    <n v="0.33333333333333331"/>
  </r>
  <r>
    <n v="536975"/>
    <n v="22848"/>
    <s v="BREAD BIN DINER STYLE PINK"/>
    <n v="2"/>
    <d v="2011-05-05T00:00:00"/>
    <s v="May"/>
    <n v="16.95"/>
    <n v="33.9"/>
    <n v="14911"/>
    <x v="11"/>
    <d v="2011-05-05T00:00:00"/>
    <s v="Instagram Ads"/>
    <n v="0.33333333333333331"/>
  </r>
  <r>
    <n v="570839"/>
    <n v="22374"/>
    <s v="AIRLINE BAG VINTAGE JET SET RED"/>
    <n v="8"/>
    <d v="2011-12-10T00:00:00"/>
    <s v="December"/>
    <n v="4.25"/>
    <n v="34"/>
    <n v="14911"/>
    <x v="11"/>
    <d v="2011-05-05T00:00:00"/>
    <s v="Remarketing"/>
    <n v="0.33333333333333331"/>
  </r>
  <r>
    <n v="569558"/>
    <n v="23273"/>
    <s v="HEART T-LIGHT HOLDER WILLIE WINKIE"/>
    <n v="12"/>
    <d v="2011-05-10T00:00:00"/>
    <s v="May"/>
    <n v="1.65"/>
    <n v="19.799999999999997"/>
    <n v="14936"/>
    <x v="12"/>
    <d v="2011-05-05T00:00:00"/>
    <s v="Retargeting"/>
    <n v="1"/>
  </r>
  <r>
    <n v="559510"/>
    <n v="22911"/>
    <s v="PAPER CHAIN KIT LONDON"/>
    <n v="12"/>
    <d v="2011-08-07T00:00:00"/>
    <s v="August"/>
    <n v="2.95"/>
    <n v="35.400000000000006"/>
    <n v="14961"/>
    <x v="9"/>
    <d v="2011-05-05T00:00:00"/>
    <s v="Fb Ads"/>
    <n v="1"/>
  </r>
  <r>
    <n v="556198"/>
    <n v="22381"/>
    <s v="TOY TIDY PINK POLKADOT"/>
    <n v="2"/>
    <d v="2011-09-06T00:00:00"/>
    <s v="September"/>
    <n v="2.1"/>
    <n v="4.2"/>
    <n v="14963"/>
    <x v="9"/>
    <d v="2011-05-05T00:00:00"/>
    <s v="Paid Ads"/>
    <n v="1"/>
  </r>
  <r>
    <n v="536522"/>
    <n v="22151"/>
    <s v="PLACE SETTING WHITE HEART"/>
    <n v="1"/>
    <d v="2011-05-05T00:00:00"/>
    <s v="May"/>
    <n v="0.42"/>
    <n v="0.42"/>
    <n v="15012"/>
    <x v="9"/>
    <d v="2011-05-05T00:00:00"/>
    <s v="Remarketing"/>
    <n v="1"/>
  </r>
  <r>
    <n v="551982"/>
    <n v="20654"/>
    <s v="FIRST CLASS LUGGAGE TAG"/>
    <n v="3"/>
    <d v="2011-05-05T00:00:00"/>
    <s v="May"/>
    <n v="1.25"/>
    <n v="3.75"/>
    <n v="15023"/>
    <x v="9"/>
    <d v="2011-05-05T00:00:00"/>
    <s v="Criteo"/>
    <n v="1"/>
  </r>
  <r>
    <n v="575046"/>
    <s v="15056N"/>
    <s v="EDWARDIAN PARASOL NATURAL"/>
    <n v="2"/>
    <d v="2011-08-11T00:00:00"/>
    <s v="August"/>
    <n v="5.95"/>
    <n v="11.9"/>
    <n v="15039"/>
    <x v="9"/>
    <d v="2011-05-05T00:00:00"/>
    <s v="Fb Ads"/>
    <n v="0.25"/>
  </r>
  <r>
    <n v="552333"/>
    <s v="47599B"/>
    <s v="BLUE PARTY BAGS"/>
    <n v="4"/>
    <d v="2011-05-05T00:00:00"/>
    <s v="May"/>
    <n v="2.1"/>
    <n v="8.4"/>
    <n v="15039"/>
    <x v="9"/>
    <d v="2011-05-05T00:00:00"/>
    <s v="Retargeting"/>
    <n v="0.25"/>
  </r>
  <r>
    <n v="562158"/>
    <n v="21621"/>
    <s v="VINTAGE UNION JACK BUNTING"/>
    <n v="1"/>
    <d v="2011-03-08T00:00:00"/>
    <s v="March"/>
    <n v="8.5"/>
    <n v="8.5"/>
    <n v="15039"/>
    <x v="9"/>
    <d v="2011-05-05T00:00:00"/>
    <s v="Retargeting"/>
    <n v="0.25"/>
  </r>
  <r>
    <n v="562158"/>
    <n v="71053"/>
    <s v="WHITE METAL LANTERN"/>
    <n v="2"/>
    <d v="2011-03-08T00:00:00"/>
    <s v="March"/>
    <n v="3.75"/>
    <n v="7.5"/>
    <n v="15039"/>
    <x v="9"/>
    <d v="2011-05-05T00:00:00"/>
    <s v="Retargeting"/>
    <n v="0.25"/>
  </r>
  <r>
    <n v="575330"/>
    <n v="23493"/>
    <s v="VINTAGE DOILY TRAVEL SEWING KIT"/>
    <n v="10"/>
    <d v="2011-09-11T00:00:00"/>
    <s v="September"/>
    <n v="1.95"/>
    <n v="19.5"/>
    <n v="15152"/>
    <x v="9"/>
    <d v="2011-05-05T00:00:00"/>
    <s v="Instagram Ads"/>
    <n v="1"/>
  </r>
  <r>
    <n v="565424"/>
    <n v="48187"/>
    <s v="DOORMAT NEW ENGLAND"/>
    <n v="2"/>
    <d v="2011-04-09T00:00:00"/>
    <s v="April"/>
    <n v="7.95"/>
    <n v="15.9"/>
    <n v="15215"/>
    <x v="9"/>
    <d v="2011-05-05T00:00:00"/>
    <s v="Google Ads"/>
    <n v="1"/>
  </r>
  <r>
    <n v="562085"/>
    <n v="23345"/>
    <s v="DOLLY GIRL BEAKER"/>
    <n v="12"/>
    <d v="2011-02-08T00:00:00"/>
    <s v="February"/>
    <n v="1.25"/>
    <n v="15"/>
    <n v="15228"/>
    <x v="9"/>
    <d v="2011-05-05T00:00:00"/>
    <s v="Remarketing"/>
    <n v="1"/>
  </r>
  <r>
    <n v="536667"/>
    <n v="22574"/>
    <s v="HEART WOODEN CHRISTMAS DECORATION"/>
    <n v="24"/>
    <d v="2011-05-05T00:00:00"/>
    <s v="May"/>
    <n v="0.85"/>
    <n v="20.399999999999999"/>
    <n v="15260"/>
    <x v="9"/>
    <d v="2011-05-05T00:00:00"/>
    <s v="Instagram Ads"/>
    <n v="1"/>
  </r>
  <r>
    <n v="556497"/>
    <n v="23308"/>
    <s v="SET OF 60 VINTAGE LEAF CAKE CASES"/>
    <n v="24"/>
    <d v="2011-12-06T00:00:00"/>
    <s v="December"/>
    <n v="0.55000000000000004"/>
    <n v="13.200000000000001"/>
    <n v="15271"/>
    <x v="9"/>
    <d v="2011-05-05T00:00:00"/>
    <s v="Instagram Ads"/>
    <n v="1"/>
  </r>
  <r>
    <n v="559199"/>
    <n v="23287"/>
    <s v="RED VINTAGE SPOT BEAKER"/>
    <n v="16"/>
    <d v="2011-07-07T00:00:00"/>
    <s v="July"/>
    <n v="0.85"/>
    <n v="13.6"/>
    <n v="15288"/>
    <x v="9"/>
    <d v="2011-05-05T00:00:00"/>
    <s v="Google Ads"/>
    <n v="1"/>
  </r>
  <r>
    <n v="546384"/>
    <n v="84978"/>
    <s v="HANGING HEART JAR T-LIGHT HOLDER"/>
    <n v="36"/>
    <d v="2011-11-03T00:00:00"/>
    <s v="November"/>
    <n v="1.06"/>
    <n v="38.160000000000004"/>
    <n v="15311"/>
    <x v="9"/>
    <d v="2011-05-05T00:00:00"/>
    <s v="Remarketing"/>
    <n v="1"/>
  </r>
  <r>
    <n v="565465"/>
    <n v="22531"/>
    <s v="MAGIC DRAWING SLATE CIRCUS PARADE"/>
    <n v="24"/>
    <d v="2011-05-09T00:00:00"/>
    <s v="May"/>
    <n v="0.42"/>
    <n v="10.08"/>
    <n v="15364"/>
    <x v="9"/>
    <d v="2011-05-05T00:00:00"/>
    <s v="Retargeting"/>
    <n v="1"/>
  </r>
  <r>
    <n v="565451"/>
    <n v="20727"/>
    <s v="LUNCH BAG BLACK SKULL."/>
    <n v="10"/>
    <d v="2011-04-09T00:00:00"/>
    <s v="April"/>
    <n v="1.65"/>
    <n v="16.5"/>
    <n v="15365"/>
    <x v="9"/>
    <d v="2011-05-05T00:00:00"/>
    <s v="Paid Ads"/>
    <n v="1"/>
  </r>
  <r>
    <n v="546096"/>
    <n v="84755"/>
    <s v="COLOUR GLASS T-LIGHT HOLDER HANGING"/>
    <n v="144"/>
    <d v="2011-09-03T00:00:00"/>
    <s v="September"/>
    <n v="0.55000000000000004"/>
    <n v="79.2"/>
    <n v="15502"/>
    <x v="9"/>
    <d v="2011-05-05T00:00:00"/>
    <s v="Paid Ads"/>
    <n v="1"/>
  </r>
  <r>
    <n v="549235"/>
    <n v="23077"/>
    <s v="DOUGHNUT LIP GLOSS"/>
    <n v="20"/>
    <d v="2011-07-04T00:00:00"/>
    <s v="July"/>
    <n v="1.25"/>
    <n v="25"/>
    <n v="15530"/>
    <x v="9"/>
    <d v="2011-05-05T00:00:00"/>
    <s v="Google Ads"/>
    <n v="1"/>
  </r>
  <r>
    <n v="575491"/>
    <n v="22671"/>
    <s v="FRENCH LAUNDRY SIGN BLUE METAL"/>
    <n v="2"/>
    <d v="2011-09-11T00:00:00"/>
    <s v="September"/>
    <n v="1.65"/>
    <n v="3.3"/>
    <n v="15531"/>
    <x v="9"/>
    <d v="2011-05-05T00:00:00"/>
    <s v="Instagram Ads"/>
    <n v="1"/>
  </r>
  <r>
    <n v="537141"/>
    <n v="22865"/>
    <s v="HAND WARMER OWL DESIGN"/>
    <n v="3"/>
    <d v="2011-05-05T00:00:00"/>
    <s v="May"/>
    <n v="2.1"/>
    <n v="6.3000000000000007"/>
    <n v="15570"/>
    <x v="9"/>
    <d v="2011-05-05T00:00:00"/>
    <s v="Retargeting"/>
    <n v="1"/>
  </r>
  <r>
    <n v="552804"/>
    <n v="23110"/>
    <s v="PARISIENNE KEY CABINET"/>
    <n v="2"/>
    <d v="2011-11-05T00:00:00"/>
    <s v="November"/>
    <n v="5.75"/>
    <n v="11.5"/>
    <n v="15615"/>
    <x v="9"/>
    <d v="2011-05-05T00:00:00"/>
    <s v="Remarketing"/>
    <n v="1"/>
  </r>
  <r>
    <n v="562517"/>
    <s v="85183B"/>
    <s v="CHARLIE &amp; LOLA WASTEPAPER BIN FLORA"/>
    <n v="2"/>
    <d v="2011-05-08T00:00:00"/>
    <s v="May"/>
    <n v="1.25"/>
    <n v="2.5"/>
    <n v="15719"/>
    <x v="9"/>
    <d v="2011-05-05T00:00:00"/>
    <s v="Instagram Ads"/>
    <n v="0.5"/>
  </r>
  <r>
    <n v="570103"/>
    <n v="23201"/>
    <s v="JUMBO BAG ALPHABET"/>
    <n v="2"/>
    <d v="2011-07-10T00:00:00"/>
    <s v="July"/>
    <n v="2.08"/>
    <n v="4.16"/>
    <n v="15719"/>
    <x v="9"/>
    <d v="2011-05-05T00:00:00"/>
    <s v="Paid Ads"/>
    <n v="0.5"/>
  </r>
  <r>
    <n v="538201"/>
    <n v="22759"/>
    <s v="SET OF 3 NOTEBOOKS IN PARCEL"/>
    <n v="1"/>
    <d v="2011-05-05T00:00:00"/>
    <s v="May"/>
    <n v="1.65"/>
    <n v="1.65"/>
    <n v="15723"/>
    <x v="9"/>
    <d v="2011-05-05T00:00:00"/>
    <s v="Google Ads"/>
    <n v="1"/>
  </r>
  <r>
    <n v="548978"/>
    <n v="22645"/>
    <s v="CERAMIC HEART FAIRY CAKE MONEY BANK"/>
    <n v="4"/>
    <d v="2011-05-04T00:00:00"/>
    <s v="May"/>
    <n v="1.45"/>
    <n v="5.8"/>
    <n v="15727"/>
    <x v="9"/>
    <d v="2011-05-05T00:00:00"/>
    <s v="Retargeting"/>
    <n v="1"/>
  </r>
  <r>
    <n v="559060"/>
    <n v="21210"/>
    <s v="SET OF 72 RETROSPOT PAPER DOILIES"/>
    <n v="12"/>
    <d v="2011-06-07T00:00:00"/>
    <s v="June"/>
    <n v="1.45"/>
    <n v="17.399999999999999"/>
    <n v="15738"/>
    <x v="9"/>
    <d v="2011-05-05T00:00:00"/>
    <s v="Paid Ads"/>
    <n v="1"/>
  </r>
  <r>
    <n v="581123"/>
    <n v="22165"/>
    <s v="DIAMANTE HEART SHAPED WALL MIRROR."/>
    <n v="6"/>
    <d v="2011-07-12T00:00:00"/>
    <s v="July"/>
    <n v="3.95"/>
    <n v="23.700000000000003"/>
    <n v="15750"/>
    <x v="9"/>
    <d v="2011-05-05T00:00:00"/>
    <s v="Remarketing"/>
    <n v="1"/>
  </r>
  <r>
    <n v="565665"/>
    <n v="22647"/>
    <s v="CERAMIC LOVE HEART MONEY BANK"/>
    <n v="6"/>
    <d v="2011-05-09T00:00:00"/>
    <s v="May"/>
    <n v="1.45"/>
    <n v="8.6999999999999993"/>
    <n v="15856"/>
    <x v="9"/>
    <d v="2011-05-05T00:00:00"/>
    <s v="Criteo"/>
    <n v="1"/>
  </r>
  <r>
    <n v="575760"/>
    <n v="22733"/>
    <s v="3D TRADITIONAL CHRISTMAS STICKERS"/>
    <n v="6"/>
    <d v="2011-11-11T00:00:00"/>
    <s v="November"/>
    <n v="1.25"/>
    <n v="7.5"/>
    <n v="15965"/>
    <x v="9"/>
    <d v="2011-05-05T00:00:00"/>
    <s v="Retargeting"/>
    <n v="1"/>
  </r>
  <r>
    <n v="552905"/>
    <n v="85066"/>
    <s v="CREAM SWEETHEART MINI CHEST"/>
    <n v="2"/>
    <d v="2011-12-05T00:00:00"/>
    <s v="December"/>
    <n v="12.75"/>
    <n v="25.5"/>
    <n v="15974"/>
    <x v="9"/>
    <d v="2011-05-05T00:00:00"/>
    <s v="Google Ads"/>
    <n v="1"/>
  </r>
  <r>
    <n v="538508"/>
    <n v="21989"/>
    <s v="PACK OF 20 SKULL PAPER NAPKINS"/>
    <n v="4"/>
    <d v="2011-05-05T00:00:00"/>
    <s v="May"/>
    <n v="0.85"/>
    <n v="3.4"/>
    <n v="15998"/>
    <x v="9"/>
    <d v="2011-05-05T00:00:00"/>
    <s v="Instagram Ads"/>
    <n v="1"/>
  </r>
  <r>
    <n v="580118"/>
    <n v="84347"/>
    <s v="ROTATING SILVER ANGELS T-LIGHT HLDR"/>
    <n v="18"/>
    <d v="2011-01-12T00:00:00"/>
    <s v="January"/>
    <n v="2.5499999999999998"/>
    <n v="45.9"/>
    <n v="16011"/>
    <x v="9"/>
    <d v="2011-05-05T00:00:00"/>
    <s v="Remarketing"/>
    <n v="1"/>
  </r>
  <r>
    <n v="574700"/>
    <n v="23132"/>
    <s v="SMALL IVORY HEART WALL ORGANISER"/>
    <n v="2"/>
    <d v="2011-06-11T00:00:00"/>
    <s v="June"/>
    <n v="5.75"/>
    <n v="11.5"/>
    <n v="16033"/>
    <x v="9"/>
    <d v="2011-05-05T00:00:00"/>
    <s v="Remarketing"/>
    <n v="1"/>
  </r>
  <r>
    <n v="543452"/>
    <n v="22934"/>
    <s v="BAKING MOULD EASTER EGG WHITE CHOC"/>
    <n v="6"/>
    <d v="2011-08-02T00:00:00"/>
    <s v="August"/>
    <n v="2.95"/>
    <n v="17.700000000000003"/>
    <n v="16037"/>
    <x v="9"/>
    <d v="2011-05-05T00:00:00"/>
    <s v="Criteo"/>
    <n v="1"/>
  </r>
  <r>
    <n v="542898"/>
    <n v="22930"/>
    <s v="BAKING MOULD HEART MILK CHOCOLATE"/>
    <n v="1"/>
    <d v="2011-01-02T00:00:00"/>
    <s v="January"/>
    <n v="2.5499999999999998"/>
    <n v="2.5499999999999998"/>
    <n v="16110"/>
    <x v="9"/>
    <d v="2011-05-05T00:00:00"/>
    <s v="Remarketing"/>
    <n v="1"/>
  </r>
  <r>
    <n v="555471"/>
    <n v="21175"/>
    <s v="GIN + TONIC DIET METAL SIGN"/>
    <n v="6"/>
    <d v="2011-03-06T00:00:00"/>
    <s v="March"/>
    <n v="2.5499999999999998"/>
    <n v="15.299999999999999"/>
    <n v="16117"/>
    <x v="9"/>
    <d v="2011-05-05T00:00:00"/>
    <s v="Remarketing"/>
    <n v="1"/>
  </r>
  <r>
    <n v="575687"/>
    <n v="47566"/>
    <s v="PARTY BUNTING"/>
    <n v="24"/>
    <d v="2011-10-11T00:00:00"/>
    <s v="October"/>
    <n v="4.95"/>
    <n v="118.80000000000001"/>
    <n v="16126"/>
    <x v="9"/>
    <d v="2011-05-05T00:00:00"/>
    <s v="Instagram Ads"/>
    <n v="0.5"/>
  </r>
  <r>
    <n v="556072"/>
    <n v="21621"/>
    <s v="VINTAGE UNION JACK BUNTING"/>
    <n v="12"/>
    <d v="2011-08-06T00:00:00"/>
    <s v="August"/>
    <n v="8.5"/>
    <n v="102"/>
    <n v="16126"/>
    <x v="9"/>
    <d v="2011-05-05T00:00:00"/>
    <s v="Retargeting"/>
    <n v="0.5"/>
  </r>
  <r>
    <n v="580677"/>
    <n v="23583"/>
    <s v="LUNCH BAG PAISLEY PARK"/>
    <n v="2"/>
    <d v="2011-05-12T00:00:00"/>
    <s v="May"/>
    <n v="1.65"/>
    <n v="3.3"/>
    <n v="16200"/>
    <x v="9"/>
    <d v="2011-05-05T00:00:00"/>
    <s v="Retargeting"/>
    <n v="1"/>
  </r>
  <r>
    <n v="549291"/>
    <n v="84991"/>
    <s v="60 TEATIME FAIRY CAKE CASES"/>
    <n v="1"/>
    <d v="2011-07-04T00:00:00"/>
    <s v="July"/>
    <n v="0.55000000000000004"/>
    <n v="0.55000000000000004"/>
    <n v="16261"/>
    <x v="9"/>
    <d v="2011-05-05T00:00:00"/>
    <s v="Paid Ads"/>
    <n v="1"/>
  </r>
  <r>
    <n v="536569"/>
    <n v="22581"/>
    <s v="WOOD STOCKING CHRISTMAS SCANDISPOT"/>
    <n v="3"/>
    <d v="2011-05-05T00:00:00"/>
    <s v="May"/>
    <n v="0.85"/>
    <n v="2.5499999999999998"/>
    <n v="16274"/>
    <x v="9"/>
    <d v="2011-05-05T00:00:00"/>
    <s v="Fb Ads"/>
    <n v="1"/>
  </r>
  <r>
    <n v="569469"/>
    <n v="22114"/>
    <s v="HOT WATER BOTTLE TEA AND SYMPATHY"/>
    <n v="2"/>
    <d v="2011-04-10T00:00:00"/>
    <s v="April"/>
    <n v="4.25"/>
    <n v="8.5"/>
    <n v="16360"/>
    <x v="9"/>
    <d v="2011-05-05T00:00:00"/>
    <s v="Fb Ads"/>
    <n v="0.5"/>
  </r>
  <r>
    <n v="573876"/>
    <n v="23196"/>
    <s v="VINTAGE LEAF MAGNETIC NOTEPAD"/>
    <n v="1"/>
    <d v="2011-01-11T00:00:00"/>
    <s v="January"/>
    <n v="1.45"/>
    <n v="1.45"/>
    <n v="16360"/>
    <x v="9"/>
    <d v="2011-05-05T00:00:00"/>
    <s v="Remarketing"/>
    <n v="0.5"/>
  </r>
  <r>
    <n v="556365"/>
    <n v="20719"/>
    <s v="WOODLAND CHARLOTTE BAG"/>
    <n v="2"/>
    <d v="2011-10-06T00:00:00"/>
    <s v="October"/>
    <n v="0.85"/>
    <n v="1.7"/>
    <n v="16370"/>
    <x v="9"/>
    <d v="2011-05-05T00:00:00"/>
    <s v="Instagram Ads"/>
    <n v="1"/>
  </r>
  <r>
    <n v="570242"/>
    <n v="23354"/>
    <s v="6 GIFT TAGS 50'S CHRISTMAS"/>
    <n v="36"/>
    <d v="2011-09-10T00:00:00"/>
    <s v="September"/>
    <n v="0.83"/>
    <n v="29.88"/>
    <n v="16380"/>
    <x v="9"/>
    <d v="2011-05-05T00:00:00"/>
    <s v="Instagram Ads"/>
    <n v="1"/>
  </r>
  <r>
    <n v="581310"/>
    <n v="22367"/>
    <s v="CHILDRENS APRON SPACEBOY DESIGN"/>
    <n v="1"/>
    <d v="2011-08-12T00:00:00"/>
    <s v="August"/>
    <n v="1.95"/>
    <n v="1.95"/>
    <n v="16442"/>
    <x v="9"/>
    <d v="2011-05-05T00:00:00"/>
    <s v="Criteo"/>
    <n v="1"/>
  </r>
  <r>
    <n v="574274"/>
    <n v="22791"/>
    <s v="T-LIGHT GLASS FLUTED ANTIQUE"/>
    <n v="24"/>
    <d v="2011-03-11T00:00:00"/>
    <s v="March"/>
    <n v="1.25"/>
    <n v="30"/>
    <n v="16500"/>
    <x v="9"/>
    <d v="2011-05-05T00:00:00"/>
    <s v="Google Ads"/>
    <n v="1"/>
  </r>
  <r>
    <n v="566275"/>
    <n v="21154"/>
    <s v="RED RETROSPOT OVEN GLOVE"/>
    <n v="2"/>
    <d v="2011-11-09T00:00:00"/>
    <s v="November"/>
    <n v="1.25"/>
    <n v="2.5"/>
    <n v="16549"/>
    <x v="9"/>
    <d v="2011-05-05T00:00:00"/>
    <s v="Fb Ads"/>
    <n v="0.5"/>
  </r>
  <r>
    <n v="566275"/>
    <n v="23208"/>
    <s v="LUNCH BAG VINTAGE LEAF DESIGN"/>
    <n v="1"/>
    <d v="2011-11-09T00:00:00"/>
    <s v="November"/>
    <n v="1.65"/>
    <n v="1.65"/>
    <n v="16549"/>
    <x v="9"/>
    <d v="2011-05-05T00:00:00"/>
    <s v="Retargeting"/>
    <n v="0.5"/>
  </r>
  <r>
    <n v="570507"/>
    <n v="23266"/>
    <s v="SET OF 3 WOODEN STOCKING DECORATION"/>
    <n v="12"/>
    <d v="2011-11-10T00:00:00"/>
    <s v="November"/>
    <n v="1.25"/>
    <n v="15"/>
    <n v="16561"/>
    <x v="9"/>
    <d v="2011-05-05T00:00:00"/>
    <s v="Retargeting"/>
    <n v="1"/>
  </r>
  <r>
    <n v="562418"/>
    <n v="48187"/>
    <s v="DOORMAT NEW ENGLAND"/>
    <n v="2"/>
    <d v="2011-04-08T00:00:00"/>
    <s v="April"/>
    <n v="7.95"/>
    <n v="15.9"/>
    <n v="16572"/>
    <x v="9"/>
    <d v="2011-05-05T00:00:00"/>
    <s v="Criteo"/>
    <n v="1"/>
  </r>
  <r>
    <n v="574297"/>
    <n v="23497"/>
    <s v="CLASSIC CHROME BICYCLE BELL"/>
    <n v="12"/>
    <d v="2011-03-11T00:00:00"/>
    <s v="March"/>
    <n v="1.45"/>
    <n v="17.399999999999999"/>
    <n v="16602"/>
    <x v="9"/>
    <d v="2011-05-05T00:00:00"/>
    <s v="Remarketing"/>
    <n v="1"/>
  </r>
  <r>
    <n v="555349"/>
    <n v="22193"/>
    <s v="RED DINER WALL CLOCK"/>
    <n v="1"/>
    <d v="2011-02-06T00:00:00"/>
    <s v="February"/>
    <n v="8.5"/>
    <n v="8.5"/>
    <n v="16729"/>
    <x v="9"/>
    <d v="2011-05-05T00:00:00"/>
    <s v="Instagram Ads"/>
    <n v="1"/>
  </r>
  <r>
    <n v="552963"/>
    <n v="22807"/>
    <s v="SET OF 6 T-LIGHTS TOADSTOOLS"/>
    <n v="1"/>
    <d v="2011-12-05T00:00:00"/>
    <s v="December"/>
    <n v="2.95"/>
    <n v="2.95"/>
    <n v="16743"/>
    <x v="9"/>
    <d v="2011-05-05T00:00:00"/>
    <s v="Google Ads"/>
    <n v="0.5"/>
  </r>
  <r>
    <n v="559297"/>
    <n v="84991"/>
    <s v="60 TEATIME FAIRY CAKE CASES"/>
    <n v="12"/>
    <d v="2011-07-07T00:00:00"/>
    <s v="July"/>
    <n v="0.55000000000000004"/>
    <n v="6.6000000000000005"/>
    <n v="16743"/>
    <x v="9"/>
    <d v="2011-05-05T00:00:00"/>
    <s v="Retargeting"/>
    <n v="0.5"/>
  </r>
  <r>
    <n v="558696"/>
    <n v="23192"/>
    <s v="BUNDLE OF 3 ALPHABET EXERCISE BOOKS"/>
    <n v="3"/>
    <d v="2011-01-07T00:00:00"/>
    <s v="January"/>
    <n v="1.65"/>
    <n v="4.9499999999999993"/>
    <n v="16746"/>
    <x v="9"/>
    <d v="2011-05-05T00:00:00"/>
    <s v="Paid Ads"/>
    <n v="1"/>
  </r>
  <r>
    <n v="580640"/>
    <n v="22867"/>
    <s v="HAND WARMER BIRD DESIGN"/>
    <n v="1"/>
    <d v="2011-05-12T00:00:00"/>
    <s v="May"/>
    <n v="2.1"/>
    <n v="2.1"/>
    <n v="16910"/>
    <x v="9"/>
    <d v="2011-05-05T00:00:00"/>
    <s v="Fb Ads"/>
    <n v="1"/>
  </r>
  <r>
    <n v="570246"/>
    <n v="21365"/>
    <s v="MIRRORED WALL ART STARS"/>
    <n v="6"/>
    <d v="2011-09-10T00:00:00"/>
    <s v="September"/>
    <n v="0.75"/>
    <n v="4.5"/>
    <n v="16921"/>
    <x v="9"/>
    <d v="2011-05-05T00:00:00"/>
    <s v="Paid Ads"/>
    <n v="1"/>
  </r>
  <r>
    <n v="565151"/>
    <n v="22624"/>
    <s v="IVORY KITCHEN SCALES"/>
    <n v="1"/>
    <d v="2011-01-09T00:00:00"/>
    <s v="January"/>
    <n v="8.5"/>
    <n v="8.5"/>
    <n v="16923"/>
    <x v="9"/>
    <d v="2011-05-05T00:00:00"/>
    <s v="Google Ads"/>
    <n v="1"/>
  </r>
  <r>
    <n v="555353"/>
    <n v="22776"/>
    <s v="SWEETHEART CAKESTAND 3 TIER"/>
    <n v="1"/>
    <d v="2011-02-06T00:00:00"/>
    <s v="February"/>
    <n v="9.9499999999999993"/>
    <n v="9.9499999999999993"/>
    <n v="16928"/>
    <x v="9"/>
    <d v="2011-05-05T00:00:00"/>
    <s v="Fb Ads"/>
    <n v="1"/>
  </r>
  <r>
    <n v="556484"/>
    <n v="20972"/>
    <s v="PINK CREAM FELT CRAFT TRINKET BOX"/>
    <n v="2"/>
    <d v="2011-12-06T00:00:00"/>
    <s v="December"/>
    <n v="1.25"/>
    <n v="2.5"/>
    <n v="16938"/>
    <x v="9"/>
    <d v="2011-05-05T00:00:00"/>
    <s v="Retargeting"/>
    <n v="1"/>
  </r>
  <r>
    <n v="543470"/>
    <n v="21062"/>
    <s v="PARTY INVITES SPACEMAN"/>
    <n v="12"/>
    <d v="2011-08-02T00:00:00"/>
    <s v="August"/>
    <n v="0.85"/>
    <n v="10.199999999999999"/>
    <n v="16951"/>
    <x v="9"/>
    <d v="2011-05-05T00:00:00"/>
    <s v="Google Ads"/>
    <n v="1"/>
  </r>
  <r>
    <n v="548712"/>
    <n v="22077"/>
    <s v="6 RIBBONS RUSTIC CHARM"/>
    <n v="4"/>
    <d v="2011-03-04T00:00:00"/>
    <s v="March"/>
    <n v="1.65"/>
    <n v="6.6"/>
    <n v="17050"/>
    <x v="9"/>
    <d v="2011-05-05T00:00:00"/>
    <s v="Instagram Ads"/>
    <n v="1"/>
  </r>
  <r>
    <n v="580500"/>
    <n v="85053"/>
    <s v="FRENCH ENAMEL CANDLEHOLDER"/>
    <n v="12"/>
    <d v="2011-04-12T00:00:00"/>
    <s v="April"/>
    <n v="2.1"/>
    <n v="25.200000000000003"/>
    <n v="17131"/>
    <x v="9"/>
    <d v="2011-05-05T00:00:00"/>
    <s v="Google Ads"/>
    <n v="1"/>
  </r>
  <r>
    <n v="543342"/>
    <n v="48187"/>
    <s v="DOORMAT NEW ENGLAND"/>
    <n v="2"/>
    <d v="2011-07-02T00:00:00"/>
    <s v="July"/>
    <n v="7.95"/>
    <n v="15.9"/>
    <n v="17162"/>
    <x v="9"/>
    <d v="2011-05-05T00:00:00"/>
    <s v="Fb Ads"/>
    <n v="1"/>
  </r>
  <r>
    <n v="552528"/>
    <n v="22729"/>
    <s v="ALARM CLOCK BAKELIKE ORANGE"/>
    <n v="2"/>
    <d v="2011-09-05T00:00:00"/>
    <s v="September"/>
    <n v="3.75"/>
    <n v="7.5"/>
    <n v="17218"/>
    <x v="9"/>
    <d v="2011-05-05T00:00:00"/>
    <s v="Criteo"/>
    <n v="0.5"/>
  </r>
  <r>
    <n v="566287"/>
    <n v="22991"/>
    <s v="GIRAFFE WOODEN RULER"/>
    <n v="2"/>
    <d v="2011-11-09T00:00:00"/>
    <s v="November"/>
    <n v="1.95"/>
    <n v="3.9"/>
    <n v="17218"/>
    <x v="9"/>
    <d v="2011-05-05T00:00:00"/>
    <s v="Paid Ads"/>
    <n v="0.5"/>
  </r>
  <r>
    <n v="570049"/>
    <n v="23309"/>
    <s v="SET OF 60 I LOVE LONDON CAKE CASES"/>
    <n v="3"/>
    <d v="2011-07-10T00:00:00"/>
    <s v="July"/>
    <n v="0.55000000000000004"/>
    <n v="1.6500000000000001"/>
    <n v="17228"/>
    <x v="9"/>
    <d v="2011-05-05T00:00:00"/>
    <s v="Google Ads"/>
    <n v="1"/>
  </r>
  <r>
    <n v="563022"/>
    <n v="23200"/>
    <s v="JUMBO BAG PEARS"/>
    <n v="1"/>
    <d v="2011-11-08T00:00:00"/>
    <s v="November"/>
    <n v="2.08"/>
    <n v="2.08"/>
    <n v="17248"/>
    <x v="9"/>
    <d v="2011-05-05T00:00:00"/>
    <s v="Instagram Ads"/>
    <n v="1"/>
  </r>
  <r>
    <n v="543246"/>
    <n v="22047"/>
    <s v="EMPIRE GIFT WRAP"/>
    <n v="25"/>
    <d v="2011-04-02T00:00:00"/>
    <s v="April"/>
    <n v="0.42"/>
    <n v="10.5"/>
    <n v="17315"/>
    <x v="9"/>
    <d v="2011-05-05T00:00:00"/>
    <s v="Instagram Ads"/>
    <n v="1"/>
  </r>
  <r>
    <n v="552310"/>
    <n v="84378"/>
    <s v="SET OF 3 HEART COOKIE CUTTERS"/>
    <n v="2"/>
    <d v="2011-08-05T00:00:00"/>
    <s v="August"/>
    <n v="1.25"/>
    <n v="2.5"/>
    <n v="17323"/>
    <x v="9"/>
    <d v="2011-05-05T00:00:00"/>
    <s v="Retargeting"/>
    <n v="1"/>
  </r>
  <r>
    <n v="543040"/>
    <n v="22534"/>
    <s v="MAGIC DRAWING SLATE SPACEBOY"/>
    <n v="4"/>
    <d v="2011-02-02T00:00:00"/>
    <s v="February"/>
    <n v="0.42"/>
    <n v="1.68"/>
    <n v="17337"/>
    <x v="9"/>
    <d v="2011-05-05T00:00:00"/>
    <s v="Paid Ads"/>
    <n v="1"/>
  </r>
  <r>
    <n v="580294"/>
    <n v="84947"/>
    <s v="ANTIQUE SILVER TEA GLASS ENGRAVED"/>
    <n v="18"/>
    <d v="2011-02-12T00:00:00"/>
    <s v="February"/>
    <n v="1.25"/>
    <n v="22.5"/>
    <n v="17364"/>
    <x v="9"/>
    <d v="2011-05-05T00:00:00"/>
    <s v="Paid Ads"/>
    <n v="1"/>
  </r>
  <r>
    <n v="551880"/>
    <n v="22690"/>
    <s v="DOORMAT HOME SWEET HOME BLUE"/>
    <n v="2"/>
    <d v="2011-05-05T00:00:00"/>
    <s v="May"/>
    <n v="7.95"/>
    <n v="15.9"/>
    <n v="17374"/>
    <x v="9"/>
    <d v="2011-05-05T00:00:00"/>
    <s v="Paid Ads"/>
    <n v="1"/>
  </r>
  <r>
    <n v="536500"/>
    <n v="22024"/>
    <s v="RAINY LADIES BIRTHDAY CARD"/>
    <n v="12"/>
    <d v="2011-05-05T00:00:00"/>
    <s v="May"/>
    <n v="0.42"/>
    <n v="5.04"/>
    <n v="17377"/>
    <x v="9"/>
    <d v="2011-05-05T00:00:00"/>
    <s v="Criteo"/>
    <n v="1"/>
  </r>
  <r>
    <n v="551891"/>
    <s v="84313C"/>
    <s v="ORANGE TV TRAY TABLE"/>
    <n v="6"/>
    <d v="2011-05-05T00:00:00"/>
    <s v="May"/>
    <n v="1.95"/>
    <n v="11.7"/>
    <n v="17429"/>
    <x v="9"/>
    <d v="2011-05-05T00:00:00"/>
    <s v="Retargeting"/>
    <n v="1"/>
  </r>
  <r>
    <n v="543162"/>
    <n v="22348"/>
    <s v="TEA BAG PLATE RED RETROSPOT"/>
    <n v="6"/>
    <d v="2011-03-02T00:00:00"/>
    <s v="March"/>
    <n v="0.85"/>
    <n v="5.0999999999999996"/>
    <n v="17507"/>
    <x v="9"/>
    <d v="2011-05-05T00:00:00"/>
    <s v="Instagram Ads"/>
    <n v="1"/>
  </r>
  <r>
    <n v="559032"/>
    <n v="23231"/>
    <s v="WRAP DOILEY DESIGN"/>
    <n v="25"/>
    <d v="2011-05-07T00:00:00"/>
    <s v="May"/>
    <n v="0.42"/>
    <n v="10.5"/>
    <n v="17511"/>
    <x v="9"/>
    <d v="2011-05-05T00:00:00"/>
    <s v="Paid Ads"/>
    <n v="1"/>
  </r>
  <r>
    <n v="536842"/>
    <s v="47590A"/>
    <s v="BLUE HAPPY BIRTHDAY BUNTING"/>
    <n v="6"/>
    <d v="2011-05-05T00:00:00"/>
    <s v="May"/>
    <n v="5.45"/>
    <n v="32.700000000000003"/>
    <n v="17552"/>
    <x v="9"/>
    <d v="2011-05-05T00:00:00"/>
    <s v="Criteo"/>
    <n v="1"/>
  </r>
  <r>
    <n v="559824"/>
    <n v="21188"/>
    <s v="3D HEARTS HONEYCOMB PAPER GARLAND"/>
    <n v="1"/>
    <d v="2011-12-07T00:00:00"/>
    <s v="December"/>
    <n v="2.95"/>
    <n v="2.95"/>
    <n v="17576"/>
    <x v="9"/>
    <d v="2011-05-05T00:00:00"/>
    <s v="Instagram Ads"/>
    <n v="0.5"/>
  </r>
  <r>
    <n v="559824"/>
    <n v="22624"/>
    <s v="IVORY KITCHEN SCALES"/>
    <n v="1"/>
    <d v="2011-12-07T00:00:00"/>
    <s v="December"/>
    <n v="8.5"/>
    <n v="8.5"/>
    <n v="17576"/>
    <x v="9"/>
    <d v="2011-05-05T00:00:00"/>
    <s v="Remarketing"/>
    <n v="0.5"/>
  </r>
  <r>
    <n v="552560"/>
    <n v="22411"/>
    <s v="JUMBO SHOPPER VINTAGE RED PAISLEY"/>
    <n v="10"/>
    <d v="2011-10-05T00:00:00"/>
    <s v="October"/>
    <n v="2.08"/>
    <n v="20.8"/>
    <n v="17581"/>
    <x v="9"/>
    <d v="2011-05-05T00:00:00"/>
    <s v="Instagram Ads"/>
    <n v="1"/>
  </r>
  <r>
    <n v="547357"/>
    <n v="21402"/>
    <s v="RED EGG SPOON"/>
    <n v="24"/>
    <d v="2011-05-05T00:00:00"/>
    <s v="May"/>
    <n v="0.12"/>
    <n v="2.88"/>
    <n v="17613"/>
    <x v="9"/>
    <d v="2011-05-05T00:00:00"/>
    <s v="Fb Ads"/>
    <n v="0.5"/>
  </r>
  <r>
    <n v="548552"/>
    <n v="22168"/>
    <s v="ORGANISER WOOD ANTIQUE WHITE"/>
    <n v="2"/>
    <d v="2011-01-04T00:00:00"/>
    <s v="January"/>
    <n v="8.5"/>
    <n v="17"/>
    <n v="17613"/>
    <x v="9"/>
    <d v="2011-05-05T00:00:00"/>
    <s v="Paid Ads"/>
    <n v="0.5"/>
  </r>
  <r>
    <n v="556253"/>
    <n v="23240"/>
    <s v="SET OF 4 KNICK KNACK TINS DOILEY"/>
    <n v="6"/>
    <d v="2011-09-06T00:00:00"/>
    <s v="September"/>
    <n v="4.1500000000000004"/>
    <n v="24.900000000000002"/>
    <n v="17652"/>
    <x v="9"/>
    <d v="2011-05-05T00:00:00"/>
    <s v="Paid Ads"/>
    <n v="1"/>
  </r>
  <r>
    <n v="553012"/>
    <n v="22925"/>
    <s v="BLUE GIANT GARDEN THERMOMETER"/>
    <n v="4"/>
    <d v="2011-12-05T00:00:00"/>
    <s v="December"/>
    <n v="5.95"/>
    <n v="23.8"/>
    <n v="17671"/>
    <x v="9"/>
    <d v="2011-05-05T00:00:00"/>
    <s v="Instagram Ads"/>
    <n v="1"/>
  </r>
  <r>
    <n v="574923"/>
    <n v="22417"/>
    <s v="PACK OF 60 SPACEBOY CAKE CASES"/>
    <n v="1"/>
    <d v="2011-07-11T00:00:00"/>
    <s v="July"/>
    <n v="0.55000000000000004"/>
    <n v="0.55000000000000004"/>
    <n v="17757"/>
    <x v="9"/>
    <d v="2011-05-05T00:00:00"/>
    <s v="Google Ads"/>
    <n v="1"/>
  </r>
  <r>
    <n v="543349"/>
    <n v="21820"/>
    <s v="GLITTER HEART GARLAND WITH BELLS"/>
    <n v="4"/>
    <d v="2011-07-02T00:00:00"/>
    <s v="July"/>
    <n v="3.75"/>
    <n v="15"/>
    <n v="17774"/>
    <x v="9"/>
    <d v="2011-05-05T00:00:00"/>
    <s v="Instagram Ads"/>
    <n v="1"/>
  </r>
  <r>
    <n v="562984"/>
    <n v="21172"/>
    <s v="PARTY METAL SIGN"/>
    <n v="10"/>
    <d v="2011-11-08T00:00:00"/>
    <s v="November"/>
    <n v="1.45"/>
    <n v="14.5"/>
    <n v="17841"/>
    <x v="9"/>
    <d v="2011-05-05T00:00:00"/>
    <s v="Criteo"/>
    <n v="0.1"/>
  </r>
  <r>
    <n v="570420"/>
    <s v="82494L"/>
    <s v="WOODEN FRAME ANTIQUE WHITE"/>
    <n v="1"/>
    <d v="2011-10-10T00:00:00"/>
    <s v="October"/>
    <n v="2.95"/>
    <n v="2.95"/>
    <n v="17841"/>
    <x v="9"/>
    <d v="2011-05-05T00:00:00"/>
    <s v="Fb Ads"/>
    <n v="0.1"/>
  </r>
  <r>
    <n v="545545"/>
    <n v="21668"/>
    <s v="RED STRIPE CERAMIC DRAWER KNOB"/>
    <n v="2"/>
    <d v="2011-03-03T00:00:00"/>
    <s v="March"/>
    <n v="1.25"/>
    <n v="2.5"/>
    <n v="17841"/>
    <x v="9"/>
    <d v="2011-05-05T00:00:00"/>
    <s v="Fb Ads"/>
    <n v="0.1"/>
  </r>
  <r>
    <n v="537405"/>
    <n v="22355"/>
    <s v="CHARLOTTE BAG SUKI DESIGN"/>
    <n v="6"/>
    <d v="2011-05-05T00:00:00"/>
    <s v="May"/>
    <n v="0.85"/>
    <n v="5.0999999999999996"/>
    <n v="17841"/>
    <x v="9"/>
    <d v="2011-05-05T00:00:00"/>
    <s v="Instagram Ads"/>
    <n v="0.1"/>
  </r>
  <r>
    <n v="562161"/>
    <n v="47421"/>
    <s v="ASSORTED COLOUR LIZARD SUCTION HOOK"/>
    <n v="3"/>
    <d v="2011-03-08T00:00:00"/>
    <s v="March"/>
    <n v="0.42"/>
    <n v="1.26"/>
    <n v="17841"/>
    <x v="9"/>
    <d v="2011-05-05T00:00:00"/>
    <s v="Instagram Ads"/>
    <n v="0.1"/>
  </r>
  <r>
    <n v="565766"/>
    <s v="15044D"/>
    <s v="RED PAPER PARASOL"/>
    <n v="1"/>
    <d v="2011-06-09T00:00:00"/>
    <s v="June"/>
    <n v="2.95"/>
    <n v="2.95"/>
    <n v="17841"/>
    <x v="9"/>
    <d v="2011-05-05T00:00:00"/>
    <s v="Paid Ads"/>
    <n v="0.1"/>
  </r>
  <r>
    <n v="559807"/>
    <n v="22961"/>
    <s v="JAM MAKING SET PRINTED"/>
    <n v="5"/>
    <d v="2011-12-07T00:00:00"/>
    <s v="December"/>
    <n v="1.45"/>
    <n v="7.25"/>
    <n v="17841"/>
    <x v="9"/>
    <d v="2011-05-05T00:00:00"/>
    <s v="Remarketing"/>
    <n v="0.1"/>
  </r>
  <r>
    <n v="574034"/>
    <n v="21975"/>
    <s v="PACK OF 60 DINOSAUR CAKE CASES"/>
    <n v="1"/>
    <d v="2011-02-11T00:00:00"/>
    <s v="February"/>
    <n v="0.55000000000000004"/>
    <n v="0.55000000000000004"/>
    <n v="17841"/>
    <x v="9"/>
    <d v="2011-05-05T00:00:00"/>
    <s v="Retargeting"/>
    <n v="0.1"/>
  </r>
  <r>
    <n v="536557"/>
    <n v="21363"/>
    <s v="HOME SMALL WOOD LETTERS"/>
    <n v="1"/>
    <d v="2011-05-05T00:00:00"/>
    <s v="May"/>
    <n v="4.95"/>
    <n v="4.95"/>
    <n v="17841"/>
    <x v="9"/>
    <d v="2011-05-05T00:00:00"/>
    <s v="Retargeting"/>
    <n v="0.1"/>
  </r>
  <r>
    <n v="540538"/>
    <n v="22766"/>
    <s v="PHOTO FRAME CORNICE"/>
    <n v="1"/>
    <d v="2011-09-01T00:00:00"/>
    <s v="September"/>
    <n v="2.95"/>
    <n v="2.95"/>
    <n v="17841"/>
    <x v="9"/>
    <d v="2011-05-05T00:00:00"/>
    <s v="Retargeting"/>
    <n v="0.1"/>
  </r>
  <r>
    <n v="536365"/>
    <n v="71053"/>
    <s v="WHITE METAL LANTERN"/>
    <n v="6"/>
    <d v="2011-05-05T00:00:00"/>
    <s v="May"/>
    <n v="3.39"/>
    <n v="20.34"/>
    <n v="17850"/>
    <x v="9"/>
    <d v="2011-05-05T00:00:00"/>
    <s v="Instagram Ads"/>
    <n v="1"/>
  </r>
  <r>
    <n v="537156"/>
    <s v="84406B"/>
    <s v="CREAM CUPID HEARTS COAT HANGER"/>
    <n v="16"/>
    <d v="2011-05-05T00:00:00"/>
    <s v="May"/>
    <n v="3.25"/>
    <n v="52"/>
    <n v="17858"/>
    <x v="9"/>
    <d v="2011-05-05T00:00:00"/>
    <s v="Remarketing"/>
    <n v="1"/>
  </r>
  <r>
    <n v="580672"/>
    <n v="23510"/>
    <s v="MINI PLAYING CARDS GYMKHANA"/>
    <n v="1"/>
    <d v="2011-05-12T00:00:00"/>
    <s v="May"/>
    <n v="0.42"/>
    <n v="0.42"/>
    <n v="17920"/>
    <x v="9"/>
    <d v="2011-05-05T00:00:00"/>
    <s v="Instagram Ads"/>
    <n v="1"/>
  </r>
  <r>
    <n v="540359"/>
    <n v="21210"/>
    <s v="SET OF 72 RETROSPOT PAPER DOILIES"/>
    <n v="2"/>
    <d v="2011-06-01T00:00:00"/>
    <s v="June"/>
    <n v="1.45"/>
    <n v="2.9"/>
    <n v="18041"/>
    <x v="9"/>
    <d v="2011-05-05T00:00:00"/>
    <s v="Paid Ads"/>
    <n v="1"/>
  </r>
  <r>
    <n v="537772"/>
    <n v="22091"/>
    <s v="EMPIRE TISSUE BOX"/>
    <n v="1"/>
    <d v="2011-05-05T00:00:00"/>
    <s v="May"/>
    <n v="1.25"/>
    <n v="1.25"/>
    <n v="18043"/>
    <x v="9"/>
    <d v="2011-05-05T00:00:00"/>
    <s v="Fb Ads"/>
    <n v="1"/>
  </r>
  <r>
    <n v="580388"/>
    <n v="23506"/>
    <s v="MINI PLAYING CARDS SPACEBOY"/>
    <n v="20"/>
    <d v="2011-04-12T00:00:00"/>
    <s v="April"/>
    <n v="0.42"/>
    <n v="8.4"/>
    <n v="18065"/>
    <x v="9"/>
    <d v="2011-05-05T00:00:00"/>
    <s v="Instagram Ads"/>
    <n v="1"/>
  </r>
  <r>
    <n v="552196"/>
    <n v="21562"/>
    <s v="HAWAIIAN GRASS SKIRT"/>
    <n v="5"/>
    <d v="2011-06-05T00:00:00"/>
    <s v="June"/>
    <n v="1.25"/>
    <n v="6.25"/>
    <n v="18078"/>
    <x v="9"/>
    <d v="2011-05-05T00:00:00"/>
    <s v="Criteo"/>
    <n v="1"/>
  </r>
  <r>
    <n v="537126"/>
    <n v="21242"/>
    <s v="RED RETROSPOT PLATE"/>
    <n v="1"/>
    <d v="2011-05-05T00:00:00"/>
    <s v="May"/>
    <n v="1.69"/>
    <n v="1.69"/>
    <n v="18118"/>
    <x v="9"/>
    <d v="2011-05-05T00:00:00"/>
    <s v="Fb Ads"/>
    <n v="0.5"/>
  </r>
  <r>
    <n v="537126"/>
    <n v="22866"/>
    <s v="HAND WARMER SCOTTY DOG DESIGN"/>
    <n v="4"/>
    <d v="2011-05-05T00:00:00"/>
    <s v="May"/>
    <n v="2.1"/>
    <n v="8.4"/>
    <n v="18118"/>
    <x v="9"/>
    <d v="2011-05-05T00:00:00"/>
    <s v="Google Ads"/>
    <n v="0.5"/>
  </r>
  <r>
    <n v="537133"/>
    <n v="22147"/>
    <s v="FELTCRAFT BUTTERFLY HEARTS"/>
    <n v="1"/>
    <d v="2011-05-05T00:00:00"/>
    <s v="May"/>
    <n v="1.45"/>
    <n v="1.45"/>
    <n v="18156"/>
    <x v="9"/>
    <d v="2011-05-05T00:00:00"/>
    <s v="Google Ads"/>
    <n v="1"/>
  </r>
  <r>
    <n v="536836"/>
    <n v="22193"/>
    <s v="RED DINER WALL CLOCK"/>
    <n v="1"/>
    <d v="2011-05-05T00:00:00"/>
    <s v="May"/>
    <n v="8.5"/>
    <n v="8.5"/>
    <n v="18168"/>
    <x v="9"/>
    <d v="2011-05-05T00:00:00"/>
    <s v="Criteo"/>
    <n v="1"/>
  </r>
  <r>
    <n v="580311"/>
    <n v="23318"/>
    <s v="BOX OF 6 MINI VINTAGE CRACKERS"/>
    <n v="6"/>
    <d v="2011-02-12T00:00:00"/>
    <s v="February"/>
    <n v="2.4900000000000002"/>
    <n v="14.940000000000001"/>
    <n v="18245"/>
    <x v="9"/>
    <d v="2011-05-05T00:00:00"/>
    <s v="Retargeting"/>
    <n v="1"/>
  </r>
  <r>
    <n v="559174"/>
    <s v="85183B"/>
    <s v="CHARLIE &amp; LOLA WASTEPAPER BIN FLORA"/>
    <n v="12"/>
    <d v="2011-07-07T00:00:00"/>
    <s v="July"/>
    <n v="1.25"/>
    <n v="15"/>
    <n v="18263"/>
    <x v="9"/>
    <d v="2011-05-05T00:00:00"/>
    <s v="Fb Ads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993A4-AE7F-AF49-BD64-9454F458F00B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C33" firstHeaderRow="0" firstDataRow="1" firstDataCol="1"/>
  <pivotFields count="13">
    <pivotField dataField="1" showAll="0"/>
    <pivotField showAll="0"/>
    <pivotField showAll="0"/>
    <pivotField numFmtId="1" showAll="0"/>
    <pivotField numFmtId="166" showAll="0"/>
    <pivotField showAll="0"/>
    <pivotField numFmtId="2" showAll="0"/>
    <pivotField numFmtId="2" showAll="0"/>
    <pivotField showAll="0"/>
    <pivotField axis="axisRow" showAll="0">
      <items count="14">
        <item x="1"/>
        <item x="0"/>
        <item x="12"/>
        <item x="11"/>
        <item x="2"/>
        <item x="6"/>
        <item x="4"/>
        <item x="7"/>
        <item x="10"/>
        <item x="3"/>
        <item x="8"/>
        <item x="9"/>
        <item x="5"/>
        <item t="default"/>
      </items>
    </pivotField>
    <pivotField numFmtId="164" showAll="0"/>
    <pivotField showAll="0"/>
    <pivotField dataField="1" showAl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unt_Customer" fld="12" baseField="0" baseItem="0"/>
    <dataField name="Count of Invoice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00459-5BE1-1C47-A29D-111C473D0B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6" firstHeaderRow="0" firstDataRow="1" firstDataCol="1"/>
  <pivotFields count="14">
    <pivotField showAll="0"/>
    <pivotField showAll="0"/>
    <pivotField showAll="0"/>
    <pivotField numFmtId="1" showAll="0"/>
    <pivotField numFmtId="14" showAll="0"/>
    <pivotField axis="axisRow" showAll="0">
      <items count="13">
        <item x="2"/>
        <item x="4"/>
        <item x="1"/>
        <item x="8"/>
        <item x="3"/>
        <item x="5"/>
        <item x="0"/>
        <item x="6"/>
        <item x="10"/>
        <item x="11"/>
        <item x="9"/>
        <item x="7"/>
        <item t="default"/>
      </items>
    </pivotField>
    <pivotField numFmtId="2" showAll="0"/>
    <pivotField dataField="1" numFmtId="2" showAll="0"/>
    <pivotField showAll="0"/>
    <pivotField showAll="0"/>
    <pivotField numFmtId="164" showAll="0"/>
    <pivotField showAll="0"/>
    <pivotField showAll="0"/>
    <pivotField dataField="1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unt_inv" fld="13" baseField="0" baseItem="0"/>
    <dataField name="Average of TotalPrice" fld="7" subtotal="average" baseField="0" baseItem="0"/>
    <dataField name="Sum of TotalPric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FE4B4-9E09-CB47-9525-B8396CA6AEA1}" name="Table1" displayName="Table1" ref="A1:D9" totalsRowShown="0">
  <autoFilter ref="A1:D9" xr:uid="{BC6FE4B4-9E09-CB47-9525-B8396CA6AEA1}"/>
  <tableColumns count="4">
    <tableColumn id="1" xr3:uid="{2A089B21-2A55-8E43-8398-F81BDB76F23B}" name="Row Labels"/>
    <tableColumn id="2" xr3:uid="{1F3D35DB-50AD-0E4F-A0A8-FE8AAAA9F9F8}" name="Sum of TotalPrice"/>
    <tableColumn id="3" xr3:uid="{60899545-90AF-9149-8A54-B4AD472CB44D}" name="Count of CustomerID"/>
    <tableColumn id="4" xr3:uid="{685C6245-8133-4543-B32E-16CCA1EEEFEC}" name="Sum of 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204CAD-2889-FA4D-B51E-773D0C44A89D}" name="Table3" displayName="Table3" ref="A12:E26" totalsRowShown="0">
  <autoFilter ref="A12:E26" xr:uid="{A8204CAD-2889-FA4D-B51E-773D0C44A89D}"/>
  <tableColumns count="5">
    <tableColumn id="1" xr3:uid="{85BBCFCA-5DB0-2443-BD9C-5136FEF06686}" name="Row Labels"/>
    <tableColumn id="2" xr3:uid="{5304F262-544E-1C46-87D4-793034383F67}" name="Sum of Quantity"/>
    <tableColumn id="3" xr3:uid="{399D543B-BB66-E549-B362-7A386F22572B}" name="Count of InvoiceNo"/>
    <tableColumn id="4" xr3:uid="{0FEF9A36-252F-A646-B745-DED14B586517}" name="Sum of TotalPrice"/>
    <tableColumn id="5" xr3:uid="{2BE61111-EC70-FA4A-ABB5-FCAC7EBD2CEA}" name="Sum of Count_Custom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BD341D-7A49-6F4C-8975-DF19AAE5C355}" name="Table4" displayName="Table4" ref="A29:I42" totalsRowShown="0">
  <autoFilter ref="A29:I42" xr:uid="{49BD341D-7A49-6F4C-8975-DF19AAE5C355}"/>
  <tableColumns count="9">
    <tableColumn id="1" xr3:uid="{CF9398C6-804D-C044-B137-C388F7B5173E}" name="Row Labels"/>
    <tableColumn id="2" xr3:uid="{A115F6A0-59FB-7547-B5B2-DBFD953474D0}" name="Criteo"/>
    <tableColumn id="3" xr3:uid="{93F1CBA7-A3AE-6441-8C33-E5A418C17259}" name="Fb Ads"/>
    <tableColumn id="4" xr3:uid="{D80DE5F2-E6AC-7D45-81C6-27332835CCFD}" name="Google Ads"/>
    <tableColumn id="5" xr3:uid="{F73BFF5A-5AB1-A64B-B743-DC52796A5148}" name="Instagram Ads"/>
    <tableColumn id="6" xr3:uid="{4D23A5E4-3434-DF44-879F-0829B7876BB1}" name="Paid Ads"/>
    <tableColumn id="7" xr3:uid="{2DB5F9C7-F8AC-2E4B-8278-2B1CA2EFD77E}" name="Remarketing"/>
    <tableColumn id="8" xr3:uid="{7279857F-7D82-EE4E-B332-09AD10A30F66}" name="Retargeting"/>
    <tableColumn id="9" xr3:uid="{661B6E67-EBCB-094F-BFD7-35EE94A04250}" name="Grand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2023-9A1B-2046-8C32-D2FBB04117B1}">
  <dimension ref="A1"/>
  <sheetViews>
    <sheetView workbookViewId="0">
      <selection activeCell="N9" sqref="N9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FA2-BEBC-C049-B52E-EDB61369FFC9}">
  <dimension ref="A3:D33"/>
  <sheetViews>
    <sheetView workbookViewId="0">
      <selection activeCell="F16" sqref="F16"/>
    </sheetView>
  </sheetViews>
  <sheetFormatPr baseColWidth="10" defaultRowHeight="13" x14ac:dyDescent="0.15"/>
  <cols>
    <col min="1" max="1" width="13.1640625" bestFit="1" customWidth="1"/>
    <col min="2" max="2" width="15.5" bestFit="1" customWidth="1"/>
    <col min="3" max="3" width="19" bestFit="1" customWidth="1"/>
    <col min="4" max="4" width="15.6640625" bestFit="1" customWidth="1"/>
    <col min="5" max="5" width="13" bestFit="1" customWidth="1"/>
    <col min="6" max="6" width="8.5" bestFit="1" customWidth="1"/>
    <col min="7" max="7" width="11.5" bestFit="1" customWidth="1"/>
    <col min="8" max="8" width="10.5" bestFit="1" customWidth="1"/>
    <col min="9" max="9" width="10.6640625" bestFit="1" customWidth="1"/>
    <col min="11" max="11" width="39" bestFit="1" customWidth="1"/>
    <col min="12" max="12" width="16.6640625" bestFit="1" customWidth="1"/>
    <col min="13" max="13" width="14.1640625" bestFit="1" customWidth="1"/>
    <col min="14" max="199" width="7.1640625" bestFit="1" customWidth="1"/>
    <col min="200" max="203" width="8.33203125" bestFit="1" customWidth="1"/>
    <col min="204" max="204" width="10.6640625" bestFit="1" customWidth="1"/>
  </cols>
  <sheetData>
    <row r="3" spans="1:4" x14ac:dyDescent="0.15">
      <c r="A3" s="8" t="s">
        <v>277</v>
      </c>
      <c r="B3" t="s">
        <v>290</v>
      </c>
      <c r="C3" t="s">
        <v>293</v>
      </c>
      <c r="D3" t="s">
        <v>282</v>
      </c>
    </row>
    <row r="4" spans="1:4" x14ac:dyDescent="0.15">
      <c r="A4" s="9" t="s">
        <v>52</v>
      </c>
      <c r="B4">
        <v>12</v>
      </c>
      <c r="C4">
        <v>17.822500000000002</v>
      </c>
      <c r="D4">
        <v>213.87</v>
      </c>
    </row>
    <row r="5" spans="1:4" x14ac:dyDescent="0.15">
      <c r="A5" s="9" t="s">
        <v>76</v>
      </c>
      <c r="B5">
        <v>11</v>
      </c>
      <c r="C5">
        <v>13.372727272727275</v>
      </c>
      <c r="D5">
        <v>147.10000000000002</v>
      </c>
    </row>
    <row r="6" spans="1:4" x14ac:dyDescent="0.15">
      <c r="A6" s="9" t="s">
        <v>66</v>
      </c>
      <c r="B6">
        <v>11</v>
      </c>
      <c r="C6">
        <v>20.88</v>
      </c>
      <c r="D6">
        <v>250.56</v>
      </c>
    </row>
    <row r="7" spans="1:4" x14ac:dyDescent="0.15">
      <c r="A7" s="9" t="s">
        <v>74</v>
      </c>
      <c r="B7">
        <v>15</v>
      </c>
      <c r="C7">
        <v>24.675333333333324</v>
      </c>
      <c r="D7">
        <v>370.12999999999988</v>
      </c>
    </row>
    <row r="8" spans="1:4" x14ac:dyDescent="0.15">
      <c r="A8" s="9" t="s">
        <v>12</v>
      </c>
      <c r="B8">
        <v>47</v>
      </c>
      <c r="C8">
        <v>11.772708333333332</v>
      </c>
      <c r="D8">
        <v>565.08999999999992</v>
      </c>
    </row>
    <row r="9" spans="1:4" x14ac:dyDescent="0.15">
      <c r="A9" s="9" t="s">
        <v>88</v>
      </c>
      <c r="B9">
        <v>14</v>
      </c>
      <c r="C9">
        <v>39.960714285714289</v>
      </c>
      <c r="D9">
        <v>559.45000000000005</v>
      </c>
    </row>
    <row r="10" spans="1:4" x14ac:dyDescent="0.15">
      <c r="A10" s="9" t="s">
        <v>33</v>
      </c>
      <c r="B10">
        <v>22</v>
      </c>
      <c r="C10">
        <v>14.218181818181817</v>
      </c>
      <c r="D10">
        <v>312.79999999999995</v>
      </c>
    </row>
    <row r="11" spans="1:4" x14ac:dyDescent="0.15">
      <c r="A11" s="9" t="s">
        <v>81</v>
      </c>
      <c r="B11">
        <v>16</v>
      </c>
      <c r="C11">
        <v>22.110625000000002</v>
      </c>
      <c r="D11">
        <v>353.77000000000004</v>
      </c>
    </row>
    <row r="12" spans="1:4" x14ac:dyDescent="0.15">
      <c r="A12" s="9" t="s">
        <v>40</v>
      </c>
      <c r="B12">
        <v>13</v>
      </c>
      <c r="C12">
        <v>18.582307692307694</v>
      </c>
      <c r="D12">
        <v>241.57000000000002</v>
      </c>
    </row>
    <row r="13" spans="1:4" x14ac:dyDescent="0.15">
      <c r="A13" s="9" t="s">
        <v>43</v>
      </c>
      <c r="B13">
        <v>6</v>
      </c>
      <c r="C13">
        <v>23.312857142857144</v>
      </c>
      <c r="D13">
        <v>163.19</v>
      </c>
    </row>
    <row r="14" spans="1:4" x14ac:dyDescent="0.15">
      <c r="A14" s="9" t="s">
        <v>71</v>
      </c>
      <c r="B14">
        <v>14</v>
      </c>
      <c r="C14">
        <v>12.188666666666668</v>
      </c>
      <c r="D14">
        <v>182.83</v>
      </c>
    </row>
    <row r="15" spans="1:4" x14ac:dyDescent="0.15">
      <c r="A15" s="9" t="s">
        <v>25</v>
      </c>
      <c r="B15">
        <v>11</v>
      </c>
      <c r="C15">
        <v>20.646923076923073</v>
      </c>
      <c r="D15">
        <v>268.40999999999997</v>
      </c>
    </row>
    <row r="16" spans="1:4" x14ac:dyDescent="0.15">
      <c r="A16" s="9" t="s">
        <v>278</v>
      </c>
      <c r="B16">
        <v>192</v>
      </c>
      <c r="C16">
        <v>18.327121212121213</v>
      </c>
      <c r="D16">
        <v>3628.77</v>
      </c>
    </row>
    <row r="19" spans="1:3" x14ac:dyDescent="0.15">
      <c r="A19" s="8" t="s">
        <v>277</v>
      </c>
      <c r="B19" t="s">
        <v>285</v>
      </c>
      <c r="C19" t="s">
        <v>279</v>
      </c>
    </row>
    <row r="20" spans="1:3" x14ac:dyDescent="0.15">
      <c r="A20" s="9" t="s">
        <v>113</v>
      </c>
      <c r="B20">
        <v>1</v>
      </c>
      <c r="C20">
        <v>1</v>
      </c>
    </row>
    <row r="21" spans="1:3" x14ac:dyDescent="0.15">
      <c r="A21" s="9" t="s">
        <v>19</v>
      </c>
      <c r="B21">
        <v>2</v>
      </c>
      <c r="C21">
        <v>2</v>
      </c>
    </row>
    <row r="22" spans="1:3" x14ac:dyDescent="0.15">
      <c r="A22" s="9" t="s">
        <v>185</v>
      </c>
      <c r="B22">
        <v>1</v>
      </c>
      <c r="C22">
        <v>1</v>
      </c>
    </row>
    <row r="23" spans="1:3" x14ac:dyDescent="0.15">
      <c r="A23" s="9" t="s">
        <v>177</v>
      </c>
      <c r="B23">
        <v>1</v>
      </c>
      <c r="C23">
        <v>3</v>
      </c>
    </row>
    <row r="24" spans="1:3" x14ac:dyDescent="0.15">
      <c r="A24" s="9" t="s">
        <v>131</v>
      </c>
      <c r="B24">
        <v>2</v>
      </c>
      <c r="C24">
        <v>2</v>
      </c>
    </row>
    <row r="25" spans="1:3" x14ac:dyDescent="0.15">
      <c r="A25" s="9" t="s">
        <v>232</v>
      </c>
      <c r="B25">
        <v>1</v>
      </c>
      <c r="C25">
        <v>1</v>
      </c>
    </row>
    <row r="26" spans="1:3" x14ac:dyDescent="0.15">
      <c r="A26" s="9" t="s">
        <v>27</v>
      </c>
      <c r="B26">
        <v>7</v>
      </c>
      <c r="C26">
        <v>7</v>
      </c>
    </row>
    <row r="27" spans="1:3" x14ac:dyDescent="0.15">
      <c r="A27" s="9" t="s">
        <v>84</v>
      </c>
      <c r="B27">
        <v>1</v>
      </c>
      <c r="C27">
        <v>1</v>
      </c>
    </row>
    <row r="28" spans="1:3" x14ac:dyDescent="0.15">
      <c r="A28" s="9" t="s">
        <v>100</v>
      </c>
      <c r="B28">
        <v>1</v>
      </c>
      <c r="C28">
        <v>1</v>
      </c>
    </row>
    <row r="29" spans="1:3" x14ac:dyDescent="0.15">
      <c r="A29" s="9" t="s">
        <v>62</v>
      </c>
      <c r="B29">
        <v>2</v>
      </c>
      <c r="C29">
        <v>2</v>
      </c>
    </row>
    <row r="30" spans="1:3" x14ac:dyDescent="0.15">
      <c r="A30" s="9" t="s">
        <v>250</v>
      </c>
      <c r="B30">
        <v>1</v>
      </c>
      <c r="C30">
        <v>1</v>
      </c>
    </row>
    <row r="31" spans="1:3" x14ac:dyDescent="0.15">
      <c r="A31" s="9" t="s">
        <v>14</v>
      </c>
      <c r="B31">
        <v>145.99999999999994</v>
      </c>
      <c r="C31">
        <v>173</v>
      </c>
    </row>
    <row r="32" spans="1:3" x14ac:dyDescent="0.15">
      <c r="A32" s="9" t="s">
        <v>155</v>
      </c>
      <c r="B32">
        <v>2</v>
      </c>
      <c r="C32">
        <v>3</v>
      </c>
    </row>
    <row r="33" spans="1:3" x14ac:dyDescent="0.15">
      <c r="A33" s="9" t="s">
        <v>278</v>
      </c>
      <c r="B33">
        <v>167.99999999999994</v>
      </c>
      <c r="C33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57B8-2EE9-9C4F-8139-B4CCC36D075B}">
  <sheetPr>
    <outlinePr summaryBelow="0" summaryRight="0"/>
  </sheetPr>
  <dimension ref="A1:N200"/>
  <sheetViews>
    <sheetView workbookViewId="0">
      <selection activeCell="O5" sqref="O5"/>
    </sheetView>
  </sheetViews>
  <sheetFormatPr baseColWidth="10" defaultColWidth="12.6640625" defaultRowHeight="15.75" customHeight="1" x14ac:dyDescent="0.15"/>
  <cols>
    <col min="1" max="1" width="9" customWidth="1"/>
    <col min="2" max="2" width="9.6640625" customWidth="1"/>
    <col min="3" max="3" width="37.5" customWidth="1"/>
    <col min="4" max="4" width="7.6640625" customWidth="1"/>
    <col min="5" max="5" width="10.33203125" customWidth="1"/>
    <col min="6" max="6" width="11.6640625" customWidth="1"/>
    <col min="7" max="8" width="8.33203125" customWidth="1"/>
    <col min="9" max="9" width="10.5" customWidth="1"/>
    <col min="10" max="10" width="16.83203125" customWidth="1"/>
    <col min="11" max="11" width="12.33203125" customWidth="1"/>
    <col min="12" max="12" width="11.66406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281</v>
      </c>
      <c r="I1" s="1" t="s">
        <v>7</v>
      </c>
      <c r="J1" s="1" t="s">
        <v>8</v>
      </c>
      <c r="K1" s="1" t="s">
        <v>9</v>
      </c>
      <c r="L1" s="1" t="s">
        <v>10</v>
      </c>
      <c r="M1" s="11" t="s">
        <v>284</v>
      </c>
      <c r="N1" s="11" t="s">
        <v>289</v>
      </c>
    </row>
    <row r="2" spans="1:14" ht="15.75" customHeight="1" x14ac:dyDescent="0.15">
      <c r="A2" s="7">
        <v>559295</v>
      </c>
      <c r="B2" s="7">
        <v>22557</v>
      </c>
      <c r="C2" s="2" t="s">
        <v>90</v>
      </c>
      <c r="D2" s="5">
        <v>12</v>
      </c>
      <c r="E2" s="10">
        <v>40731</v>
      </c>
      <c r="F2" s="2" t="s">
        <v>33</v>
      </c>
      <c r="G2" s="6">
        <v>1.65</v>
      </c>
      <c r="H2" s="6">
        <f t="shared" ref="H2:H33" si="0">G2*D2</f>
        <v>19.799999999999997</v>
      </c>
      <c r="I2" s="2">
        <v>12362</v>
      </c>
      <c r="J2" s="2" t="s">
        <v>19</v>
      </c>
      <c r="K2" s="3">
        <v>40668</v>
      </c>
      <c r="L2" s="2" t="s">
        <v>20</v>
      </c>
      <c r="M2">
        <f>1/COUNTIF($I$2:$I$199,I2)</f>
        <v>1</v>
      </c>
      <c r="N2">
        <f>1/COUNTIF($A$2:$A$199,A2)</f>
        <v>1</v>
      </c>
    </row>
    <row r="3" spans="1:14" ht="15.75" customHeight="1" x14ac:dyDescent="0.15">
      <c r="A3" s="7">
        <v>545475</v>
      </c>
      <c r="B3" s="7">
        <v>22505</v>
      </c>
      <c r="C3" s="2" t="s">
        <v>111</v>
      </c>
      <c r="D3" s="5">
        <v>24</v>
      </c>
      <c r="E3" s="10">
        <v>40605</v>
      </c>
      <c r="F3" s="2" t="s">
        <v>66</v>
      </c>
      <c r="G3" s="6">
        <v>4.25</v>
      </c>
      <c r="H3" s="6">
        <f t="shared" si="0"/>
        <v>102</v>
      </c>
      <c r="I3" s="2">
        <v>12415</v>
      </c>
      <c r="J3" s="2" t="s">
        <v>113</v>
      </c>
      <c r="K3" s="3">
        <v>40668</v>
      </c>
      <c r="L3" s="2" t="s">
        <v>23</v>
      </c>
      <c r="M3">
        <f t="shared" ref="M3:M66" si="1">1/COUNTIF($I$2:$I$199,I3)</f>
        <v>1</v>
      </c>
      <c r="N3">
        <f t="shared" ref="N3:N66" si="2">1/COUNTIF($A$2:$A$199,A3)</f>
        <v>1</v>
      </c>
    </row>
    <row r="4" spans="1:14" ht="15.75" customHeight="1" x14ac:dyDescent="0.15">
      <c r="A4" s="7">
        <v>545226</v>
      </c>
      <c r="B4" s="7">
        <v>21002</v>
      </c>
      <c r="C4" s="2" t="s">
        <v>130</v>
      </c>
      <c r="D4" s="5">
        <v>3</v>
      </c>
      <c r="E4" s="10">
        <v>40546</v>
      </c>
      <c r="F4" s="2" t="s">
        <v>52</v>
      </c>
      <c r="G4" s="6">
        <v>4.25</v>
      </c>
      <c r="H4" s="6">
        <f t="shared" si="0"/>
        <v>12.75</v>
      </c>
      <c r="I4" s="2">
        <v>12428</v>
      </c>
      <c r="J4" s="2" t="s">
        <v>131</v>
      </c>
      <c r="K4" s="3">
        <v>40668</v>
      </c>
      <c r="L4" s="2" t="s">
        <v>20</v>
      </c>
      <c r="M4">
        <f t="shared" si="1"/>
        <v>1</v>
      </c>
      <c r="N4">
        <f t="shared" si="2"/>
        <v>1</v>
      </c>
    </row>
    <row r="5" spans="1:14" ht="15.75" customHeight="1" x14ac:dyDescent="0.15">
      <c r="A5" s="7" t="s">
        <v>59</v>
      </c>
      <c r="B5" s="7">
        <v>22059</v>
      </c>
      <c r="C5" s="2" t="s">
        <v>60</v>
      </c>
      <c r="D5" s="5">
        <v>2</v>
      </c>
      <c r="E5" s="10">
        <v>40736</v>
      </c>
      <c r="F5" s="2" t="s">
        <v>33</v>
      </c>
      <c r="G5" s="6">
        <v>1.49</v>
      </c>
      <c r="H5" s="6">
        <f t="shared" si="0"/>
        <v>2.98</v>
      </c>
      <c r="I5" s="2">
        <v>12462</v>
      </c>
      <c r="J5" s="2" t="s">
        <v>62</v>
      </c>
      <c r="K5" s="3">
        <v>40668</v>
      </c>
      <c r="L5" s="2" t="s">
        <v>23</v>
      </c>
      <c r="M5">
        <f t="shared" si="1"/>
        <v>1</v>
      </c>
      <c r="N5">
        <f t="shared" si="2"/>
        <v>1</v>
      </c>
    </row>
    <row r="6" spans="1:14" ht="15.75" customHeight="1" x14ac:dyDescent="0.15">
      <c r="A6" s="7">
        <v>557232</v>
      </c>
      <c r="B6" s="7" t="s">
        <v>16</v>
      </c>
      <c r="C6" s="2" t="s">
        <v>17</v>
      </c>
      <c r="D6" s="5">
        <v>16</v>
      </c>
      <c r="E6" s="10">
        <v>40668</v>
      </c>
      <c r="F6" s="2" t="s">
        <v>12</v>
      </c>
      <c r="G6" s="6">
        <v>0.42</v>
      </c>
      <c r="H6" s="6">
        <f t="shared" si="0"/>
        <v>6.72</v>
      </c>
      <c r="I6" s="2">
        <v>12463</v>
      </c>
      <c r="J6" s="2" t="s">
        <v>19</v>
      </c>
      <c r="K6" s="3">
        <v>40668</v>
      </c>
      <c r="L6" s="2" t="s">
        <v>20</v>
      </c>
      <c r="M6">
        <f t="shared" si="1"/>
        <v>1</v>
      </c>
      <c r="N6">
        <f t="shared" si="2"/>
        <v>1</v>
      </c>
    </row>
    <row r="7" spans="1:14" ht="15.75" customHeight="1" x14ac:dyDescent="0.15">
      <c r="A7" s="7">
        <v>581179</v>
      </c>
      <c r="B7" s="7">
        <v>23174</v>
      </c>
      <c r="C7" s="2" t="s">
        <v>240</v>
      </c>
      <c r="D7" s="5">
        <v>4</v>
      </c>
      <c r="E7" s="10">
        <v>40736</v>
      </c>
      <c r="F7" s="2" t="s">
        <v>33</v>
      </c>
      <c r="G7" s="6">
        <v>4.1500000000000004</v>
      </c>
      <c r="H7" s="6">
        <f t="shared" si="0"/>
        <v>16.600000000000001</v>
      </c>
      <c r="I7" s="2">
        <v>12471</v>
      </c>
      <c r="J7" s="2" t="s">
        <v>27</v>
      </c>
      <c r="K7" s="3">
        <v>40668</v>
      </c>
      <c r="L7" s="2" t="s">
        <v>20</v>
      </c>
      <c r="M7">
        <f t="shared" si="1"/>
        <v>1</v>
      </c>
      <c r="N7">
        <f t="shared" si="2"/>
        <v>1</v>
      </c>
    </row>
    <row r="8" spans="1:14" ht="15.75" customHeight="1" x14ac:dyDescent="0.15">
      <c r="A8" s="7">
        <v>540480</v>
      </c>
      <c r="B8" s="7">
        <v>22907</v>
      </c>
      <c r="C8" s="2" t="s">
        <v>179</v>
      </c>
      <c r="D8" s="5">
        <v>12</v>
      </c>
      <c r="E8" s="10">
        <v>40725</v>
      </c>
      <c r="F8" s="2" t="s">
        <v>33</v>
      </c>
      <c r="G8" s="6">
        <v>0.85</v>
      </c>
      <c r="H8" s="6">
        <f t="shared" si="0"/>
        <v>10.199999999999999</v>
      </c>
      <c r="I8" s="2">
        <v>12480</v>
      </c>
      <c r="J8" s="2" t="s">
        <v>27</v>
      </c>
      <c r="K8" s="3">
        <v>40668</v>
      </c>
      <c r="L8" s="2" t="s">
        <v>35</v>
      </c>
      <c r="M8">
        <f t="shared" si="1"/>
        <v>1</v>
      </c>
      <c r="N8">
        <f t="shared" si="2"/>
        <v>1</v>
      </c>
    </row>
    <row r="9" spans="1:14" ht="15.75" customHeight="1" x14ac:dyDescent="0.15">
      <c r="A9" s="7">
        <v>555383</v>
      </c>
      <c r="B9" s="7">
        <v>22998</v>
      </c>
      <c r="C9" s="2" t="s">
        <v>192</v>
      </c>
      <c r="D9" s="5">
        <v>4</v>
      </c>
      <c r="E9" s="10">
        <v>40580</v>
      </c>
      <c r="F9" s="2" t="s">
        <v>76</v>
      </c>
      <c r="G9" s="6">
        <v>0.42</v>
      </c>
      <c r="H9" s="6">
        <f t="shared" si="0"/>
        <v>1.68</v>
      </c>
      <c r="I9" s="2">
        <v>12517</v>
      </c>
      <c r="J9" s="2" t="s">
        <v>27</v>
      </c>
      <c r="K9" s="3">
        <v>40668</v>
      </c>
      <c r="L9" s="2" t="s">
        <v>23</v>
      </c>
      <c r="M9">
        <f t="shared" si="1"/>
        <v>1</v>
      </c>
      <c r="N9">
        <f t="shared" si="2"/>
        <v>1</v>
      </c>
    </row>
    <row r="10" spans="1:14" ht="15.75" customHeight="1" x14ac:dyDescent="0.15">
      <c r="A10" s="7">
        <v>555726</v>
      </c>
      <c r="B10" s="7">
        <v>21340</v>
      </c>
      <c r="C10" s="2" t="s">
        <v>241</v>
      </c>
      <c r="D10" s="5">
        <v>1</v>
      </c>
      <c r="E10" s="10">
        <v>40700</v>
      </c>
      <c r="F10" s="2" t="s">
        <v>88</v>
      </c>
      <c r="G10" s="6">
        <v>12.75</v>
      </c>
      <c r="H10" s="6">
        <f t="shared" si="0"/>
        <v>12.75</v>
      </c>
      <c r="I10" s="2">
        <v>12540</v>
      </c>
      <c r="J10" s="2" t="s">
        <v>62</v>
      </c>
      <c r="K10" s="3">
        <v>40668</v>
      </c>
      <c r="L10" s="2" t="s">
        <v>23</v>
      </c>
      <c r="M10">
        <f t="shared" si="1"/>
        <v>1</v>
      </c>
      <c r="N10">
        <f t="shared" si="2"/>
        <v>1</v>
      </c>
    </row>
    <row r="11" spans="1:14" ht="15.75" customHeight="1" x14ac:dyDescent="0.15">
      <c r="A11" s="7" t="s">
        <v>223</v>
      </c>
      <c r="B11" s="7">
        <v>23392</v>
      </c>
      <c r="C11" s="2" t="s">
        <v>224</v>
      </c>
      <c r="D11" s="5">
        <v>24</v>
      </c>
      <c r="E11" s="10">
        <v>40767</v>
      </c>
      <c r="F11" s="2" t="s">
        <v>81</v>
      </c>
      <c r="G11" s="6">
        <v>2.08</v>
      </c>
      <c r="H11" s="6">
        <f t="shared" si="0"/>
        <v>49.92</v>
      </c>
      <c r="I11" s="2">
        <v>12558</v>
      </c>
      <c r="J11" s="2" t="s">
        <v>155</v>
      </c>
      <c r="K11" s="3">
        <v>40668</v>
      </c>
      <c r="L11" s="2" t="s">
        <v>20</v>
      </c>
      <c r="M11">
        <f t="shared" si="1"/>
        <v>1</v>
      </c>
      <c r="N11">
        <f t="shared" si="2"/>
        <v>1</v>
      </c>
    </row>
    <row r="12" spans="1:14" ht="15.75" customHeight="1" x14ac:dyDescent="0.15">
      <c r="A12" s="7">
        <v>579927</v>
      </c>
      <c r="B12" s="7">
        <v>22728</v>
      </c>
      <c r="C12" s="2" t="s">
        <v>51</v>
      </c>
      <c r="D12" s="5">
        <v>4</v>
      </c>
      <c r="E12" s="10">
        <v>40555</v>
      </c>
      <c r="F12" s="2" t="s">
        <v>52</v>
      </c>
      <c r="G12" s="6">
        <v>3.75</v>
      </c>
      <c r="H12" s="6">
        <f t="shared" si="0"/>
        <v>15</v>
      </c>
      <c r="I12" s="2">
        <v>12572</v>
      </c>
      <c r="J12" s="2" t="s">
        <v>27</v>
      </c>
      <c r="K12" s="3">
        <v>40668</v>
      </c>
      <c r="L12" s="2" t="s">
        <v>23</v>
      </c>
      <c r="M12">
        <f t="shared" si="1"/>
        <v>1</v>
      </c>
      <c r="N12">
        <f t="shared" si="2"/>
        <v>1</v>
      </c>
    </row>
    <row r="13" spans="1:14" ht="15.75" customHeight="1" x14ac:dyDescent="0.15">
      <c r="A13" s="7">
        <v>552978</v>
      </c>
      <c r="B13" s="7">
        <v>22746</v>
      </c>
      <c r="C13" s="2" t="s">
        <v>24</v>
      </c>
      <c r="D13" s="5">
        <v>60</v>
      </c>
      <c r="E13" s="10">
        <v>40882</v>
      </c>
      <c r="F13" s="2" t="s">
        <v>25</v>
      </c>
      <c r="G13" s="6">
        <v>1.85</v>
      </c>
      <c r="H13" s="6">
        <f t="shared" si="0"/>
        <v>111</v>
      </c>
      <c r="I13" s="2">
        <v>12590</v>
      </c>
      <c r="J13" s="2" t="s">
        <v>27</v>
      </c>
      <c r="K13" s="3">
        <v>40668</v>
      </c>
      <c r="L13" s="2" t="s">
        <v>28</v>
      </c>
      <c r="M13">
        <f t="shared" si="1"/>
        <v>1</v>
      </c>
      <c r="N13">
        <f t="shared" si="2"/>
        <v>1</v>
      </c>
    </row>
    <row r="14" spans="1:14" ht="15.75" customHeight="1" x14ac:dyDescent="0.15">
      <c r="A14" s="7" t="s">
        <v>154</v>
      </c>
      <c r="B14" s="7">
        <v>23256</v>
      </c>
      <c r="C14" s="2" t="s">
        <v>214</v>
      </c>
      <c r="D14" s="5">
        <v>4</v>
      </c>
      <c r="E14" s="10">
        <v>40887</v>
      </c>
      <c r="F14" s="2" t="s">
        <v>25</v>
      </c>
      <c r="G14" s="6">
        <v>4.1500000000000004</v>
      </c>
      <c r="H14" s="6">
        <f t="shared" si="0"/>
        <v>16.600000000000001</v>
      </c>
      <c r="I14" s="2">
        <v>12607</v>
      </c>
      <c r="J14" s="2" t="s">
        <v>155</v>
      </c>
      <c r="K14" s="3">
        <v>40668</v>
      </c>
      <c r="L14" s="2" t="s">
        <v>35</v>
      </c>
      <c r="M14">
        <f>1/COUNTIF($I$2:$I$199,I14)</f>
        <v>0.5</v>
      </c>
      <c r="N14">
        <f t="shared" si="2"/>
        <v>0.5</v>
      </c>
    </row>
    <row r="15" spans="1:14" ht="15.75" customHeight="1" x14ac:dyDescent="0.15">
      <c r="A15" s="7" t="s">
        <v>154</v>
      </c>
      <c r="B15" s="7">
        <v>84991</v>
      </c>
      <c r="C15" s="2" t="s">
        <v>115</v>
      </c>
      <c r="D15" s="5">
        <v>24</v>
      </c>
      <c r="E15" s="10">
        <v>40887</v>
      </c>
      <c r="F15" s="2" t="s">
        <v>25</v>
      </c>
      <c r="G15" s="6">
        <v>0.55000000000000004</v>
      </c>
      <c r="H15" s="6">
        <f t="shared" si="0"/>
        <v>13.200000000000001</v>
      </c>
      <c r="I15" s="2">
        <v>12607</v>
      </c>
      <c r="J15" s="2" t="s">
        <v>155</v>
      </c>
      <c r="K15" s="3">
        <v>40668</v>
      </c>
      <c r="L15" s="2" t="s">
        <v>31</v>
      </c>
      <c r="M15">
        <f t="shared" si="1"/>
        <v>0.5</v>
      </c>
      <c r="N15">
        <f t="shared" si="2"/>
        <v>0.5</v>
      </c>
    </row>
    <row r="16" spans="1:14" ht="15.75" customHeight="1" x14ac:dyDescent="0.15">
      <c r="A16" s="7">
        <v>562045</v>
      </c>
      <c r="B16" s="7">
        <v>23240</v>
      </c>
      <c r="C16" s="2" t="s">
        <v>197</v>
      </c>
      <c r="D16" s="5">
        <v>6</v>
      </c>
      <c r="E16" s="10">
        <v>40582</v>
      </c>
      <c r="F16" s="2" t="s">
        <v>76</v>
      </c>
      <c r="G16" s="6">
        <v>4.1500000000000004</v>
      </c>
      <c r="H16" s="6">
        <f t="shared" si="0"/>
        <v>24.900000000000002</v>
      </c>
      <c r="I16" s="2">
        <v>12644</v>
      </c>
      <c r="J16" s="2" t="s">
        <v>27</v>
      </c>
      <c r="K16" s="3">
        <v>40668</v>
      </c>
      <c r="L16" s="2" t="s">
        <v>38</v>
      </c>
      <c r="M16">
        <f t="shared" si="1"/>
        <v>1</v>
      </c>
      <c r="N16">
        <f t="shared" si="2"/>
        <v>1</v>
      </c>
    </row>
    <row r="17" spans="1:14" ht="15.75" customHeight="1" x14ac:dyDescent="0.15">
      <c r="A17" s="7">
        <v>545988</v>
      </c>
      <c r="B17" s="7" t="s">
        <v>98</v>
      </c>
      <c r="C17" s="2" t="s">
        <v>99</v>
      </c>
      <c r="D17" s="5">
        <v>1</v>
      </c>
      <c r="E17" s="10">
        <v>40758</v>
      </c>
      <c r="F17" s="2" t="s">
        <v>81</v>
      </c>
      <c r="G17" s="6">
        <v>18</v>
      </c>
      <c r="H17" s="6">
        <f t="shared" si="0"/>
        <v>18</v>
      </c>
      <c r="I17" s="2">
        <v>12662</v>
      </c>
      <c r="J17" s="2" t="s">
        <v>27</v>
      </c>
      <c r="K17" s="3">
        <v>40668</v>
      </c>
      <c r="L17" s="2" t="s">
        <v>38</v>
      </c>
      <c r="M17">
        <f t="shared" si="1"/>
        <v>1</v>
      </c>
      <c r="N17">
        <f t="shared" si="2"/>
        <v>1</v>
      </c>
    </row>
    <row r="18" spans="1:14" ht="15.75" customHeight="1" x14ac:dyDescent="0.15">
      <c r="A18" s="7">
        <v>538093</v>
      </c>
      <c r="B18" s="7">
        <v>21558</v>
      </c>
      <c r="C18" s="2" t="s">
        <v>231</v>
      </c>
      <c r="D18" s="5">
        <v>6</v>
      </c>
      <c r="E18" s="10">
        <v>40668</v>
      </c>
      <c r="F18" s="2" t="s">
        <v>12</v>
      </c>
      <c r="G18" s="6">
        <v>2.5499999999999998</v>
      </c>
      <c r="H18" s="6">
        <f t="shared" si="0"/>
        <v>15.299999999999999</v>
      </c>
      <c r="I18" s="2">
        <v>12682</v>
      </c>
      <c r="J18" s="2" t="s">
        <v>232</v>
      </c>
      <c r="K18" s="3">
        <v>40668</v>
      </c>
      <c r="L18" s="2" t="s">
        <v>20</v>
      </c>
      <c r="M18">
        <f t="shared" si="1"/>
        <v>1</v>
      </c>
      <c r="N18">
        <f t="shared" si="2"/>
        <v>1</v>
      </c>
    </row>
    <row r="19" spans="1:14" ht="15.75" customHeight="1" x14ac:dyDescent="0.15">
      <c r="A19" s="7">
        <v>574442</v>
      </c>
      <c r="B19" s="7">
        <v>23084</v>
      </c>
      <c r="C19" s="2" t="s">
        <v>161</v>
      </c>
      <c r="D19" s="5">
        <v>72</v>
      </c>
      <c r="E19" s="10">
        <v>40644</v>
      </c>
      <c r="F19" s="2" t="s">
        <v>74</v>
      </c>
      <c r="G19" s="6">
        <v>1.79</v>
      </c>
      <c r="H19" s="6">
        <f t="shared" si="0"/>
        <v>128.88</v>
      </c>
      <c r="I19" s="2">
        <v>12704</v>
      </c>
      <c r="J19" s="2" t="s">
        <v>131</v>
      </c>
      <c r="K19" s="3">
        <v>40668</v>
      </c>
      <c r="L19" s="2" t="s">
        <v>28</v>
      </c>
      <c r="M19">
        <f t="shared" si="1"/>
        <v>1</v>
      </c>
      <c r="N19">
        <f t="shared" si="2"/>
        <v>1</v>
      </c>
    </row>
    <row r="20" spans="1:14" ht="15.75" customHeight="1" x14ac:dyDescent="0.15">
      <c r="A20" s="7">
        <v>549325</v>
      </c>
      <c r="B20" s="7">
        <v>22410</v>
      </c>
      <c r="C20" s="2" t="s">
        <v>83</v>
      </c>
      <c r="D20" s="5">
        <v>12</v>
      </c>
      <c r="E20" s="10">
        <v>40759</v>
      </c>
      <c r="F20" s="2" t="s">
        <v>81</v>
      </c>
      <c r="G20" s="6">
        <v>1.25</v>
      </c>
      <c r="H20" s="6">
        <f t="shared" si="0"/>
        <v>15</v>
      </c>
      <c r="I20" s="2">
        <v>12717</v>
      </c>
      <c r="J20" s="2" t="s">
        <v>84</v>
      </c>
      <c r="K20" s="3">
        <v>40668</v>
      </c>
      <c r="L20" s="2" t="s">
        <v>35</v>
      </c>
      <c r="M20">
        <f t="shared" si="1"/>
        <v>1</v>
      </c>
      <c r="N20">
        <f t="shared" si="2"/>
        <v>1</v>
      </c>
    </row>
    <row r="21" spans="1:14" ht="15.75" customHeight="1" x14ac:dyDescent="0.15">
      <c r="A21" s="7">
        <v>565218</v>
      </c>
      <c r="B21" s="7">
        <v>20984</v>
      </c>
      <c r="C21" s="2" t="s">
        <v>248</v>
      </c>
      <c r="D21" s="5">
        <v>12</v>
      </c>
      <c r="E21" s="10">
        <v>40552</v>
      </c>
      <c r="F21" s="2" t="s">
        <v>52</v>
      </c>
      <c r="G21" s="6">
        <v>0.28999999999999998</v>
      </c>
      <c r="H21" s="6">
        <f t="shared" si="0"/>
        <v>3.4799999999999995</v>
      </c>
      <c r="I21" s="2">
        <v>12739</v>
      </c>
      <c r="J21" s="2" t="s">
        <v>250</v>
      </c>
      <c r="K21" s="3">
        <v>40668</v>
      </c>
      <c r="L21" s="2" t="s">
        <v>20</v>
      </c>
      <c r="M21">
        <f t="shared" si="1"/>
        <v>1</v>
      </c>
      <c r="N21">
        <f t="shared" si="2"/>
        <v>1</v>
      </c>
    </row>
    <row r="22" spans="1:14" ht="15.75" customHeight="1" x14ac:dyDescent="0.15">
      <c r="A22" s="7">
        <v>565782</v>
      </c>
      <c r="B22" s="7">
        <v>22070</v>
      </c>
      <c r="C22" s="2" t="s">
        <v>204</v>
      </c>
      <c r="D22" s="5">
        <v>36</v>
      </c>
      <c r="E22" s="10">
        <v>40703</v>
      </c>
      <c r="F22" s="2" t="s">
        <v>88</v>
      </c>
      <c r="G22" s="6">
        <v>3.39</v>
      </c>
      <c r="H22" s="6">
        <f t="shared" si="0"/>
        <v>122.04</v>
      </c>
      <c r="I22" s="2">
        <v>12748</v>
      </c>
      <c r="J22" s="2" t="s">
        <v>14</v>
      </c>
      <c r="K22" s="3">
        <v>40668</v>
      </c>
      <c r="L22" s="2" t="s">
        <v>20</v>
      </c>
      <c r="M22">
        <f t="shared" si="1"/>
        <v>1</v>
      </c>
      <c r="N22">
        <f t="shared" si="2"/>
        <v>1</v>
      </c>
    </row>
    <row r="23" spans="1:14" ht="15.75" customHeight="1" x14ac:dyDescent="0.15">
      <c r="A23" s="7">
        <v>570191</v>
      </c>
      <c r="B23" s="7" t="s">
        <v>98</v>
      </c>
      <c r="C23" s="2" t="s">
        <v>99</v>
      </c>
      <c r="D23" s="5">
        <v>1</v>
      </c>
      <c r="E23" s="10">
        <v>40734</v>
      </c>
      <c r="F23" s="2" t="s">
        <v>33</v>
      </c>
      <c r="G23" s="6">
        <v>15</v>
      </c>
      <c r="H23" s="6">
        <f t="shared" si="0"/>
        <v>15</v>
      </c>
      <c r="I23" s="2">
        <v>12778</v>
      </c>
      <c r="J23" s="2" t="s">
        <v>100</v>
      </c>
      <c r="K23" s="3">
        <v>40668</v>
      </c>
      <c r="L23" s="2" t="s">
        <v>15</v>
      </c>
      <c r="M23">
        <f t="shared" si="1"/>
        <v>1</v>
      </c>
      <c r="N23">
        <f t="shared" si="2"/>
        <v>1</v>
      </c>
    </row>
    <row r="24" spans="1:14" ht="15.75" customHeight="1" x14ac:dyDescent="0.15">
      <c r="A24" s="7">
        <v>537128</v>
      </c>
      <c r="B24" s="7">
        <v>22468</v>
      </c>
      <c r="C24" s="2" t="s">
        <v>194</v>
      </c>
      <c r="D24" s="5">
        <v>4</v>
      </c>
      <c r="E24" s="10">
        <v>40668</v>
      </c>
      <c r="F24" s="2" t="s">
        <v>12</v>
      </c>
      <c r="G24" s="6">
        <v>6.75</v>
      </c>
      <c r="H24" s="6">
        <f t="shared" si="0"/>
        <v>27</v>
      </c>
      <c r="I24" s="2">
        <v>12841</v>
      </c>
      <c r="J24" s="2" t="s">
        <v>14</v>
      </c>
      <c r="K24" s="3">
        <v>40668</v>
      </c>
      <c r="L24" s="2" t="s">
        <v>35</v>
      </c>
      <c r="M24">
        <f t="shared" si="1"/>
        <v>1</v>
      </c>
      <c r="N24">
        <f t="shared" si="2"/>
        <v>1</v>
      </c>
    </row>
    <row r="25" spans="1:14" ht="15.75" customHeight="1" x14ac:dyDescent="0.15">
      <c r="A25" s="7">
        <v>570129</v>
      </c>
      <c r="B25" s="7">
        <v>22979</v>
      </c>
      <c r="C25" s="2" t="s">
        <v>143</v>
      </c>
      <c r="D25" s="5">
        <v>12</v>
      </c>
      <c r="E25" s="10">
        <v>40734</v>
      </c>
      <c r="F25" s="2" t="s">
        <v>33</v>
      </c>
      <c r="G25" s="6">
        <v>1.45</v>
      </c>
      <c r="H25" s="6">
        <f t="shared" si="0"/>
        <v>17.399999999999999</v>
      </c>
      <c r="I25" s="2">
        <v>12885</v>
      </c>
      <c r="J25" s="2" t="s">
        <v>14</v>
      </c>
      <c r="K25" s="3">
        <v>40668</v>
      </c>
      <c r="L25" s="2" t="s">
        <v>38</v>
      </c>
      <c r="M25">
        <f t="shared" si="1"/>
        <v>1</v>
      </c>
      <c r="N25">
        <f t="shared" si="2"/>
        <v>1</v>
      </c>
    </row>
    <row r="26" spans="1:14" ht="15.75" customHeight="1" x14ac:dyDescent="0.15">
      <c r="A26" s="7">
        <v>551872</v>
      </c>
      <c r="B26" s="7">
        <v>21892</v>
      </c>
      <c r="C26" s="2" t="s">
        <v>126</v>
      </c>
      <c r="D26" s="5">
        <v>12</v>
      </c>
      <c r="E26" s="10">
        <v>40638</v>
      </c>
      <c r="F26" s="2" t="s">
        <v>74</v>
      </c>
      <c r="G26" s="6">
        <v>1.25</v>
      </c>
      <c r="H26" s="6">
        <f t="shared" si="0"/>
        <v>15</v>
      </c>
      <c r="I26" s="2">
        <v>12955</v>
      </c>
      <c r="J26" s="2" t="s">
        <v>14</v>
      </c>
      <c r="K26" s="3">
        <v>40668</v>
      </c>
      <c r="L26" s="2" t="s">
        <v>35</v>
      </c>
      <c r="M26">
        <f t="shared" si="1"/>
        <v>0.5</v>
      </c>
      <c r="N26">
        <f t="shared" si="2"/>
        <v>1</v>
      </c>
    </row>
    <row r="27" spans="1:14" ht="15.75" customHeight="1" x14ac:dyDescent="0.15">
      <c r="A27" s="7">
        <v>574029</v>
      </c>
      <c r="B27" s="7">
        <v>22460</v>
      </c>
      <c r="C27" s="2" t="s">
        <v>75</v>
      </c>
      <c r="D27" s="5">
        <v>24</v>
      </c>
      <c r="E27" s="10">
        <v>40585</v>
      </c>
      <c r="F27" s="2" t="s">
        <v>76</v>
      </c>
      <c r="G27" s="6">
        <v>1.25</v>
      </c>
      <c r="H27" s="6">
        <f t="shared" si="0"/>
        <v>30</v>
      </c>
      <c r="I27" s="2">
        <v>12955</v>
      </c>
      <c r="J27" s="2" t="s">
        <v>14</v>
      </c>
      <c r="K27" s="3">
        <v>40668</v>
      </c>
      <c r="L27" s="2" t="s">
        <v>23</v>
      </c>
      <c r="M27">
        <f t="shared" si="1"/>
        <v>0.5</v>
      </c>
      <c r="N27">
        <f t="shared" si="2"/>
        <v>1</v>
      </c>
    </row>
    <row r="28" spans="1:14" ht="15.75" customHeight="1" x14ac:dyDescent="0.15">
      <c r="A28" s="7">
        <v>548868</v>
      </c>
      <c r="B28" s="7">
        <v>21844</v>
      </c>
      <c r="C28" s="2" t="s">
        <v>114</v>
      </c>
      <c r="D28" s="5">
        <v>6</v>
      </c>
      <c r="E28" s="10">
        <v>40637</v>
      </c>
      <c r="F28" s="2" t="s">
        <v>74</v>
      </c>
      <c r="G28" s="6">
        <v>2.95</v>
      </c>
      <c r="H28" s="6">
        <f t="shared" si="0"/>
        <v>17.700000000000003</v>
      </c>
      <c r="I28" s="2">
        <v>13015</v>
      </c>
      <c r="J28" s="2" t="s">
        <v>14</v>
      </c>
      <c r="K28" s="3">
        <v>40668</v>
      </c>
      <c r="L28" s="2" t="s">
        <v>23</v>
      </c>
      <c r="M28">
        <f t="shared" si="1"/>
        <v>1</v>
      </c>
      <c r="N28">
        <f t="shared" si="2"/>
        <v>1</v>
      </c>
    </row>
    <row r="29" spans="1:14" ht="15.75" customHeight="1" x14ac:dyDescent="0.15">
      <c r="A29" s="7">
        <v>537399</v>
      </c>
      <c r="B29" s="7">
        <v>22815</v>
      </c>
      <c r="C29" s="2" t="s">
        <v>203</v>
      </c>
      <c r="D29" s="5">
        <v>12</v>
      </c>
      <c r="E29" s="10">
        <v>40668</v>
      </c>
      <c r="F29" s="2" t="s">
        <v>12</v>
      </c>
      <c r="G29" s="6">
        <v>0.42</v>
      </c>
      <c r="H29" s="6">
        <f t="shared" si="0"/>
        <v>5.04</v>
      </c>
      <c r="I29" s="2">
        <v>13030</v>
      </c>
      <c r="J29" s="2" t="s">
        <v>14</v>
      </c>
      <c r="K29" s="3">
        <v>40668</v>
      </c>
      <c r="L29" s="2" t="s">
        <v>15</v>
      </c>
      <c r="M29">
        <f t="shared" si="1"/>
        <v>1</v>
      </c>
      <c r="N29">
        <f t="shared" si="2"/>
        <v>1</v>
      </c>
    </row>
    <row r="30" spans="1:14" ht="15.75" customHeight="1" x14ac:dyDescent="0.15">
      <c r="A30" s="7">
        <v>552271</v>
      </c>
      <c r="B30" s="7" t="s">
        <v>102</v>
      </c>
      <c r="C30" s="2" t="s">
        <v>103</v>
      </c>
      <c r="D30" s="5">
        <v>2</v>
      </c>
      <c r="E30" s="10">
        <v>40760</v>
      </c>
      <c r="F30" s="2" t="s">
        <v>81</v>
      </c>
      <c r="G30" s="6">
        <v>4.95</v>
      </c>
      <c r="H30" s="6">
        <f t="shared" si="0"/>
        <v>9.9</v>
      </c>
      <c r="I30" s="2">
        <v>13069</v>
      </c>
      <c r="J30" s="2" t="s">
        <v>14</v>
      </c>
      <c r="K30" s="3">
        <v>40668</v>
      </c>
      <c r="L30" s="2" t="s">
        <v>23</v>
      </c>
      <c r="M30">
        <f t="shared" si="1"/>
        <v>1</v>
      </c>
      <c r="N30">
        <f t="shared" si="2"/>
        <v>1</v>
      </c>
    </row>
    <row r="31" spans="1:14" ht="15.75" customHeight="1" x14ac:dyDescent="0.15">
      <c r="A31" s="7">
        <v>549448</v>
      </c>
      <c r="B31" s="7">
        <v>22679</v>
      </c>
      <c r="C31" s="2" t="s">
        <v>120</v>
      </c>
      <c r="D31" s="5">
        <v>10</v>
      </c>
      <c r="E31" s="10">
        <v>40759</v>
      </c>
      <c r="F31" s="2" t="s">
        <v>81</v>
      </c>
      <c r="G31" s="6">
        <v>1.25</v>
      </c>
      <c r="H31" s="6">
        <f t="shared" si="0"/>
        <v>12.5</v>
      </c>
      <c r="I31" s="2">
        <v>13078</v>
      </c>
      <c r="J31" s="2" t="s">
        <v>14</v>
      </c>
      <c r="K31" s="3">
        <v>40668</v>
      </c>
      <c r="L31" s="2" t="s">
        <v>15</v>
      </c>
      <c r="M31">
        <f t="shared" si="1"/>
        <v>1</v>
      </c>
      <c r="N31">
        <f t="shared" si="2"/>
        <v>1</v>
      </c>
    </row>
    <row r="32" spans="1:14" ht="15.75" customHeight="1" x14ac:dyDescent="0.15">
      <c r="A32" s="7">
        <v>537394</v>
      </c>
      <c r="B32" s="7">
        <v>22961</v>
      </c>
      <c r="C32" s="2" t="s">
        <v>134</v>
      </c>
      <c r="D32" s="5">
        <v>12</v>
      </c>
      <c r="E32" s="10">
        <v>40668</v>
      </c>
      <c r="F32" s="2" t="s">
        <v>12</v>
      </c>
      <c r="G32" s="6">
        <v>1.45</v>
      </c>
      <c r="H32" s="6">
        <f t="shared" si="0"/>
        <v>17.399999999999999</v>
      </c>
      <c r="I32" s="2">
        <v>13089</v>
      </c>
      <c r="J32" s="2" t="s">
        <v>14</v>
      </c>
      <c r="K32" s="3">
        <v>40668</v>
      </c>
      <c r="L32" s="2" t="s">
        <v>23</v>
      </c>
      <c r="M32">
        <f t="shared" si="1"/>
        <v>1</v>
      </c>
      <c r="N32">
        <f t="shared" si="2"/>
        <v>1</v>
      </c>
    </row>
    <row r="33" spans="1:14" ht="15.75" customHeight="1" x14ac:dyDescent="0.15">
      <c r="A33" s="7">
        <v>580550</v>
      </c>
      <c r="B33" s="7">
        <v>21115</v>
      </c>
      <c r="C33" s="2" t="s">
        <v>153</v>
      </c>
      <c r="D33" s="5">
        <v>8</v>
      </c>
      <c r="E33" s="10">
        <v>40675</v>
      </c>
      <c r="F33" s="2" t="s">
        <v>12</v>
      </c>
      <c r="G33" s="6">
        <v>1.95</v>
      </c>
      <c r="H33" s="6">
        <f t="shared" si="0"/>
        <v>15.6</v>
      </c>
      <c r="I33" s="2">
        <v>13126</v>
      </c>
      <c r="J33" s="2" t="s">
        <v>14</v>
      </c>
      <c r="K33" s="3">
        <v>40668</v>
      </c>
      <c r="L33" s="2" t="s">
        <v>28</v>
      </c>
      <c r="M33">
        <f t="shared" si="1"/>
        <v>1</v>
      </c>
      <c r="N33">
        <f t="shared" si="2"/>
        <v>1</v>
      </c>
    </row>
    <row r="34" spans="1:14" ht="15.75" customHeight="1" x14ac:dyDescent="0.15">
      <c r="A34" s="7">
        <v>548612</v>
      </c>
      <c r="B34" s="7">
        <v>84879</v>
      </c>
      <c r="C34" s="2" t="s">
        <v>92</v>
      </c>
      <c r="D34" s="5">
        <v>1</v>
      </c>
      <c r="E34" s="10">
        <v>40547</v>
      </c>
      <c r="F34" s="2" t="s">
        <v>52</v>
      </c>
      <c r="G34" s="6">
        <v>1.69</v>
      </c>
      <c r="H34" s="6">
        <f t="shared" ref="H34:H65" si="3">G34*D34</f>
        <v>1.69</v>
      </c>
      <c r="I34" s="2">
        <v>13137</v>
      </c>
      <c r="J34" s="2" t="s">
        <v>14</v>
      </c>
      <c r="K34" s="3">
        <v>40668</v>
      </c>
      <c r="L34" s="2" t="s">
        <v>28</v>
      </c>
      <c r="M34">
        <f t="shared" si="1"/>
        <v>1</v>
      </c>
      <c r="N34">
        <f t="shared" si="2"/>
        <v>1</v>
      </c>
    </row>
    <row r="35" spans="1:14" ht="15.75" customHeight="1" x14ac:dyDescent="0.15">
      <c r="A35" s="7">
        <v>540397</v>
      </c>
      <c r="B35" s="7">
        <v>22794</v>
      </c>
      <c r="C35" s="2" t="s">
        <v>138</v>
      </c>
      <c r="D35" s="5">
        <v>1</v>
      </c>
      <c r="E35" s="10">
        <v>40695</v>
      </c>
      <c r="F35" s="2" t="s">
        <v>88</v>
      </c>
      <c r="G35" s="6">
        <v>7.95</v>
      </c>
      <c r="H35" s="6">
        <f t="shared" si="3"/>
        <v>7.95</v>
      </c>
      <c r="I35" s="2">
        <v>13187</v>
      </c>
      <c r="J35" s="2" t="s">
        <v>14</v>
      </c>
      <c r="K35" s="3">
        <v>40668</v>
      </c>
      <c r="L35" s="2" t="s">
        <v>23</v>
      </c>
      <c r="M35">
        <f t="shared" si="1"/>
        <v>1</v>
      </c>
      <c r="N35">
        <f t="shared" si="2"/>
        <v>1</v>
      </c>
    </row>
    <row r="36" spans="1:14" ht="15.75" customHeight="1" x14ac:dyDescent="0.15">
      <c r="A36" s="7">
        <v>548728</v>
      </c>
      <c r="B36" s="7">
        <v>21558</v>
      </c>
      <c r="C36" s="2" t="s">
        <v>231</v>
      </c>
      <c r="D36" s="5">
        <v>6</v>
      </c>
      <c r="E36" s="10">
        <v>40637</v>
      </c>
      <c r="F36" s="2" t="s">
        <v>74</v>
      </c>
      <c r="G36" s="6">
        <v>2.5499999999999998</v>
      </c>
      <c r="H36" s="6">
        <f t="shared" si="3"/>
        <v>15.299999999999999</v>
      </c>
      <c r="I36" s="2">
        <v>13198</v>
      </c>
      <c r="J36" s="2" t="s">
        <v>14</v>
      </c>
      <c r="K36" s="3">
        <v>40668</v>
      </c>
      <c r="L36" s="2" t="s">
        <v>15</v>
      </c>
      <c r="M36">
        <f t="shared" si="1"/>
        <v>1</v>
      </c>
      <c r="N36">
        <f t="shared" si="2"/>
        <v>1</v>
      </c>
    </row>
    <row r="37" spans="1:14" ht="15.75" customHeight="1" x14ac:dyDescent="0.15">
      <c r="A37" s="7">
        <v>566061</v>
      </c>
      <c r="B37" s="7">
        <v>23291</v>
      </c>
      <c r="C37" s="2" t="s">
        <v>172</v>
      </c>
      <c r="D37" s="5">
        <v>8</v>
      </c>
      <c r="E37" s="10">
        <v>40764</v>
      </c>
      <c r="F37" s="2" t="s">
        <v>81</v>
      </c>
      <c r="G37" s="6">
        <v>1.25</v>
      </c>
      <c r="H37" s="6">
        <f t="shared" si="3"/>
        <v>10</v>
      </c>
      <c r="I37" s="2">
        <v>13267</v>
      </c>
      <c r="J37" s="2" t="s">
        <v>14</v>
      </c>
      <c r="K37" s="3">
        <v>40668</v>
      </c>
      <c r="L37" s="2" t="s">
        <v>35</v>
      </c>
      <c r="M37">
        <f t="shared" si="1"/>
        <v>1</v>
      </c>
      <c r="N37">
        <f t="shared" si="2"/>
        <v>1</v>
      </c>
    </row>
    <row r="38" spans="1:14" ht="15.75" customHeight="1" x14ac:dyDescent="0.15">
      <c r="A38" s="7">
        <v>552288</v>
      </c>
      <c r="B38" s="7" t="s">
        <v>79</v>
      </c>
      <c r="C38" s="2" t="s">
        <v>80</v>
      </c>
      <c r="D38" s="5">
        <v>12</v>
      </c>
      <c r="E38" s="10">
        <v>40760</v>
      </c>
      <c r="F38" s="2" t="s">
        <v>81</v>
      </c>
      <c r="G38" s="6">
        <v>2.95</v>
      </c>
      <c r="H38" s="6">
        <f t="shared" si="3"/>
        <v>35.400000000000006</v>
      </c>
      <c r="I38" s="2">
        <v>13313</v>
      </c>
      <c r="J38" s="2" t="s">
        <v>14</v>
      </c>
      <c r="K38" s="3">
        <v>40668</v>
      </c>
      <c r="L38" s="2" t="s">
        <v>31</v>
      </c>
      <c r="M38">
        <f t="shared" si="1"/>
        <v>1</v>
      </c>
      <c r="N38">
        <f t="shared" si="2"/>
        <v>1</v>
      </c>
    </row>
    <row r="39" spans="1:14" ht="15.75" customHeight="1" x14ac:dyDescent="0.15">
      <c r="A39" s="7">
        <v>566255</v>
      </c>
      <c r="B39" s="7">
        <v>21977</v>
      </c>
      <c r="C39" s="2" t="s">
        <v>144</v>
      </c>
      <c r="D39" s="5">
        <v>120</v>
      </c>
      <c r="E39" s="10">
        <v>40856</v>
      </c>
      <c r="F39" s="2" t="s">
        <v>71</v>
      </c>
      <c r="G39" s="6">
        <v>0.42</v>
      </c>
      <c r="H39" s="6">
        <f t="shared" si="3"/>
        <v>50.4</v>
      </c>
      <c r="I39" s="2">
        <v>13324</v>
      </c>
      <c r="J39" s="2" t="s">
        <v>14</v>
      </c>
      <c r="K39" s="3">
        <v>40668</v>
      </c>
      <c r="L39" s="2" t="s">
        <v>20</v>
      </c>
      <c r="M39">
        <f t="shared" si="1"/>
        <v>1</v>
      </c>
      <c r="N39">
        <f t="shared" si="2"/>
        <v>1</v>
      </c>
    </row>
    <row r="40" spans="1:14" ht="15.75" customHeight="1" x14ac:dyDescent="0.15">
      <c r="A40" s="7">
        <v>545719</v>
      </c>
      <c r="B40" s="7">
        <v>22759</v>
      </c>
      <c r="C40" s="2" t="s">
        <v>57</v>
      </c>
      <c r="D40" s="5">
        <v>12</v>
      </c>
      <c r="E40" s="10">
        <v>40727</v>
      </c>
      <c r="F40" s="2" t="s">
        <v>33</v>
      </c>
      <c r="G40" s="6">
        <v>1.65</v>
      </c>
      <c r="H40" s="6">
        <f t="shared" si="3"/>
        <v>19.799999999999997</v>
      </c>
      <c r="I40" s="2">
        <v>13344</v>
      </c>
      <c r="J40" s="2" t="s">
        <v>14</v>
      </c>
      <c r="K40" s="3">
        <v>40668</v>
      </c>
      <c r="L40" s="2" t="s">
        <v>38</v>
      </c>
      <c r="M40">
        <f t="shared" si="1"/>
        <v>1</v>
      </c>
      <c r="N40">
        <f t="shared" si="2"/>
        <v>1</v>
      </c>
    </row>
    <row r="41" spans="1:14" ht="15.75" customHeight="1" x14ac:dyDescent="0.15">
      <c r="A41" s="7">
        <v>558861</v>
      </c>
      <c r="B41" s="7">
        <v>23341</v>
      </c>
      <c r="C41" s="2" t="s">
        <v>227</v>
      </c>
      <c r="D41" s="5">
        <v>2</v>
      </c>
      <c r="E41" s="10">
        <v>40640</v>
      </c>
      <c r="F41" s="2" t="s">
        <v>74</v>
      </c>
      <c r="G41" s="6">
        <v>8.5</v>
      </c>
      <c r="H41" s="6">
        <f t="shared" si="3"/>
        <v>17</v>
      </c>
      <c r="I41" s="2">
        <v>13373</v>
      </c>
      <c r="J41" s="2" t="s">
        <v>14</v>
      </c>
      <c r="K41" s="3">
        <v>40668</v>
      </c>
      <c r="L41" s="2" t="s">
        <v>31</v>
      </c>
      <c r="M41">
        <f t="shared" si="1"/>
        <v>1</v>
      </c>
      <c r="N41">
        <f t="shared" si="2"/>
        <v>1</v>
      </c>
    </row>
    <row r="42" spans="1:14" ht="15.75" customHeight="1" x14ac:dyDescent="0.15">
      <c r="A42" s="7">
        <v>569846</v>
      </c>
      <c r="B42" s="7">
        <v>23243</v>
      </c>
      <c r="C42" s="2" t="s">
        <v>148</v>
      </c>
      <c r="D42" s="5">
        <v>4</v>
      </c>
      <c r="E42" s="10">
        <v>40668</v>
      </c>
      <c r="F42" s="2" t="s">
        <v>12</v>
      </c>
      <c r="G42" s="6">
        <v>4.95</v>
      </c>
      <c r="H42" s="6">
        <f t="shared" si="3"/>
        <v>19.8</v>
      </c>
      <c r="I42" s="2">
        <v>13422</v>
      </c>
      <c r="J42" s="2" t="s">
        <v>14</v>
      </c>
      <c r="K42" s="3">
        <v>40668</v>
      </c>
      <c r="L42" s="2" t="s">
        <v>35</v>
      </c>
      <c r="M42">
        <f t="shared" si="1"/>
        <v>1</v>
      </c>
      <c r="N42">
        <f t="shared" si="2"/>
        <v>1</v>
      </c>
    </row>
    <row r="43" spans="1:14" ht="15.75" customHeight="1" x14ac:dyDescent="0.15">
      <c r="A43" s="7">
        <v>569333</v>
      </c>
      <c r="B43" s="7">
        <v>23535</v>
      </c>
      <c r="C43" s="2" t="s">
        <v>65</v>
      </c>
      <c r="D43" s="5">
        <v>4</v>
      </c>
      <c r="E43" s="10">
        <v>40612</v>
      </c>
      <c r="F43" s="2" t="s">
        <v>66</v>
      </c>
      <c r="G43" s="6">
        <v>5.95</v>
      </c>
      <c r="H43" s="6">
        <f t="shared" si="3"/>
        <v>23.8</v>
      </c>
      <c r="I43" s="2">
        <v>13431</v>
      </c>
      <c r="J43" s="2" t="s">
        <v>14</v>
      </c>
      <c r="K43" s="3">
        <v>40668</v>
      </c>
      <c r="L43" s="2" t="s">
        <v>31</v>
      </c>
      <c r="M43">
        <f t="shared" si="1"/>
        <v>1</v>
      </c>
      <c r="N43">
        <f t="shared" si="2"/>
        <v>1</v>
      </c>
    </row>
    <row r="44" spans="1:14" ht="15.75" customHeight="1" x14ac:dyDescent="0.15">
      <c r="A44" s="7">
        <v>565643</v>
      </c>
      <c r="B44" s="7">
        <v>22595</v>
      </c>
      <c r="C44" s="2" t="s">
        <v>116</v>
      </c>
      <c r="D44" s="5">
        <v>48</v>
      </c>
      <c r="E44" s="10">
        <v>40672</v>
      </c>
      <c r="F44" s="2" t="s">
        <v>12</v>
      </c>
      <c r="G44" s="6">
        <v>0.85</v>
      </c>
      <c r="H44" s="6">
        <f t="shared" si="3"/>
        <v>40.799999999999997</v>
      </c>
      <c r="I44" s="2">
        <v>13468</v>
      </c>
      <c r="J44" s="2" t="s">
        <v>14</v>
      </c>
      <c r="K44" s="3">
        <v>40668</v>
      </c>
      <c r="L44" s="2" t="s">
        <v>31</v>
      </c>
      <c r="M44">
        <f t="shared" si="1"/>
        <v>1</v>
      </c>
      <c r="N44">
        <f t="shared" si="2"/>
        <v>1</v>
      </c>
    </row>
    <row r="45" spans="1:14" ht="15.75" customHeight="1" x14ac:dyDescent="0.15">
      <c r="A45" s="7">
        <v>575370</v>
      </c>
      <c r="B45" s="7">
        <v>22077</v>
      </c>
      <c r="C45" s="2" t="s">
        <v>39</v>
      </c>
      <c r="D45" s="5">
        <v>12</v>
      </c>
      <c r="E45" s="10">
        <v>40797</v>
      </c>
      <c r="F45" s="2" t="s">
        <v>40</v>
      </c>
      <c r="G45" s="6">
        <v>1.95</v>
      </c>
      <c r="H45" s="6">
        <f t="shared" si="3"/>
        <v>23.4</v>
      </c>
      <c r="I45" s="2">
        <v>13522</v>
      </c>
      <c r="J45" s="2" t="s">
        <v>14</v>
      </c>
      <c r="K45" s="3">
        <v>40668</v>
      </c>
      <c r="L45" s="2" t="s">
        <v>15</v>
      </c>
      <c r="M45">
        <f t="shared" si="1"/>
        <v>1</v>
      </c>
      <c r="N45">
        <f t="shared" si="2"/>
        <v>1</v>
      </c>
    </row>
    <row r="46" spans="1:14" ht="15.75" customHeight="1" x14ac:dyDescent="0.15">
      <c r="A46" s="7">
        <v>574663</v>
      </c>
      <c r="B46" s="7">
        <v>82486</v>
      </c>
      <c r="C46" s="2" t="s">
        <v>107</v>
      </c>
      <c r="D46" s="5">
        <v>2</v>
      </c>
      <c r="E46" s="10">
        <v>40705</v>
      </c>
      <c r="F46" s="2" t="s">
        <v>88</v>
      </c>
      <c r="G46" s="6">
        <v>8.9499999999999993</v>
      </c>
      <c r="H46" s="6">
        <f t="shared" si="3"/>
        <v>17.899999999999999</v>
      </c>
      <c r="I46" s="2">
        <v>13527</v>
      </c>
      <c r="J46" s="2" t="s">
        <v>14</v>
      </c>
      <c r="K46" s="3">
        <v>40668</v>
      </c>
      <c r="L46" s="2" t="s">
        <v>23</v>
      </c>
      <c r="M46">
        <f t="shared" si="1"/>
        <v>1</v>
      </c>
      <c r="N46">
        <f t="shared" si="2"/>
        <v>1</v>
      </c>
    </row>
    <row r="47" spans="1:14" ht="15.75" customHeight="1" x14ac:dyDescent="0.15">
      <c r="A47" s="7">
        <v>549548</v>
      </c>
      <c r="B47" s="7">
        <v>21169</v>
      </c>
      <c r="C47" s="2" t="s">
        <v>42</v>
      </c>
      <c r="D47" s="5">
        <v>1</v>
      </c>
      <c r="E47" s="10">
        <v>40820</v>
      </c>
      <c r="F47" s="2" t="s">
        <v>43</v>
      </c>
      <c r="G47" s="6">
        <v>1.69</v>
      </c>
      <c r="H47" s="6">
        <f t="shared" si="3"/>
        <v>1.69</v>
      </c>
      <c r="I47" s="2">
        <v>13548</v>
      </c>
      <c r="J47" s="2" t="s">
        <v>14</v>
      </c>
      <c r="K47" s="3">
        <v>40668</v>
      </c>
      <c r="L47" s="2" t="s">
        <v>20</v>
      </c>
      <c r="M47">
        <f t="shared" si="1"/>
        <v>1</v>
      </c>
      <c r="N47">
        <f t="shared" si="2"/>
        <v>1</v>
      </c>
    </row>
    <row r="48" spans="1:14" ht="15.75" customHeight="1" x14ac:dyDescent="0.15">
      <c r="A48" s="7">
        <v>562543</v>
      </c>
      <c r="B48" s="7">
        <v>23184</v>
      </c>
      <c r="C48" s="2" t="s">
        <v>268</v>
      </c>
      <c r="D48" s="5">
        <v>4</v>
      </c>
      <c r="E48" s="10">
        <v>40671</v>
      </c>
      <c r="F48" s="2" t="s">
        <v>12</v>
      </c>
      <c r="G48" s="6">
        <v>4.95</v>
      </c>
      <c r="H48" s="6">
        <f t="shared" si="3"/>
        <v>19.8</v>
      </c>
      <c r="I48" s="2">
        <v>13552</v>
      </c>
      <c r="J48" s="2" t="s">
        <v>14</v>
      </c>
      <c r="K48" s="3">
        <v>40668</v>
      </c>
      <c r="L48" s="2" t="s">
        <v>15</v>
      </c>
      <c r="M48">
        <f t="shared" si="1"/>
        <v>1</v>
      </c>
      <c r="N48">
        <f t="shared" si="2"/>
        <v>1</v>
      </c>
    </row>
    <row r="49" spans="1:14" ht="15.75" customHeight="1" x14ac:dyDescent="0.15">
      <c r="A49" s="7">
        <v>540275</v>
      </c>
      <c r="B49" s="7" t="s">
        <v>211</v>
      </c>
      <c r="C49" s="2" t="s">
        <v>212</v>
      </c>
      <c r="D49" s="5">
        <v>100</v>
      </c>
      <c r="E49" s="10">
        <v>40695</v>
      </c>
      <c r="F49" s="2" t="s">
        <v>88</v>
      </c>
      <c r="G49" s="6">
        <v>1.65</v>
      </c>
      <c r="H49" s="6">
        <f t="shared" si="3"/>
        <v>165</v>
      </c>
      <c r="I49" s="2">
        <v>13680</v>
      </c>
      <c r="J49" s="2" t="s">
        <v>14</v>
      </c>
      <c r="K49" s="3">
        <v>40668</v>
      </c>
      <c r="L49" s="2" t="s">
        <v>35</v>
      </c>
      <c r="M49">
        <f t="shared" si="1"/>
        <v>0.5</v>
      </c>
      <c r="N49">
        <f t="shared" si="2"/>
        <v>1</v>
      </c>
    </row>
    <row r="50" spans="1:14" ht="13" x14ac:dyDescent="0.15">
      <c r="A50" s="7" t="s">
        <v>255</v>
      </c>
      <c r="B50" s="7">
        <v>21430</v>
      </c>
      <c r="C50" s="2" t="s">
        <v>256</v>
      </c>
      <c r="D50" s="5">
        <v>24</v>
      </c>
      <c r="E50" s="10">
        <v>40725</v>
      </c>
      <c r="F50" s="2" t="s">
        <v>33</v>
      </c>
      <c r="G50" s="6">
        <v>3.39</v>
      </c>
      <c r="H50" s="6">
        <f t="shared" si="3"/>
        <v>81.36</v>
      </c>
      <c r="I50" s="2">
        <v>13680</v>
      </c>
      <c r="J50" s="2" t="s">
        <v>14</v>
      </c>
      <c r="K50" s="3">
        <v>40668</v>
      </c>
      <c r="L50" s="2" t="s">
        <v>15</v>
      </c>
      <c r="M50">
        <f t="shared" si="1"/>
        <v>0.5</v>
      </c>
      <c r="N50">
        <f t="shared" si="2"/>
        <v>1</v>
      </c>
    </row>
    <row r="51" spans="1:14" ht="13" x14ac:dyDescent="0.15">
      <c r="A51" s="7">
        <v>570675</v>
      </c>
      <c r="B51" s="7">
        <v>21086</v>
      </c>
      <c r="C51" s="2" t="s">
        <v>135</v>
      </c>
      <c r="D51" s="5">
        <v>12</v>
      </c>
      <c r="E51" s="10">
        <v>40857</v>
      </c>
      <c r="F51" s="2" t="s">
        <v>71</v>
      </c>
      <c r="G51" s="6">
        <v>0.65</v>
      </c>
      <c r="H51" s="6">
        <f t="shared" si="3"/>
        <v>7.8000000000000007</v>
      </c>
      <c r="I51" s="2">
        <v>13690</v>
      </c>
      <c r="J51" s="2" t="s">
        <v>14</v>
      </c>
      <c r="K51" s="3">
        <v>40668</v>
      </c>
      <c r="L51" s="2" t="s">
        <v>35</v>
      </c>
      <c r="M51">
        <f t="shared" si="1"/>
        <v>1</v>
      </c>
      <c r="N51">
        <f t="shared" si="2"/>
        <v>1</v>
      </c>
    </row>
    <row r="52" spans="1:14" ht="13" x14ac:dyDescent="0.15">
      <c r="A52" s="7">
        <v>570197</v>
      </c>
      <c r="B52" s="7">
        <v>71270</v>
      </c>
      <c r="C52" s="2" t="s">
        <v>239</v>
      </c>
      <c r="D52" s="5">
        <v>1</v>
      </c>
      <c r="E52" s="10">
        <v>40734</v>
      </c>
      <c r="F52" s="2" t="s">
        <v>33</v>
      </c>
      <c r="G52" s="6">
        <v>1.25</v>
      </c>
      <c r="H52" s="6">
        <f t="shared" si="3"/>
        <v>1.25</v>
      </c>
      <c r="I52" s="2">
        <v>13755</v>
      </c>
      <c r="J52" s="2" t="s">
        <v>14</v>
      </c>
      <c r="K52" s="3">
        <v>40668</v>
      </c>
      <c r="L52" s="2" t="s">
        <v>15</v>
      </c>
      <c r="M52">
        <f t="shared" si="1"/>
        <v>1</v>
      </c>
      <c r="N52">
        <f t="shared" si="2"/>
        <v>1</v>
      </c>
    </row>
    <row r="53" spans="1:14" ht="13" x14ac:dyDescent="0.15">
      <c r="A53" s="7">
        <v>565419</v>
      </c>
      <c r="B53" s="7">
        <v>23407</v>
      </c>
      <c r="C53" s="2" t="s">
        <v>266</v>
      </c>
      <c r="D53" s="5">
        <v>2</v>
      </c>
      <c r="E53" s="10">
        <v>40642</v>
      </c>
      <c r="F53" s="2" t="s">
        <v>74</v>
      </c>
      <c r="G53" s="6">
        <v>9.9499999999999993</v>
      </c>
      <c r="H53" s="6">
        <f t="shared" si="3"/>
        <v>19.899999999999999</v>
      </c>
      <c r="I53" s="2">
        <v>13808</v>
      </c>
      <c r="J53" s="2" t="s">
        <v>14</v>
      </c>
      <c r="K53" s="3">
        <v>40668</v>
      </c>
      <c r="L53" s="2" t="s">
        <v>35</v>
      </c>
      <c r="M53">
        <f t="shared" si="1"/>
        <v>1</v>
      </c>
      <c r="N53">
        <f t="shared" si="2"/>
        <v>1</v>
      </c>
    </row>
    <row r="54" spans="1:14" ht="13" x14ac:dyDescent="0.15">
      <c r="A54" s="7">
        <v>562101</v>
      </c>
      <c r="B54" s="7">
        <v>22961</v>
      </c>
      <c r="C54" s="2" t="s">
        <v>134</v>
      </c>
      <c r="D54" s="5">
        <v>12</v>
      </c>
      <c r="E54" s="10">
        <v>40582</v>
      </c>
      <c r="F54" s="2" t="s">
        <v>76</v>
      </c>
      <c r="G54" s="6">
        <v>1.45</v>
      </c>
      <c r="H54" s="6">
        <f t="shared" si="3"/>
        <v>17.399999999999999</v>
      </c>
      <c r="I54" s="2">
        <v>13850</v>
      </c>
      <c r="J54" s="2" t="s">
        <v>14</v>
      </c>
      <c r="K54" s="3">
        <v>40668</v>
      </c>
      <c r="L54" s="2" t="s">
        <v>15</v>
      </c>
      <c r="M54">
        <f t="shared" si="1"/>
        <v>1</v>
      </c>
      <c r="N54">
        <f t="shared" si="2"/>
        <v>1</v>
      </c>
    </row>
    <row r="55" spans="1:14" ht="13" x14ac:dyDescent="0.15">
      <c r="A55" s="7">
        <v>555498</v>
      </c>
      <c r="B55" s="7">
        <v>21175</v>
      </c>
      <c r="C55" s="2" t="s">
        <v>95</v>
      </c>
      <c r="D55" s="5">
        <v>12</v>
      </c>
      <c r="E55" s="10">
        <v>40608</v>
      </c>
      <c r="F55" s="2" t="s">
        <v>66</v>
      </c>
      <c r="G55" s="6">
        <v>2.5499999999999998</v>
      </c>
      <c r="H55" s="6">
        <f t="shared" si="3"/>
        <v>30.599999999999998</v>
      </c>
      <c r="I55" s="2">
        <v>13885</v>
      </c>
      <c r="J55" s="2" t="s">
        <v>14</v>
      </c>
      <c r="K55" s="3">
        <v>40668</v>
      </c>
      <c r="L55" s="2" t="s">
        <v>35</v>
      </c>
      <c r="M55">
        <f t="shared" si="1"/>
        <v>1</v>
      </c>
      <c r="N55">
        <f t="shared" si="2"/>
        <v>1</v>
      </c>
    </row>
    <row r="56" spans="1:14" ht="13" x14ac:dyDescent="0.15">
      <c r="A56" s="7">
        <v>575135</v>
      </c>
      <c r="B56" s="7">
        <v>82483</v>
      </c>
      <c r="C56" s="2" t="s">
        <v>159</v>
      </c>
      <c r="D56" s="5">
        <v>2</v>
      </c>
      <c r="E56" s="10">
        <v>40766</v>
      </c>
      <c r="F56" s="2" t="s">
        <v>81</v>
      </c>
      <c r="G56" s="6">
        <v>6.95</v>
      </c>
      <c r="H56" s="6">
        <f t="shared" si="3"/>
        <v>13.9</v>
      </c>
      <c r="I56" s="2">
        <v>13928</v>
      </c>
      <c r="J56" s="2" t="s">
        <v>14</v>
      </c>
      <c r="K56" s="3">
        <v>40668</v>
      </c>
      <c r="L56" s="2" t="s">
        <v>20</v>
      </c>
      <c r="M56">
        <f t="shared" si="1"/>
        <v>1</v>
      </c>
      <c r="N56">
        <f t="shared" si="2"/>
        <v>1</v>
      </c>
    </row>
    <row r="57" spans="1:14" ht="13" x14ac:dyDescent="0.15">
      <c r="A57" s="7">
        <v>545978</v>
      </c>
      <c r="B57" s="7">
        <v>21456</v>
      </c>
      <c r="C57" s="2" t="s">
        <v>220</v>
      </c>
      <c r="D57" s="5">
        <v>6</v>
      </c>
      <c r="E57" s="10">
        <v>40758</v>
      </c>
      <c r="F57" s="2" t="s">
        <v>81</v>
      </c>
      <c r="G57" s="6">
        <v>1.25</v>
      </c>
      <c r="H57" s="6">
        <f t="shared" si="3"/>
        <v>7.5</v>
      </c>
      <c r="I57" s="2">
        <v>13975</v>
      </c>
      <c r="J57" s="2" t="s">
        <v>14</v>
      </c>
      <c r="K57" s="3">
        <v>40668</v>
      </c>
      <c r="L57" s="2" t="s">
        <v>31</v>
      </c>
      <c r="M57">
        <f t="shared" si="1"/>
        <v>1</v>
      </c>
      <c r="N57">
        <f t="shared" si="2"/>
        <v>1</v>
      </c>
    </row>
    <row r="58" spans="1:14" ht="13" x14ac:dyDescent="0.15">
      <c r="A58" s="7">
        <v>562432</v>
      </c>
      <c r="B58" s="7">
        <v>23207</v>
      </c>
      <c r="C58" s="2" t="s">
        <v>189</v>
      </c>
      <c r="D58" s="5">
        <v>30</v>
      </c>
      <c r="E58" s="10">
        <v>40641</v>
      </c>
      <c r="F58" s="2" t="s">
        <v>74</v>
      </c>
      <c r="G58" s="6">
        <v>1.65</v>
      </c>
      <c r="H58" s="6">
        <f t="shared" si="3"/>
        <v>49.5</v>
      </c>
      <c r="I58" s="2">
        <v>14004</v>
      </c>
      <c r="J58" s="2" t="s">
        <v>14</v>
      </c>
      <c r="K58" s="3">
        <v>40668</v>
      </c>
      <c r="L58" s="2" t="s">
        <v>38</v>
      </c>
      <c r="M58">
        <f t="shared" si="1"/>
        <v>1</v>
      </c>
      <c r="N58">
        <f t="shared" si="2"/>
        <v>1</v>
      </c>
    </row>
    <row r="59" spans="1:14" ht="13" x14ac:dyDescent="0.15">
      <c r="A59" s="7">
        <v>543371</v>
      </c>
      <c r="B59" s="7">
        <v>22413</v>
      </c>
      <c r="C59" s="2" t="s">
        <v>127</v>
      </c>
      <c r="D59" s="5">
        <v>1</v>
      </c>
      <c r="E59" s="10">
        <v>40726</v>
      </c>
      <c r="F59" s="2" t="s">
        <v>33</v>
      </c>
      <c r="G59" s="6">
        <v>2.95</v>
      </c>
      <c r="H59" s="6">
        <f t="shared" si="3"/>
        <v>2.95</v>
      </c>
      <c r="I59" s="2">
        <v>14048</v>
      </c>
      <c r="J59" s="2" t="s">
        <v>14</v>
      </c>
      <c r="K59" s="3">
        <v>40668</v>
      </c>
      <c r="L59" s="2" t="s">
        <v>38</v>
      </c>
      <c r="M59">
        <f t="shared" si="1"/>
        <v>1</v>
      </c>
      <c r="N59">
        <f t="shared" si="2"/>
        <v>1</v>
      </c>
    </row>
    <row r="60" spans="1:14" ht="13" x14ac:dyDescent="0.15">
      <c r="A60" s="7">
        <v>569474</v>
      </c>
      <c r="B60" s="7">
        <v>22623</v>
      </c>
      <c r="C60" s="2" t="s">
        <v>219</v>
      </c>
      <c r="D60" s="5">
        <v>1</v>
      </c>
      <c r="E60" s="10">
        <v>40643</v>
      </c>
      <c r="F60" s="2" t="s">
        <v>74</v>
      </c>
      <c r="G60" s="6">
        <v>5.95</v>
      </c>
      <c r="H60" s="6">
        <f t="shared" si="3"/>
        <v>5.95</v>
      </c>
      <c r="I60" s="2">
        <v>14178</v>
      </c>
      <c r="J60" s="2" t="s">
        <v>14</v>
      </c>
      <c r="K60" s="3">
        <v>40668</v>
      </c>
      <c r="L60" s="2" t="s">
        <v>28</v>
      </c>
      <c r="M60">
        <f t="shared" si="1"/>
        <v>1</v>
      </c>
      <c r="N60">
        <f t="shared" si="2"/>
        <v>1</v>
      </c>
    </row>
    <row r="61" spans="1:14" ht="13" x14ac:dyDescent="0.15">
      <c r="A61" s="7">
        <v>555393</v>
      </c>
      <c r="B61" s="7">
        <v>23052</v>
      </c>
      <c r="C61" s="2" t="s">
        <v>47</v>
      </c>
      <c r="D61" s="5">
        <v>2</v>
      </c>
      <c r="E61" s="10">
        <v>40668</v>
      </c>
      <c r="F61" s="2" t="s">
        <v>12</v>
      </c>
      <c r="G61" s="6">
        <v>8.25</v>
      </c>
      <c r="H61" s="6">
        <f t="shared" si="3"/>
        <v>16.5</v>
      </c>
      <c r="I61" s="2">
        <v>14221</v>
      </c>
      <c r="J61" s="2" t="s">
        <v>14</v>
      </c>
      <c r="K61" s="3">
        <v>40668</v>
      </c>
      <c r="L61" s="2" t="s">
        <v>23</v>
      </c>
      <c r="M61">
        <f t="shared" si="1"/>
        <v>1</v>
      </c>
      <c r="N61">
        <f t="shared" si="2"/>
        <v>1</v>
      </c>
    </row>
    <row r="62" spans="1:14" ht="13" x14ac:dyDescent="0.15">
      <c r="A62" s="7">
        <v>580033</v>
      </c>
      <c r="B62" s="7">
        <v>23581</v>
      </c>
      <c r="C62" s="2" t="s">
        <v>54</v>
      </c>
      <c r="D62" s="5">
        <v>40</v>
      </c>
      <c r="E62" s="10">
        <v>40555</v>
      </c>
      <c r="F62" s="2" t="s">
        <v>52</v>
      </c>
      <c r="G62" s="6">
        <v>2.08</v>
      </c>
      <c r="H62" s="6">
        <f t="shared" si="3"/>
        <v>83.2</v>
      </c>
      <c r="I62" s="2">
        <v>14282</v>
      </c>
      <c r="J62" s="2" t="s">
        <v>14</v>
      </c>
      <c r="K62" s="3">
        <v>40668</v>
      </c>
      <c r="L62" s="2" t="s">
        <v>23</v>
      </c>
      <c r="M62">
        <f t="shared" si="1"/>
        <v>1</v>
      </c>
      <c r="N62">
        <f t="shared" si="2"/>
        <v>1</v>
      </c>
    </row>
    <row r="63" spans="1:14" ht="13" x14ac:dyDescent="0.15">
      <c r="A63" s="7">
        <v>565726</v>
      </c>
      <c r="B63" s="7">
        <v>23340</v>
      </c>
      <c r="C63" s="2" t="s">
        <v>236</v>
      </c>
      <c r="D63" s="5">
        <v>12</v>
      </c>
      <c r="E63" s="10">
        <v>40703</v>
      </c>
      <c r="F63" s="2" t="s">
        <v>88</v>
      </c>
      <c r="G63" s="6">
        <v>1.65</v>
      </c>
      <c r="H63" s="6">
        <f t="shared" si="3"/>
        <v>19.799999999999997</v>
      </c>
      <c r="I63" s="2">
        <v>14360</v>
      </c>
      <c r="J63" s="2" t="s">
        <v>14</v>
      </c>
      <c r="K63" s="3">
        <v>40668</v>
      </c>
      <c r="L63" s="2" t="s">
        <v>35</v>
      </c>
      <c r="M63">
        <f t="shared" si="1"/>
        <v>1</v>
      </c>
      <c r="N63">
        <f t="shared" si="2"/>
        <v>1</v>
      </c>
    </row>
    <row r="64" spans="1:14" ht="13" x14ac:dyDescent="0.15">
      <c r="A64" s="7">
        <v>581164</v>
      </c>
      <c r="B64" s="7">
        <v>21903</v>
      </c>
      <c r="C64" s="2" t="s">
        <v>29</v>
      </c>
      <c r="D64" s="5">
        <v>3</v>
      </c>
      <c r="E64" s="10">
        <v>40668</v>
      </c>
      <c r="F64" s="2" t="s">
        <v>12</v>
      </c>
      <c r="G64" s="6">
        <v>2.1</v>
      </c>
      <c r="H64" s="6">
        <f t="shared" si="3"/>
        <v>6.3000000000000007</v>
      </c>
      <c r="I64" s="2">
        <v>14395</v>
      </c>
      <c r="J64" s="2" t="s">
        <v>14</v>
      </c>
      <c r="K64" s="3">
        <v>40668</v>
      </c>
      <c r="L64" s="2" t="s">
        <v>31</v>
      </c>
      <c r="M64">
        <f t="shared" si="1"/>
        <v>0.5</v>
      </c>
      <c r="N64">
        <f t="shared" si="2"/>
        <v>1</v>
      </c>
    </row>
    <row r="65" spans="1:14" ht="13" x14ac:dyDescent="0.15">
      <c r="A65" s="7">
        <v>540543</v>
      </c>
      <c r="B65" s="7">
        <v>85152</v>
      </c>
      <c r="C65" s="2" t="s">
        <v>234</v>
      </c>
      <c r="D65" s="5">
        <v>7</v>
      </c>
      <c r="E65" s="10">
        <v>40787</v>
      </c>
      <c r="F65" s="2" t="s">
        <v>40</v>
      </c>
      <c r="G65" s="6">
        <v>2.1</v>
      </c>
      <c r="H65" s="6">
        <f t="shared" si="3"/>
        <v>14.700000000000001</v>
      </c>
      <c r="I65" s="2">
        <v>14395</v>
      </c>
      <c r="J65" s="2" t="s">
        <v>14</v>
      </c>
      <c r="K65" s="3">
        <v>40668</v>
      </c>
      <c r="L65" s="2" t="s">
        <v>28</v>
      </c>
      <c r="M65">
        <f t="shared" si="1"/>
        <v>0.5</v>
      </c>
      <c r="N65">
        <f t="shared" si="2"/>
        <v>1</v>
      </c>
    </row>
    <row r="66" spans="1:14" ht="13" x14ac:dyDescent="0.15">
      <c r="A66" s="7">
        <v>545685</v>
      </c>
      <c r="B66" s="7">
        <v>22228</v>
      </c>
      <c r="C66" s="2" t="s">
        <v>191</v>
      </c>
      <c r="D66" s="5">
        <v>3</v>
      </c>
      <c r="E66" s="10">
        <v>40697</v>
      </c>
      <c r="F66" s="2" t="s">
        <v>88</v>
      </c>
      <c r="G66" s="6">
        <v>0.85</v>
      </c>
      <c r="H66" s="6">
        <f t="shared" ref="H66:H97" si="4">G66*D66</f>
        <v>2.5499999999999998</v>
      </c>
      <c r="I66" s="2">
        <v>14499</v>
      </c>
      <c r="J66" s="2" t="s">
        <v>14</v>
      </c>
      <c r="K66" s="3">
        <v>40668</v>
      </c>
      <c r="L66" s="2" t="s">
        <v>20</v>
      </c>
      <c r="M66">
        <f t="shared" si="1"/>
        <v>1</v>
      </c>
      <c r="N66">
        <f t="shared" si="2"/>
        <v>1</v>
      </c>
    </row>
    <row r="67" spans="1:14" ht="13" x14ac:dyDescent="0.15">
      <c r="A67" s="7">
        <v>574722</v>
      </c>
      <c r="B67" s="7">
        <v>22402</v>
      </c>
      <c r="C67" s="2" t="s">
        <v>254</v>
      </c>
      <c r="D67" s="5">
        <v>14</v>
      </c>
      <c r="E67" s="10">
        <v>40705</v>
      </c>
      <c r="F67" s="2" t="s">
        <v>88</v>
      </c>
      <c r="G67" s="6">
        <v>0.39</v>
      </c>
      <c r="H67" s="6">
        <f t="shared" si="4"/>
        <v>5.46</v>
      </c>
      <c r="I67" s="2">
        <v>14502</v>
      </c>
      <c r="J67" s="2" t="s">
        <v>14</v>
      </c>
      <c r="K67" s="3">
        <v>40668</v>
      </c>
      <c r="L67" s="2" t="s">
        <v>38</v>
      </c>
      <c r="M67">
        <f t="shared" ref="M67:M130" si="5">1/COUNTIF($I$2:$I$199,I67)</f>
        <v>1</v>
      </c>
      <c r="N67">
        <f t="shared" ref="N67:N130" si="6">1/COUNTIF($A$2:$A$199,A67)</f>
        <v>1</v>
      </c>
    </row>
    <row r="68" spans="1:14" ht="13" x14ac:dyDescent="0.15">
      <c r="A68" s="7">
        <v>549573</v>
      </c>
      <c r="B68" s="7">
        <v>21906</v>
      </c>
      <c r="C68" s="2" t="s">
        <v>267</v>
      </c>
      <c r="D68" s="5">
        <v>2</v>
      </c>
      <c r="E68" s="10">
        <v>40820</v>
      </c>
      <c r="F68" s="2" t="s">
        <v>43</v>
      </c>
      <c r="G68" s="6">
        <v>6.75</v>
      </c>
      <c r="H68" s="6">
        <f t="shared" si="4"/>
        <v>13.5</v>
      </c>
      <c r="I68" s="2">
        <v>14504</v>
      </c>
      <c r="J68" s="2" t="s">
        <v>14</v>
      </c>
      <c r="K68" s="3">
        <v>40668</v>
      </c>
      <c r="L68" s="2" t="s">
        <v>38</v>
      </c>
      <c r="M68">
        <f t="shared" si="5"/>
        <v>0.5</v>
      </c>
      <c r="N68">
        <f t="shared" si="6"/>
        <v>0.5</v>
      </c>
    </row>
    <row r="69" spans="1:14" ht="13" x14ac:dyDescent="0.15">
      <c r="A69" s="7">
        <v>549573</v>
      </c>
      <c r="B69" s="7">
        <v>21745</v>
      </c>
      <c r="C69" s="2" t="s">
        <v>270</v>
      </c>
      <c r="D69" s="5">
        <v>1</v>
      </c>
      <c r="E69" s="10">
        <v>40820</v>
      </c>
      <c r="F69" s="2" t="s">
        <v>43</v>
      </c>
      <c r="G69" s="6">
        <v>3.75</v>
      </c>
      <c r="H69" s="6">
        <f t="shared" si="4"/>
        <v>3.75</v>
      </c>
      <c r="I69" s="2">
        <v>14504</v>
      </c>
      <c r="J69" s="2" t="s">
        <v>14</v>
      </c>
      <c r="K69" s="3">
        <v>40668</v>
      </c>
      <c r="L69" s="2" t="s">
        <v>23</v>
      </c>
      <c r="M69">
        <f t="shared" si="5"/>
        <v>0.5</v>
      </c>
      <c r="N69">
        <f t="shared" si="6"/>
        <v>0.5</v>
      </c>
    </row>
    <row r="70" spans="1:14" ht="13" x14ac:dyDescent="0.15">
      <c r="A70" s="7">
        <v>565565</v>
      </c>
      <c r="B70" s="7">
        <v>22193</v>
      </c>
      <c r="C70" s="2" t="s">
        <v>68</v>
      </c>
      <c r="D70" s="5">
        <v>2</v>
      </c>
      <c r="E70" s="10">
        <v>40672</v>
      </c>
      <c r="F70" s="2" t="s">
        <v>12</v>
      </c>
      <c r="G70" s="6">
        <v>8.5</v>
      </c>
      <c r="H70" s="6">
        <f t="shared" si="4"/>
        <v>17</v>
      </c>
      <c r="I70" s="2">
        <v>14534</v>
      </c>
      <c r="J70" s="2" t="s">
        <v>14</v>
      </c>
      <c r="K70" s="3">
        <v>40668</v>
      </c>
      <c r="L70" s="2" t="s">
        <v>38</v>
      </c>
      <c r="M70">
        <f t="shared" si="5"/>
        <v>1</v>
      </c>
      <c r="N70">
        <f t="shared" si="6"/>
        <v>1</v>
      </c>
    </row>
    <row r="71" spans="1:14" ht="13" x14ac:dyDescent="0.15">
      <c r="A71" s="7">
        <v>546392</v>
      </c>
      <c r="B71" s="7">
        <v>22352</v>
      </c>
      <c r="C71" s="2" t="s">
        <v>221</v>
      </c>
      <c r="D71" s="5">
        <v>6</v>
      </c>
      <c r="E71" s="10">
        <v>40850</v>
      </c>
      <c r="F71" s="2" t="s">
        <v>71</v>
      </c>
      <c r="G71" s="6">
        <v>2.5499999999999998</v>
      </c>
      <c r="H71" s="6">
        <f t="shared" si="4"/>
        <v>15.299999999999999</v>
      </c>
      <c r="I71" s="2">
        <v>14587</v>
      </c>
      <c r="J71" s="2" t="s">
        <v>14</v>
      </c>
      <c r="K71" s="3">
        <v>40668</v>
      </c>
      <c r="L71" s="2" t="s">
        <v>35</v>
      </c>
      <c r="M71">
        <f t="shared" si="5"/>
        <v>1</v>
      </c>
      <c r="N71">
        <f t="shared" si="6"/>
        <v>1</v>
      </c>
    </row>
    <row r="72" spans="1:14" ht="13" x14ac:dyDescent="0.15">
      <c r="A72" s="7">
        <v>575851</v>
      </c>
      <c r="B72" s="7">
        <v>23318</v>
      </c>
      <c r="C72" s="2" t="s">
        <v>187</v>
      </c>
      <c r="D72" s="5">
        <v>1</v>
      </c>
      <c r="E72" s="10">
        <v>40858</v>
      </c>
      <c r="F72" s="2" t="s">
        <v>71</v>
      </c>
      <c r="G72" s="6">
        <v>2.4900000000000002</v>
      </c>
      <c r="H72" s="6">
        <f t="shared" si="4"/>
        <v>2.4900000000000002</v>
      </c>
      <c r="I72" s="2">
        <v>14662</v>
      </c>
      <c r="J72" s="2" t="s">
        <v>14</v>
      </c>
      <c r="K72" s="3">
        <v>40668</v>
      </c>
      <c r="L72" s="2" t="s">
        <v>35</v>
      </c>
      <c r="M72">
        <f t="shared" si="5"/>
        <v>0.5</v>
      </c>
      <c r="N72">
        <f t="shared" si="6"/>
        <v>1</v>
      </c>
    </row>
    <row r="73" spans="1:14" ht="13" x14ac:dyDescent="0.15">
      <c r="A73" s="7">
        <v>546105</v>
      </c>
      <c r="B73" s="7">
        <v>22030</v>
      </c>
      <c r="C73" s="2" t="s">
        <v>253</v>
      </c>
      <c r="D73" s="5">
        <v>12</v>
      </c>
      <c r="E73" s="10">
        <v>40789</v>
      </c>
      <c r="F73" s="2" t="s">
        <v>40</v>
      </c>
      <c r="G73" s="6">
        <v>0.42</v>
      </c>
      <c r="H73" s="6">
        <f t="shared" si="4"/>
        <v>5.04</v>
      </c>
      <c r="I73" s="2">
        <v>14662</v>
      </c>
      <c r="J73" s="2" t="s">
        <v>14</v>
      </c>
      <c r="K73" s="3">
        <v>40668</v>
      </c>
      <c r="L73" s="2" t="s">
        <v>31</v>
      </c>
      <c r="M73">
        <f t="shared" si="5"/>
        <v>0.5</v>
      </c>
      <c r="N73">
        <f t="shared" si="6"/>
        <v>1</v>
      </c>
    </row>
    <row r="74" spans="1:14" ht="13" x14ac:dyDescent="0.15">
      <c r="A74" s="7">
        <v>540813</v>
      </c>
      <c r="B74" s="7">
        <v>22559</v>
      </c>
      <c r="C74" s="2" t="s">
        <v>182</v>
      </c>
      <c r="D74" s="5">
        <v>3</v>
      </c>
      <c r="E74" s="10">
        <v>40848</v>
      </c>
      <c r="F74" s="2" t="s">
        <v>71</v>
      </c>
      <c r="G74" s="6">
        <v>1.25</v>
      </c>
      <c r="H74" s="6">
        <f t="shared" si="4"/>
        <v>3.75</v>
      </c>
      <c r="I74" s="2">
        <v>14669</v>
      </c>
      <c r="J74" s="2" t="s">
        <v>14</v>
      </c>
      <c r="K74" s="3">
        <v>40668</v>
      </c>
      <c r="L74" s="2" t="s">
        <v>20</v>
      </c>
      <c r="M74">
        <f t="shared" si="5"/>
        <v>0.5</v>
      </c>
      <c r="N74">
        <f t="shared" si="6"/>
        <v>1</v>
      </c>
    </row>
    <row r="75" spans="1:14" ht="13" x14ac:dyDescent="0.15">
      <c r="A75" s="7">
        <v>540803</v>
      </c>
      <c r="B75" s="7">
        <v>21306</v>
      </c>
      <c r="C75" s="2" t="s">
        <v>125</v>
      </c>
      <c r="D75" s="5">
        <v>3</v>
      </c>
      <c r="E75" s="10">
        <v>40848</v>
      </c>
      <c r="F75" s="2" t="s">
        <v>71</v>
      </c>
      <c r="G75" s="6">
        <v>2.1</v>
      </c>
      <c r="H75" s="6">
        <f t="shared" si="4"/>
        <v>6.3000000000000007</v>
      </c>
      <c r="I75" s="2">
        <v>14669</v>
      </c>
      <c r="J75" s="2" t="s">
        <v>14</v>
      </c>
      <c r="K75" s="3">
        <v>40668</v>
      </c>
      <c r="L75" s="2" t="s">
        <v>31</v>
      </c>
      <c r="M75">
        <f t="shared" si="5"/>
        <v>0.5</v>
      </c>
      <c r="N75">
        <f t="shared" si="6"/>
        <v>1</v>
      </c>
    </row>
    <row r="76" spans="1:14" ht="13" x14ac:dyDescent="0.15">
      <c r="A76" s="7">
        <v>540276</v>
      </c>
      <c r="B76" s="7" t="s">
        <v>211</v>
      </c>
      <c r="C76" s="2" t="s">
        <v>212</v>
      </c>
      <c r="D76" s="5">
        <v>100</v>
      </c>
      <c r="E76" s="10">
        <v>40695</v>
      </c>
      <c r="F76" s="2" t="s">
        <v>88</v>
      </c>
      <c r="G76" s="6">
        <v>1.65</v>
      </c>
      <c r="H76" s="6">
        <f t="shared" si="4"/>
        <v>165</v>
      </c>
      <c r="I76" s="2">
        <v>14680</v>
      </c>
      <c r="J76" s="2" t="s">
        <v>14</v>
      </c>
      <c r="K76" s="3">
        <v>40668</v>
      </c>
      <c r="L76" s="2" t="s">
        <v>15</v>
      </c>
      <c r="M76">
        <f t="shared" si="5"/>
        <v>1</v>
      </c>
      <c r="N76">
        <f t="shared" si="6"/>
        <v>1</v>
      </c>
    </row>
    <row r="77" spans="1:14" ht="13" x14ac:dyDescent="0.15">
      <c r="A77" s="7">
        <v>581376</v>
      </c>
      <c r="B77" s="7">
        <v>22645</v>
      </c>
      <c r="C77" s="2" t="s">
        <v>118</v>
      </c>
      <c r="D77" s="5">
        <v>4</v>
      </c>
      <c r="E77" s="10">
        <v>40668</v>
      </c>
      <c r="F77" s="2" t="s">
        <v>12</v>
      </c>
      <c r="G77" s="6">
        <v>0.39</v>
      </c>
      <c r="H77" s="6">
        <f t="shared" si="4"/>
        <v>1.56</v>
      </c>
      <c r="I77" s="2">
        <v>14719</v>
      </c>
      <c r="J77" s="2" t="s">
        <v>14</v>
      </c>
      <c r="K77" s="3">
        <v>40668</v>
      </c>
      <c r="L77" s="2" t="s">
        <v>38</v>
      </c>
      <c r="M77">
        <f t="shared" si="5"/>
        <v>1</v>
      </c>
      <c r="N77">
        <f t="shared" si="6"/>
        <v>1</v>
      </c>
    </row>
    <row r="78" spans="1:14" ht="13" x14ac:dyDescent="0.15">
      <c r="A78" s="7">
        <v>545289</v>
      </c>
      <c r="B78" s="7">
        <v>22961</v>
      </c>
      <c r="C78" s="2" t="s">
        <v>134</v>
      </c>
      <c r="D78" s="5">
        <v>12</v>
      </c>
      <c r="E78" s="10">
        <v>40546</v>
      </c>
      <c r="F78" s="2" t="s">
        <v>52</v>
      </c>
      <c r="G78" s="6">
        <v>1.45</v>
      </c>
      <c r="H78" s="6">
        <f t="shared" si="4"/>
        <v>17.399999999999999</v>
      </c>
      <c r="I78" s="2">
        <v>14732</v>
      </c>
      <c r="J78" s="2" t="s">
        <v>14</v>
      </c>
      <c r="K78" s="3">
        <v>40668</v>
      </c>
      <c r="L78" s="2" t="s">
        <v>20</v>
      </c>
      <c r="M78">
        <f t="shared" si="5"/>
        <v>1</v>
      </c>
      <c r="N78">
        <f t="shared" si="6"/>
        <v>1</v>
      </c>
    </row>
    <row r="79" spans="1:14" ht="13" x14ac:dyDescent="0.15">
      <c r="A79" s="7">
        <v>540182</v>
      </c>
      <c r="B79" s="7">
        <v>21206</v>
      </c>
      <c r="C79" s="2" t="s">
        <v>218</v>
      </c>
      <c r="D79" s="5">
        <v>48</v>
      </c>
      <c r="E79" s="10">
        <v>40664</v>
      </c>
      <c r="F79" s="2" t="s">
        <v>12</v>
      </c>
      <c r="G79" s="6">
        <v>0.65</v>
      </c>
      <c r="H79" s="6">
        <f t="shared" si="4"/>
        <v>31.200000000000003</v>
      </c>
      <c r="I79" s="2">
        <v>14739</v>
      </c>
      <c r="J79" s="2" t="s">
        <v>14</v>
      </c>
      <c r="K79" s="3">
        <v>40668</v>
      </c>
      <c r="L79" s="2" t="s">
        <v>23</v>
      </c>
      <c r="M79">
        <f t="shared" si="5"/>
        <v>1</v>
      </c>
      <c r="N79">
        <f t="shared" si="6"/>
        <v>1</v>
      </c>
    </row>
    <row r="80" spans="1:14" ht="13" x14ac:dyDescent="0.15">
      <c r="A80" s="7">
        <v>570861</v>
      </c>
      <c r="B80" s="7">
        <v>21642</v>
      </c>
      <c r="C80" s="2" t="s">
        <v>274</v>
      </c>
      <c r="D80" s="5">
        <v>24</v>
      </c>
      <c r="E80" s="10">
        <v>40887</v>
      </c>
      <c r="F80" s="2" t="s">
        <v>25</v>
      </c>
      <c r="G80" s="6">
        <v>0.28999999999999998</v>
      </c>
      <c r="H80" s="6">
        <f t="shared" si="4"/>
        <v>6.9599999999999991</v>
      </c>
      <c r="I80" s="2">
        <v>14775</v>
      </c>
      <c r="J80" s="2" t="s">
        <v>14</v>
      </c>
      <c r="K80" s="3">
        <v>40668</v>
      </c>
      <c r="L80" s="2" t="s">
        <v>38</v>
      </c>
      <c r="M80">
        <f t="shared" si="5"/>
        <v>1</v>
      </c>
      <c r="N80">
        <f t="shared" si="6"/>
        <v>1</v>
      </c>
    </row>
    <row r="81" spans="1:14" ht="13" x14ac:dyDescent="0.15">
      <c r="A81" s="7">
        <v>538011</v>
      </c>
      <c r="B81" s="7">
        <v>21080</v>
      </c>
      <c r="C81" s="2" t="s">
        <v>244</v>
      </c>
      <c r="D81" s="5">
        <v>2</v>
      </c>
      <c r="E81" s="10">
        <v>40668</v>
      </c>
      <c r="F81" s="2" t="s">
        <v>12</v>
      </c>
      <c r="G81" s="6">
        <v>0.85</v>
      </c>
      <c r="H81" s="6">
        <f t="shared" si="4"/>
        <v>1.7</v>
      </c>
      <c r="I81" s="2">
        <v>14896</v>
      </c>
      <c r="J81" s="2" t="s">
        <v>14</v>
      </c>
      <c r="K81" s="3">
        <v>40668</v>
      </c>
      <c r="L81" s="2" t="s">
        <v>31</v>
      </c>
      <c r="M81">
        <f t="shared" si="5"/>
        <v>1</v>
      </c>
      <c r="N81">
        <f t="shared" si="6"/>
        <v>1</v>
      </c>
    </row>
    <row r="82" spans="1:14" ht="13" x14ac:dyDescent="0.15">
      <c r="A82" s="7">
        <v>536633</v>
      </c>
      <c r="B82" s="7">
        <v>84380</v>
      </c>
      <c r="C82" s="2" t="s">
        <v>147</v>
      </c>
      <c r="D82" s="5">
        <v>6</v>
      </c>
      <c r="E82" s="10">
        <v>40668</v>
      </c>
      <c r="F82" s="2" t="s">
        <v>12</v>
      </c>
      <c r="G82" s="6">
        <v>1.25</v>
      </c>
      <c r="H82" s="6">
        <f t="shared" si="4"/>
        <v>7.5</v>
      </c>
      <c r="I82" s="2">
        <v>14901</v>
      </c>
      <c r="J82" s="2" t="s">
        <v>14</v>
      </c>
      <c r="K82" s="3">
        <v>40668</v>
      </c>
      <c r="L82" s="2" t="s">
        <v>31</v>
      </c>
      <c r="M82">
        <f t="shared" si="5"/>
        <v>1</v>
      </c>
      <c r="N82">
        <f t="shared" si="6"/>
        <v>1</v>
      </c>
    </row>
    <row r="83" spans="1:14" ht="13" x14ac:dyDescent="0.15">
      <c r="A83" s="7">
        <v>562574</v>
      </c>
      <c r="B83" s="7">
        <v>20961</v>
      </c>
      <c r="C83" s="2" t="s">
        <v>32</v>
      </c>
      <c r="D83" s="5">
        <v>3</v>
      </c>
      <c r="E83" s="10">
        <v>40732</v>
      </c>
      <c r="F83" s="2" t="s">
        <v>33</v>
      </c>
      <c r="G83" s="6">
        <v>1.25</v>
      </c>
      <c r="H83" s="6">
        <f t="shared" si="4"/>
        <v>3.75</v>
      </c>
      <c r="I83" s="2">
        <v>14903</v>
      </c>
      <c r="J83" s="2" t="s">
        <v>14</v>
      </c>
      <c r="K83" s="3">
        <v>40668</v>
      </c>
      <c r="L83" s="2" t="s">
        <v>35</v>
      </c>
      <c r="M83">
        <f t="shared" si="5"/>
        <v>1</v>
      </c>
      <c r="N83">
        <f t="shared" si="6"/>
        <v>1</v>
      </c>
    </row>
    <row r="84" spans="1:14" ht="13" x14ac:dyDescent="0.15">
      <c r="A84" s="7">
        <v>540547</v>
      </c>
      <c r="B84" s="7">
        <v>21617</v>
      </c>
      <c r="C84" s="2" t="s">
        <v>246</v>
      </c>
      <c r="D84" s="5">
        <v>6</v>
      </c>
      <c r="E84" s="10">
        <v>40787</v>
      </c>
      <c r="F84" s="2" t="s">
        <v>40</v>
      </c>
      <c r="G84" s="6">
        <v>3.75</v>
      </c>
      <c r="H84" s="6">
        <f t="shared" si="4"/>
        <v>22.5</v>
      </c>
      <c r="I84" s="2">
        <v>14911</v>
      </c>
      <c r="J84" s="2" t="s">
        <v>177</v>
      </c>
      <c r="K84" s="3">
        <v>40668</v>
      </c>
      <c r="L84" s="2" t="s">
        <v>38</v>
      </c>
      <c r="M84">
        <f t="shared" si="5"/>
        <v>0.33333333333333331</v>
      </c>
      <c r="N84">
        <f t="shared" si="6"/>
        <v>1</v>
      </c>
    </row>
    <row r="85" spans="1:14" ht="13" x14ac:dyDescent="0.15">
      <c r="A85" s="7">
        <v>536975</v>
      </c>
      <c r="B85" s="7">
        <v>22848</v>
      </c>
      <c r="C85" s="2" t="s">
        <v>175</v>
      </c>
      <c r="D85" s="5">
        <v>2</v>
      </c>
      <c r="E85" s="10">
        <v>40668</v>
      </c>
      <c r="F85" s="2" t="s">
        <v>12</v>
      </c>
      <c r="G85" s="6">
        <v>16.95</v>
      </c>
      <c r="H85" s="6">
        <f t="shared" si="4"/>
        <v>33.9</v>
      </c>
      <c r="I85" s="2">
        <v>14911</v>
      </c>
      <c r="J85" s="2" t="s">
        <v>177</v>
      </c>
      <c r="K85" s="3">
        <v>40668</v>
      </c>
      <c r="L85" s="2" t="s">
        <v>23</v>
      </c>
      <c r="M85">
        <f t="shared" si="5"/>
        <v>0.33333333333333331</v>
      </c>
      <c r="N85">
        <f t="shared" si="6"/>
        <v>1</v>
      </c>
    </row>
    <row r="86" spans="1:14" ht="13" x14ac:dyDescent="0.15">
      <c r="A86" s="7">
        <v>570839</v>
      </c>
      <c r="B86" s="7">
        <v>22374</v>
      </c>
      <c r="C86" s="2" t="s">
        <v>186</v>
      </c>
      <c r="D86" s="5">
        <v>8</v>
      </c>
      <c r="E86" s="10">
        <v>40887</v>
      </c>
      <c r="F86" s="2" t="s">
        <v>25</v>
      </c>
      <c r="G86" s="6">
        <v>4.25</v>
      </c>
      <c r="H86" s="6">
        <f t="shared" si="4"/>
        <v>34</v>
      </c>
      <c r="I86" s="2">
        <v>14911</v>
      </c>
      <c r="J86" s="2" t="s">
        <v>177</v>
      </c>
      <c r="K86" s="3">
        <v>40668</v>
      </c>
      <c r="L86" s="2" t="s">
        <v>31</v>
      </c>
      <c r="M86">
        <f t="shared" si="5"/>
        <v>0.33333333333333331</v>
      </c>
      <c r="N86">
        <f t="shared" si="6"/>
        <v>1</v>
      </c>
    </row>
    <row r="87" spans="1:14" ht="13" x14ac:dyDescent="0.15">
      <c r="A87" s="7">
        <v>569558</v>
      </c>
      <c r="B87" s="7">
        <v>23273</v>
      </c>
      <c r="C87" s="2" t="s">
        <v>184</v>
      </c>
      <c r="D87" s="5">
        <v>12</v>
      </c>
      <c r="E87" s="10">
        <v>40673</v>
      </c>
      <c r="F87" s="2" t="s">
        <v>12</v>
      </c>
      <c r="G87" s="6">
        <v>1.65</v>
      </c>
      <c r="H87" s="6">
        <f t="shared" si="4"/>
        <v>19.799999999999997</v>
      </c>
      <c r="I87" s="2">
        <v>14936</v>
      </c>
      <c r="J87" s="2" t="s">
        <v>185</v>
      </c>
      <c r="K87" s="3">
        <v>40668</v>
      </c>
      <c r="L87" s="2" t="s">
        <v>28</v>
      </c>
      <c r="M87">
        <f t="shared" si="5"/>
        <v>1</v>
      </c>
      <c r="N87">
        <f t="shared" si="6"/>
        <v>1</v>
      </c>
    </row>
    <row r="88" spans="1:14" ht="13" x14ac:dyDescent="0.15">
      <c r="A88" s="7">
        <v>559510</v>
      </c>
      <c r="B88" s="7">
        <v>22911</v>
      </c>
      <c r="C88" s="2" t="s">
        <v>157</v>
      </c>
      <c r="D88" s="5">
        <v>12</v>
      </c>
      <c r="E88" s="10">
        <v>40762</v>
      </c>
      <c r="F88" s="2" t="s">
        <v>81</v>
      </c>
      <c r="G88" s="6">
        <v>2.95</v>
      </c>
      <c r="H88" s="6">
        <f t="shared" si="4"/>
        <v>35.400000000000006</v>
      </c>
      <c r="I88" s="2">
        <v>14961</v>
      </c>
      <c r="J88" s="2" t="s">
        <v>14</v>
      </c>
      <c r="K88" s="3">
        <v>40668</v>
      </c>
      <c r="L88" s="2" t="s">
        <v>38</v>
      </c>
      <c r="M88">
        <f t="shared" si="5"/>
        <v>1</v>
      </c>
      <c r="N88">
        <f t="shared" si="6"/>
        <v>1</v>
      </c>
    </row>
    <row r="89" spans="1:14" ht="13" x14ac:dyDescent="0.15">
      <c r="A89" s="7">
        <v>556198</v>
      </c>
      <c r="B89" s="7">
        <v>22381</v>
      </c>
      <c r="C89" s="2" t="s">
        <v>230</v>
      </c>
      <c r="D89" s="5">
        <v>2</v>
      </c>
      <c r="E89" s="10">
        <v>40792</v>
      </c>
      <c r="F89" s="2" t="s">
        <v>40</v>
      </c>
      <c r="G89" s="6">
        <v>2.1</v>
      </c>
      <c r="H89" s="6">
        <f t="shared" si="4"/>
        <v>4.2</v>
      </c>
      <c r="I89" s="2">
        <v>14963</v>
      </c>
      <c r="J89" s="2" t="s">
        <v>14</v>
      </c>
      <c r="K89" s="3">
        <v>40668</v>
      </c>
      <c r="L89" s="2" t="s">
        <v>15</v>
      </c>
      <c r="M89">
        <f t="shared" si="5"/>
        <v>1</v>
      </c>
      <c r="N89">
        <f t="shared" si="6"/>
        <v>1</v>
      </c>
    </row>
    <row r="90" spans="1:14" ht="13" x14ac:dyDescent="0.15">
      <c r="A90" s="7">
        <v>536522</v>
      </c>
      <c r="B90" s="7">
        <v>22151</v>
      </c>
      <c r="C90" s="2" t="s">
        <v>272</v>
      </c>
      <c r="D90" s="5">
        <v>1</v>
      </c>
      <c r="E90" s="10">
        <v>40668</v>
      </c>
      <c r="F90" s="2" t="s">
        <v>12</v>
      </c>
      <c r="G90" s="6">
        <v>0.42</v>
      </c>
      <c r="H90" s="6">
        <f t="shared" si="4"/>
        <v>0.42</v>
      </c>
      <c r="I90" s="2">
        <v>15012</v>
      </c>
      <c r="J90" s="2" t="s">
        <v>14</v>
      </c>
      <c r="K90" s="3">
        <v>40668</v>
      </c>
      <c r="L90" s="2" t="s">
        <v>31</v>
      </c>
      <c r="M90">
        <f t="shared" si="5"/>
        <v>1</v>
      </c>
      <c r="N90">
        <f t="shared" si="6"/>
        <v>1</v>
      </c>
    </row>
    <row r="91" spans="1:14" ht="13" x14ac:dyDescent="0.15">
      <c r="A91" s="7">
        <v>551982</v>
      </c>
      <c r="B91" s="7">
        <v>20654</v>
      </c>
      <c r="C91" s="2" t="s">
        <v>117</v>
      </c>
      <c r="D91" s="5">
        <v>3</v>
      </c>
      <c r="E91" s="10">
        <v>40668</v>
      </c>
      <c r="F91" s="2" t="s">
        <v>12</v>
      </c>
      <c r="G91" s="6">
        <v>1.25</v>
      </c>
      <c r="H91" s="6">
        <f t="shared" si="4"/>
        <v>3.75</v>
      </c>
      <c r="I91" s="2">
        <v>15023</v>
      </c>
      <c r="J91" s="2" t="s">
        <v>14</v>
      </c>
      <c r="K91" s="3">
        <v>40668</v>
      </c>
      <c r="L91" s="2" t="s">
        <v>35</v>
      </c>
      <c r="M91">
        <f t="shared" si="5"/>
        <v>1</v>
      </c>
      <c r="N91">
        <f t="shared" si="6"/>
        <v>1</v>
      </c>
    </row>
    <row r="92" spans="1:14" ht="13" x14ac:dyDescent="0.15">
      <c r="A92" s="7">
        <v>575046</v>
      </c>
      <c r="B92" s="7" t="s">
        <v>237</v>
      </c>
      <c r="C92" s="2" t="s">
        <v>238</v>
      </c>
      <c r="D92" s="5">
        <v>2</v>
      </c>
      <c r="E92" s="10">
        <v>40766</v>
      </c>
      <c r="F92" s="2" t="s">
        <v>81</v>
      </c>
      <c r="G92" s="6">
        <v>5.95</v>
      </c>
      <c r="H92" s="6">
        <f t="shared" si="4"/>
        <v>11.9</v>
      </c>
      <c r="I92" s="2">
        <v>15039</v>
      </c>
      <c r="J92" s="2" t="s">
        <v>14</v>
      </c>
      <c r="K92" s="3">
        <v>40668</v>
      </c>
      <c r="L92" s="2" t="s">
        <v>38</v>
      </c>
      <c r="M92">
        <f t="shared" si="5"/>
        <v>0.25</v>
      </c>
      <c r="N92">
        <f t="shared" si="6"/>
        <v>1</v>
      </c>
    </row>
    <row r="93" spans="1:14" ht="13" x14ac:dyDescent="0.15">
      <c r="A93" s="7">
        <v>552333</v>
      </c>
      <c r="B93" s="7" t="s">
        <v>63</v>
      </c>
      <c r="C93" s="2" t="s">
        <v>64</v>
      </c>
      <c r="D93" s="5">
        <v>4</v>
      </c>
      <c r="E93" s="10">
        <v>40668</v>
      </c>
      <c r="F93" s="2" t="s">
        <v>12</v>
      </c>
      <c r="G93" s="6">
        <v>2.1</v>
      </c>
      <c r="H93" s="6">
        <f t="shared" si="4"/>
        <v>8.4</v>
      </c>
      <c r="I93" s="2">
        <v>15039</v>
      </c>
      <c r="J93" s="2" t="s">
        <v>14</v>
      </c>
      <c r="K93" s="3">
        <v>40668</v>
      </c>
      <c r="L93" s="2" t="s">
        <v>28</v>
      </c>
      <c r="M93">
        <f t="shared" si="5"/>
        <v>0.25</v>
      </c>
      <c r="N93">
        <f t="shared" si="6"/>
        <v>1</v>
      </c>
    </row>
    <row r="94" spans="1:14" ht="13" x14ac:dyDescent="0.15">
      <c r="A94" s="7">
        <v>562158</v>
      </c>
      <c r="B94" s="7">
        <v>21621</v>
      </c>
      <c r="C94" s="2" t="s">
        <v>133</v>
      </c>
      <c r="D94" s="5">
        <v>1</v>
      </c>
      <c r="E94" s="10">
        <v>40610</v>
      </c>
      <c r="F94" s="2" t="s">
        <v>66</v>
      </c>
      <c r="G94" s="6">
        <v>8.5</v>
      </c>
      <c r="H94" s="6">
        <f t="shared" si="4"/>
        <v>8.5</v>
      </c>
      <c r="I94" s="2">
        <v>15039</v>
      </c>
      <c r="J94" s="2" t="s">
        <v>14</v>
      </c>
      <c r="K94" s="3">
        <v>40668</v>
      </c>
      <c r="L94" s="2" t="s">
        <v>28</v>
      </c>
      <c r="M94">
        <f t="shared" si="5"/>
        <v>0.25</v>
      </c>
      <c r="N94">
        <f t="shared" si="6"/>
        <v>0.5</v>
      </c>
    </row>
    <row r="95" spans="1:14" ht="13" x14ac:dyDescent="0.15">
      <c r="A95" s="7">
        <v>562158</v>
      </c>
      <c r="B95" s="7">
        <v>71053</v>
      </c>
      <c r="C95" s="2" t="s">
        <v>122</v>
      </c>
      <c r="D95" s="5">
        <v>2</v>
      </c>
      <c r="E95" s="10">
        <v>40610</v>
      </c>
      <c r="F95" s="2" t="s">
        <v>66</v>
      </c>
      <c r="G95" s="6">
        <v>3.75</v>
      </c>
      <c r="H95" s="6">
        <f t="shared" si="4"/>
        <v>7.5</v>
      </c>
      <c r="I95" s="2">
        <v>15039</v>
      </c>
      <c r="J95" s="2" t="s">
        <v>14</v>
      </c>
      <c r="K95" s="3">
        <v>40668</v>
      </c>
      <c r="L95" s="2" t="s">
        <v>28</v>
      </c>
      <c r="M95">
        <f t="shared" si="5"/>
        <v>0.25</v>
      </c>
      <c r="N95">
        <f t="shared" si="6"/>
        <v>0.5</v>
      </c>
    </row>
    <row r="96" spans="1:14" ht="13" x14ac:dyDescent="0.15">
      <c r="A96" s="7">
        <v>575330</v>
      </c>
      <c r="B96" s="7">
        <v>23493</v>
      </c>
      <c r="C96" s="2" t="s">
        <v>225</v>
      </c>
      <c r="D96" s="5">
        <v>10</v>
      </c>
      <c r="E96" s="10">
        <v>40797</v>
      </c>
      <c r="F96" s="2" t="s">
        <v>40</v>
      </c>
      <c r="G96" s="6">
        <v>1.95</v>
      </c>
      <c r="H96" s="6">
        <f t="shared" si="4"/>
        <v>19.5</v>
      </c>
      <c r="I96" s="2">
        <v>15152</v>
      </c>
      <c r="J96" s="2" t="s">
        <v>14</v>
      </c>
      <c r="K96" s="3">
        <v>40668</v>
      </c>
      <c r="L96" s="2" t="s">
        <v>23</v>
      </c>
      <c r="M96">
        <f t="shared" si="5"/>
        <v>1</v>
      </c>
      <c r="N96">
        <f t="shared" si="6"/>
        <v>1</v>
      </c>
    </row>
    <row r="97" spans="1:14" ht="13" x14ac:dyDescent="0.15">
      <c r="A97" s="7">
        <v>565424</v>
      </c>
      <c r="B97" s="7">
        <v>48187</v>
      </c>
      <c r="C97" s="2" t="s">
        <v>73</v>
      </c>
      <c r="D97" s="5">
        <v>2</v>
      </c>
      <c r="E97" s="10">
        <v>40642</v>
      </c>
      <c r="F97" s="2" t="s">
        <v>74</v>
      </c>
      <c r="G97" s="6">
        <v>7.95</v>
      </c>
      <c r="H97" s="6">
        <f t="shared" si="4"/>
        <v>15.9</v>
      </c>
      <c r="I97" s="2">
        <v>15215</v>
      </c>
      <c r="J97" s="2" t="s">
        <v>14</v>
      </c>
      <c r="K97" s="3">
        <v>40668</v>
      </c>
      <c r="L97" s="2" t="s">
        <v>20</v>
      </c>
      <c r="M97">
        <f t="shared" si="5"/>
        <v>1</v>
      </c>
      <c r="N97">
        <f t="shared" si="6"/>
        <v>1</v>
      </c>
    </row>
    <row r="98" spans="1:14" ht="13" x14ac:dyDescent="0.15">
      <c r="A98" s="7">
        <v>562085</v>
      </c>
      <c r="B98" s="7">
        <v>23345</v>
      </c>
      <c r="C98" s="2" t="s">
        <v>235</v>
      </c>
      <c r="D98" s="5">
        <v>12</v>
      </c>
      <c r="E98" s="10">
        <v>40582</v>
      </c>
      <c r="F98" s="2" t="s">
        <v>76</v>
      </c>
      <c r="G98" s="6">
        <v>1.25</v>
      </c>
      <c r="H98" s="6">
        <f t="shared" ref="H98:H129" si="7">G98*D98</f>
        <v>15</v>
      </c>
      <c r="I98" s="2">
        <v>15228</v>
      </c>
      <c r="J98" s="2" t="s">
        <v>14</v>
      </c>
      <c r="K98" s="3">
        <v>40668</v>
      </c>
      <c r="L98" s="2" t="s">
        <v>31</v>
      </c>
      <c r="M98">
        <f t="shared" si="5"/>
        <v>1</v>
      </c>
      <c r="N98">
        <f t="shared" si="6"/>
        <v>1</v>
      </c>
    </row>
    <row r="99" spans="1:14" ht="13" x14ac:dyDescent="0.15">
      <c r="A99" s="7">
        <v>536667</v>
      </c>
      <c r="B99" s="7">
        <v>22574</v>
      </c>
      <c r="C99" s="2" t="s">
        <v>56</v>
      </c>
      <c r="D99" s="5">
        <v>24</v>
      </c>
      <c r="E99" s="10">
        <v>40668</v>
      </c>
      <c r="F99" s="2" t="s">
        <v>12</v>
      </c>
      <c r="G99" s="6">
        <v>0.85</v>
      </c>
      <c r="H99" s="6">
        <f t="shared" si="7"/>
        <v>20.399999999999999</v>
      </c>
      <c r="I99" s="2">
        <v>15260</v>
      </c>
      <c r="J99" s="2" t="s">
        <v>14</v>
      </c>
      <c r="K99" s="3">
        <v>40668</v>
      </c>
      <c r="L99" s="2" t="s">
        <v>23</v>
      </c>
      <c r="M99">
        <f t="shared" si="5"/>
        <v>1</v>
      </c>
      <c r="N99">
        <f t="shared" si="6"/>
        <v>1</v>
      </c>
    </row>
    <row r="100" spans="1:14" ht="13" x14ac:dyDescent="0.15">
      <c r="A100" s="7">
        <v>556497</v>
      </c>
      <c r="B100" s="7">
        <v>23308</v>
      </c>
      <c r="C100" s="2" t="s">
        <v>106</v>
      </c>
      <c r="D100" s="5">
        <v>24</v>
      </c>
      <c r="E100" s="10">
        <v>40883</v>
      </c>
      <c r="F100" s="2" t="s">
        <v>25</v>
      </c>
      <c r="G100" s="6">
        <v>0.55000000000000004</v>
      </c>
      <c r="H100" s="6">
        <f t="shared" si="7"/>
        <v>13.200000000000001</v>
      </c>
      <c r="I100" s="2">
        <v>15271</v>
      </c>
      <c r="J100" s="2" t="s">
        <v>14</v>
      </c>
      <c r="K100" s="3">
        <v>40668</v>
      </c>
      <c r="L100" s="2" t="s">
        <v>23</v>
      </c>
      <c r="M100">
        <f t="shared" si="5"/>
        <v>1</v>
      </c>
      <c r="N100">
        <f t="shared" si="6"/>
        <v>1</v>
      </c>
    </row>
    <row r="101" spans="1:14" ht="13" x14ac:dyDescent="0.15">
      <c r="A101" s="7">
        <v>559199</v>
      </c>
      <c r="B101" s="7">
        <v>23287</v>
      </c>
      <c r="C101" s="2" t="s">
        <v>151</v>
      </c>
      <c r="D101" s="5">
        <v>16</v>
      </c>
      <c r="E101" s="10">
        <v>40731</v>
      </c>
      <c r="F101" s="2" t="s">
        <v>33</v>
      </c>
      <c r="G101" s="6">
        <v>0.85</v>
      </c>
      <c r="H101" s="6">
        <f t="shared" si="7"/>
        <v>13.6</v>
      </c>
      <c r="I101" s="2">
        <v>15288</v>
      </c>
      <c r="J101" s="2" t="s">
        <v>14</v>
      </c>
      <c r="K101" s="3">
        <v>40668</v>
      </c>
      <c r="L101" s="2" t="s">
        <v>20</v>
      </c>
      <c r="M101">
        <f t="shared" si="5"/>
        <v>1</v>
      </c>
      <c r="N101">
        <f t="shared" si="6"/>
        <v>1</v>
      </c>
    </row>
    <row r="102" spans="1:14" ht="13" x14ac:dyDescent="0.15">
      <c r="A102" s="7">
        <v>546384</v>
      </c>
      <c r="B102" s="7">
        <v>84978</v>
      </c>
      <c r="C102" s="2" t="s">
        <v>93</v>
      </c>
      <c r="D102" s="5">
        <v>36</v>
      </c>
      <c r="E102" s="10">
        <v>40850</v>
      </c>
      <c r="F102" s="2" t="s">
        <v>71</v>
      </c>
      <c r="G102" s="6">
        <v>1.06</v>
      </c>
      <c r="H102" s="6">
        <f t="shared" si="7"/>
        <v>38.160000000000004</v>
      </c>
      <c r="I102" s="2">
        <v>15311</v>
      </c>
      <c r="J102" s="2" t="s">
        <v>14</v>
      </c>
      <c r="K102" s="3">
        <v>40668</v>
      </c>
      <c r="L102" s="2" t="s">
        <v>31</v>
      </c>
      <c r="M102">
        <f t="shared" si="5"/>
        <v>1</v>
      </c>
      <c r="N102">
        <f t="shared" si="6"/>
        <v>1</v>
      </c>
    </row>
    <row r="103" spans="1:14" ht="13" x14ac:dyDescent="0.15">
      <c r="A103" s="7">
        <v>565465</v>
      </c>
      <c r="B103" s="7">
        <v>22531</v>
      </c>
      <c r="C103" s="2" t="s">
        <v>243</v>
      </c>
      <c r="D103" s="5">
        <v>24</v>
      </c>
      <c r="E103" s="10">
        <v>40672</v>
      </c>
      <c r="F103" s="2" t="s">
        <v>12</v>
      </c>
      <c r="G103" s="6">
        <v>0.42</v>
      </c>
      <c r="H103" s="6">
        <f t="shared" si="7"/>
        <v>10.08</v>
      </c>
      <c r="I103" s="2">
        <v>15364</v>
      </c>
      <c r="J103" s="2" t="s">
        <v>14</v>
      </c>
      <c r="K103" s="3">
        <v>40668</v>
      </c>
      <c r="L103" s="2" t="s">
        <v>28</v>
      </c>
      <c r="M103">
        <f t="shared" si="5"/>
        <v>1</v>
      </c>
      <c r="N103">
        <f t="shared" si="6"/>
        <v>1</v>
      </c>
    </row>
    <row r="104" spans="1:14" ht="13" x14ac:dyDescent="0.15">
      <c r="A104" s="7">
        <v>565451</v>
      </c>
      <c r="B104" s="7">
        <v>20727</v>
      </c>
      <c r="C104" s="2" t="s">
        <v>173</v>
      </c>
      <c r="D104" s="5">
        <v>10</v>
      </c>
      <c r="E104" s="10">
        <v>40642</v>
      </c>
      <c r="F104" s="2" t="s">
        <v>74</v>
      </c>
      <c r="G104" s="6">
        <v>1.65</v>
      </c>
      <c r="H104" s="6">
        <f t="shared" si="7"/>
        <v>16.5</v>
      </c>
      <c r="I104" s="2">
        <v>15365</v>
      </c>
      <c r="J104" s="2" t="s">
        <v>14</v>
      </c>
      <c r="K104" s="3">
        <v>40668</v>
      </c>
      <c r="L104" s="2" t="s">
        <v>15</v>
      </c>
      <c r="M104">
        <f t="shared" si="5"/>
        <v>1</v>
      </c>
      <c r="N104">
        <f t="shared" si="6"/>
        <v>1</v>
      </c>
    </row>
    <row r="105" spans="1:14" ht="13" x14ac:dyDescent="0.15">
      <c r="A105" s="7">
        <v>546096</v>
      </c>
      <c r="B105" s="7">
        <v>84755</v>
      </c>
      <c r="C105" s="2" t="s">
        <v>216</v>
      </c>
      <c r="D105" s="5">
        <v>144</v>
      </c>
      <c r="E105" s="10">
        <v>40789</v>
      </c>
      <c r="F105" s="2" t="s">
        <v>40</v>
      </c>
      <c r="G105" s="6">
        <v>0.55000000000000004</v>
      </c>
      <c r="H105" s="6">
        <f t="shared" si="7"/>
        <v>79.2</v>
      </c>
      <c r="I105" s="2">
        <v>15502</v>
      </c>
      <c r="J105" s="2" t="s">
        <v>14</v>
      </c>
      <c r="K105" s="3">
        <v>40668</v>
      </c>
      <c r="L105" s="2" t="s">
        <v>15</v>
      </c>
      <c r="M105">
        <f t="shared" si="5"/>
        <v>1</v>
      </c>
      <c r="N105">
        <f t="shared" si="6"/>
        <v>1</v>
      </c>
    </row>
    <row r="106" spans="1:14" ht="13" x14ac:dyDescent="0.15">
      <c r="A106" s="7">
        <v>549235</v>
      </c>
      <c r="B106" s="7">
        <v>23077</v>
      </c>
      <c r="C106" s="2" t="s">
        <v>137</v>
      </c>
      <c r="D106" s="5">
        <v>20</v>
      </c>
      <c r="E106" s="10">
        <v>40728</v>
      </c>
      <c r="F106" s="2" t="s">
        <v>33</v>
      </c>
      <c r="G106" s="6">
        <v>1.25</v>
      </c>
      <c r="H106" s="6">
        <f t="shared" si="7"/>
        <v>25</v>
      </c>
      <c r="I106" s="2">
        <v>15530</v>
      </c>
      <c r="J106" s="2" t="s">
        <v>14</v>
      </c>
      <c r="K106" s="3">
        <v>40668</v>
      </c>
      <c r="L106" s="2" t="s">
        <v>20</v>
      </c>
      <c r="M106">
        <f t="shared" si="5"/>
        <v>1</v>
      </c>
      <c r="N106">
        <f t="shared" si="6"/>
        <v>1</v>
      </c>
    </row>
    <row r="107" spans="1:14" ht="13" x14ac:dyDescent="0.15">
      <c r="A107" s="7">
        <v>575491</v>
      </c>
      <c r="B107" s="7">
        <v>22671</v>
      </c>
      <c r="C107" s="2" t="s">
        <v>258</v>
      </c>
      <c r="D107" s="5">
        <v>2</v>
      </c>
      <c r="E107" s="10">
        <v>40797</v>
      </c>
      <c r="F107" s="2" t="s">
        <v>40</v>
      </c>
      <c r="G107" s="6">
        <v>1.65</v>
      </c>
      <c r="H107" s="6">
        <f t="shared" si="7"/>
        <v>3.3</v>
      </c>
      <c r="I107" s="2">
        <v>15531</v>
      </c>
      <c r="J107" s="2" t="s">
        <v>14</v>
      </c>
      <c r="K107" s="3">
        <v>40668</v>
      </c>
      <c r="L107" s="2" t="s">
        <v>23</v>
      </c>
      <c r="M107">
        <f t="shared" si="5"/>
        <v>1</v>
      </c>
      <c r="N107">
        <f t="shared" si="6"/>
        <v>1</v>
      </c>
    </row>
    <row r="108" spans="1:14" ht="13" x14ac:dyDescent="0.15">
      <c r="A108" s="7">
        <v>537141</v>
      </c>
      <c r="B108" s="7">
        <v>22865</v>
      </c>
      <c r="C108" s="2" t="s">
        <v>178</v>
      </c>
      <c r="D108" s="5">
        <v>3</v>
      </c>
      <c r="E108" s="10">
        <v>40668</v>
      </c>
      <c r="F108" s="2" t="s">
        <v>12</v>
      </c>
      <c r="G108" s="6">
        <v>2.1</v>
      </c>
      <c r="H108" s="6">
        <f t="shared" si="7"/>
        <v>6.3000000000000007</v>
      </c>
      <c r="I108" s="2">
        <v>15570</v>
      </c>
      <c r="J108" s="2" t="s">
        <v>14</v>
      </c>
      <c r="K108" s="3">
        <v>40668</v>
      </c>
      <c r="L108" s="2" t="s">
        <v>28</v>
      </c>
      <c r="M108">
        <f t="shared" si="5"/>
        <v>1</v>
      </c>
      <c r="N108">
        <f t="shared" si="6"/>
        <v>1</v>
      </c>
    </row>
    <row r="109" spans="1:14" ht="13" x14ac:dyDescent="0.15">
      <c r="A109" s="7">
        <v>552804</v>
      </c>
      <c r="B109" s="7">
        <v>23110</v>
      </c>
      <c r="C109" s="2" t="s">
        <v>265</v>
      </c>
      <c r="D109" s="5">
        <v>2</v>
      </c>
      <c r="E109" s="10">
        <v>40852</v>
      </c>
      <c r="F109" s="2" t="s">
        <v>71</v>
      </c>
      <c r="G109" s="6">
        <v>5.75</v>
      </c>
      <c r="H109" s="6">
        <f t="shared" si="7"/>
        <v>11.5</v>
      </c>
      <c r="I109" s="2">
        <v>15615</v>
      </c>
      <c r="J109" s="2" t="s">
        <v>14</v>
      </c>
      <c r="K109" s="3">
        <v>40668</v>
      </c>
      <c r="L109" s="2" t="s">
        <v>31</v>
      </c>
      <c r="M109">
        <f t="shared" si="5"/>
        <v>1</v>
      </c>
      <c r="N109">
        <f t="shared" si="6"/>
        <v>1</v>
      </c>
    </row>
    <row r="110" spans="1:14" ht="13" x14ac:dyDescent="0.15">
      <c r="A110" s="7">
        <v>562517</v>
      </c>
      <c r="B110" s="7" t="s">
        <v>45</v>
      </c>
      <c r="C110" s="2" t="s">
        <v>46</v>
      </c>
      <c r="D110" s="5">
        <v>2</v>
      </c>
      <c r="E110" s="10">
        <v>40671</v>
      </c>
      <c r="F110" s="2" t="s">
        <v>12</v>
      </c>
      <c r="G110" s="6">
        <v>1.25</v>
      </c>
      <c r="H110" s="6">
        <f t="shared" si="7"/>
        <v>2.5</v>
      </c>
      <c r="I110" s="2">
        <v>15719</v>
      </c>
      <c r="J110" s="2" t="s">
        <v>14</v>
      </c>
      <c r="K110" s="3">
        <v>40668</v>
      </c>
      <c r="L110" s="2" t="s">
        <v>23</v>
      </c>
      <c r="M110">
        <f t="shared" si="5"/>
        <v>0.5</v>
      </c>
      <c r="N110">
        <f t="shared" si="6"/>
        <v>1</v>
      </c>
    </row>
    <row r="111" spans="1:14" ht="13" x14ac:dyDescent="0.15">
      <c r="A111" s="7">
        <v>570103</v>
      </c>
      <c r="B111" s="7">
        <v>23201</v>
      </c>
      <c r="C111" s="2" t="s">
        <v>247</v>
      </c>
      <c r="D111" s="5">
        <v>2</v>
      </c>
      <c r="E111" s="10">
        <v>40734</v>
      </c>
      <c r="F111" s="2" t="s">
        <v>33</v>
      </c>
      <c r="G111" s="6">
        <v>2.08</v>
      </c>
      <c r="H111" s="6">
        <f t="shared" si="7"/>
        <v>4.16</v>
      </c>
      <c r="I111" s="2">
        <v>15719</v>
      </c>
      <c r="J111" s="2" t="s">
        <v>14</v>
      </c>
      <c r="K111" s="3">
        <v>40668</v>
      </c>
      <c r="L111" s="2" t="s">
        <v>15</v>
      </c>
      <c r="M111">
        <f t="shared" si="5"/>
        <v>0.5</v>
      </c>
      <c r="N111">
        <f t="shared" si="6"/>
        <v>1</v>
      </c>
    </row>
    <row r="112" spans="1:14" ht="13" x14ac:dyDescent="0.15">
      <c r="A112" s="7">
        <v>538201</v>
      </c>
      <c r="B112" s="7">
        <v>22759</v>
      </c>
      <c r="C112" s="2" t="s">
        <v>57</v>
      </c>
      <c r="D112" s="5">
        <v>1</v>
      </c>
      <c r="E112" s="10">
        <v>40668</v>
      </c>
      <c r="F112" s="2" t="s">
        <v>12</v>
      </c>
      <c r="G112" s="6">
        <v>1.65</v>
      </c>
      <c r="H112" s="6">
        <f t="shared" si="7"/>
        <v>1.65</v>
      </c>
      <c r="I112" s="2">
        <v>15723</v>
      </c>
      <c r="J112" s="2" t="s">
        <v>14</v>
      </c>
      <c r="K112" s="3">
        <v>40668</v>
      </c>
      <c r="L112" s="2" t="s">
        <v>20</v>
      </c>
      <c r="M112">
        <f t="shared" si="5"/>
        <v>1</v>
      </c>
      <c r="N112">
        <f t="shared" si="6"/>
        <v>1</v>
      </c>
    </row>
    <row r="113" spans="1:14" ht="13" x14ac:dyDescent="0.15">
      <c r="A113" s="7">
        <v>548978</v>
      </c>
      <c r="B113" s="7">
        <v>22645</v>
      </c>
      <c r="C113" s="2" t="s">
        <v>118</v>
      </c>
      <c r="D113" s="5">
        <v>4</v>
      </c>
      <c r="E113" s="10">
        <v>40667</v>
      </c>
      <c r="F113" s="2" t="s">
        <v>12</v>
      </c>
      <c r="G113" s="6">
        <v>1.45</v>
      </c>
      <c r="H113" s="6">
        <f t="shared" si="7"/>
        <v>5.8</v>
      </c>
      <c r="I113" s="2">
        <v>15727</v>
      </c>
      <c r="J113" s="2" t="s">
        <v>14</v>
      </c>
      <c r="K113" s="3">
        <v>40668</v>
      </c>
      <c r="L113" s="2" t="s">
        <v>28</v>
      </c>
      <c r="M113">
        <f t="shared" si="5"/>
        <v>1</v>
      </c>
      <c r="N113">
        <f t="shared" si="6"/>
        <v>1</v>
      </c>
    </row>
    <row r="114" spans="1:14" ht="13" x14ac:dyDescent="0.15">
      <c r="A114" s="7">
        <v>559060</v>
      </c>
      <c r="B114" s="7">
        <v>21210</v>
      </c>
      <c r="C114" s="2" t="s">
        <v>87</v>
      </c>
      <c r="D114" s="5">
        <v>12</v>
      </c>
      <c r="E114" s="10">
        <v>40701</v>
      </c>
      <c r="F114" s="2" t="s">
        <v>88</v>
      </c>
      <c r="G114" s="6">
        <v>1.45</v>
      </c>
      <c r="H114" s="6">
        <f t="shared" si="7"/>
        <v>17.399999999999999</v>
      </c>
      <c r="I114" s="2">
        <v>15738</v>
      </c>
      <c r="J114" s="2" t="s">
        <v>14</v>
      </c>
      <c r="K114" s="3">
        <v>40668</v>
      </c>
      <c r="L114" s="2" t="s">
        <v>15</v>
      </c>
      <c r="M114">
        <f t="shared" si="5"/>
        <v>1</v>
      </c>
      <c r="N114">
        <f t="shared" si="6"/>
        <v>1</v>
      </c>
    </row>
    <row r="115" spans="1:14" ht="13" x14ac:dyDescent="0.15">
      <c r="A115" s="7">
        <v>581123</v>
      </c>
      <c r="B115" s="7">
        <v>22165</v>
      </c>
      <c r="C115" s="2" t="s">
        <v>140</v>
      </c>
      <c r="D115" s="5">
        <v>6</v>
      </c>
      <c r="E115" s="10">
        <v>40736</v>
      </c>
      <c r="F115" s="2" t="s">
        <v>33</v>
      </c>
      <c r="G115" s="6">
        <v>3.95</v>
      </c>
      <c r="H115" s="6">
        <f t="shared" si="7"/>
        <v>23.700000000000003</v>
      </c>
      <c r="I115" s="2">
        <v>15750</v>
      </c>
      <c r="J115" s="2" t="s">
        <v>14</v>
      </c>
      <c r="K115" s="3">
        <v>40668</v>
      </c>
      <c r="L115" s="2" t="s">
        <v>31</v>
      </c>
      <c r="M115">
        <f t="shared" si="5"/>
        <v>1</v>
      </c>
      <c r="N115">
        <f t="shared" si="6"/>
        <v>1</v>
      </c>
    </row>
    <row r="116" spans="1:14" ht="13" x14ac:dyDescent="0.15">
      <c r="A116" s="7">
        <v>565665</v>
      </c>
      <c r="B116" s="7">
        <v>22647</v>
      </c>
      <c r="C116" s="2" t="s">
        <v>260</v>
      </c>
      <c r="D116" s="5">
        <v>6</v>
      </c>
      <c r="E116" s="10">
        <v>40672</v>
      </c>
      <c r="F116" s="2" t="s">
        <v>12</v>
      </c>
      <c r="G116" s="6">
        <v>1.45</v>
      </c>
      <c r="H116" s="6">
        <f t="shared" si="7"/>
        <v>8.6999999999999993</v>
      </c>
      <c r="I116" s="2">
        <v>15856</v>
      </c>
      <c r="J116" s="2" t="s">
        <v>14</v>
      </c>
      <c r="K116" s="3">
        <v>40668</v>
      </c>
      <c r="L116" s="2" t="s">
        <v>35</v>
      </c>
      <c r="M116">
        <f t="shared" si="5"/>
        <v>1</v>
      </c>
      <c r="N116">
        <f t="shared" si="6"/>
        <v>1</v>
      </c>
    </row>
    <row r="117" spans="1:14" ht="13" x14ac:dyDescent="0.15">
      <c r="A117" s="7">
        <v>575760</v>
      </c>
      <c r="B117" s="7">
        <v>22733</v>
      </c>
      <c r="C117" s="2" t="s">
        <v>169</v>
      </c>
      <c r="D117" s="5">
        <v>6</v>
      </c>
      <c r="E117" s="10">
        <v>40858</v>
      </c>
      <c r="F117" s="2" t="s">
        <v>71</v>
      </c>
      <c r="G117" s="6">
        <v>1.25</v>
      </c>
      <c r="H117" s="6">
        <f t="shared" si="7"/>
        <v>7.5</v>
      </c>
      <c r="I117" s="2">
        <v>15965</v>
      </c>
      <c r="J117" s="2" t="s">
        <v>14</v>
      </c>
      <c r="K117" s="3">
        <v>40668</v>
      </c>
      <c r="L117" s="2" t="s">
        <v>28</v>
      </c>
      <c r="M117">
        <f t="shared" si="5"/>
        <v>1</v>
      </c>
      <c r="N117">
        <f t="shared" si="6"/>
        <v>1</v>
      </c>
    </row>
    <row r="118" spans="1:14" ht="13" x14ac:dyDescent="0.15">
      <c r="A118" s="7">
        <v>552905</v>
      </c>
      <c r="B118" s="7">
        <v>85066</v>
      </c>
      <c r="C118" s="2" t="s">
        <v>262</v>
      </c>
      <c r="D118" s="5">
        <v>2</v>
      </c>
      <c r="E118" s="10">
        <v>40882</v>
      </c>
      <c r="F118" s="2" t="s">
        <v>25</v>
      </c>
      <c r="G118" s="6">
        <v>12.75</v>
      </c>
      <c r="H118" s="6">
        <f t="shared" si="7"/>
        <v>25.5</v>
      </c>
      <c r="I118" s="2">
        <v>15974</v>
      </c>
      <c r="J118" s="2" t="s">
        <v>14</v>
      </c>
      <c r="K118" s="3">
        <v>40668</v>
      </c>
      <c r="L118" s="2" t="s">
        <v>20</v>
      </c>
      <c r="M118">
        <f t="shared" si="5"/>
        <v>1</v>
      </c>
      <c r="N118">
        <f t="shared" si="6"/>
        <v>1</v>
      </c>
    </row>
    <row r="119" spans="1:14" ht="13" x14ac:dyDescent="0.15">
      <c r="A119" s="7">
        <v>538508</v>
      </c>
      <c r="B119" s="7">
        <v>21989</v>
      </c>
      <c r="C119" s="2" t="s">
        <v>110</v>
      </c>
      <c r="D119" s="5">
        <v>4</v>
      </c>
      <c r="E119" s="10">
        <v>40668</v>
      </c>
      <c r="F119" s="2" t="s">
        <v>12</v>
      </c>
      <c r="G119" s="6">
        <v>0.85</v>
      </c>
      <c r="H119" s="6">
        <f t="shared" si="7"/>
        <v>3.4</v>
      </c>
      <c r="I119" s="2">
        <v>15998</v>
      </c>
      <c r="J119" s="2" t="s">
        <v>14</v>
      </c>
      <c r="K119" s="3">
        <v>40668</v>
      </c>
      <c r="L119" s="2" t="s">
        <v>23</v>
      </c>
      <c r="M119">
        <f t="shared" si="5"/>
        <v>1</v>
      </c>
      <c r="N119">
        <f t="shared" si="6"/>
        <v>1</v>
      </c>
    </row>
    <row r="120" spans="1:14" ht="13" x14ac:dyDescent="0.15">
      <c r="A120" s="7">
        <v>580118</v>
      </c>
      <c r="B120" s="7">
        <v>84347</v>
      </c>
      <c r="C120" s="2" t="s">
        <v>259</v>
      </c>
      <c r="D120" s="5">
        <v>18</v>
      </c>
      <c r="E120" s="10">
        <v>40555</v>
      </c>
      <c r="F120" s="2" t="s">
        <v>52</v>
      </c>
      <c r="G120" s="6">
        <v>2.5499999999999998</v>
      </c>
      <c r="H120" s="6">
        <f t="shared" si="7"/>
        <v>45.9</v>
      </c>
      <c r="I120" s="2">
        <v>16011</v>
      </c>
      <c r="J120" s="2" t="s">
        <v>14</v>
      </c>
      <c r="K120" s="3">
        <v>40668</v>
      </c>
      <c r="L120" s="2" t="s">
        <v>31</v>
      </c>
      <c r="M120">
        <f t="shared" si="5"/>
        <v>1</v>
      </c>
      <c r="N120">
        <f t="shared" si="6"/>
        <v>1</v>
      </c>
    </row>
    <row r="121" spans="1:14" ht="13" x14ac:dyDescent="0.15">
      <c r="A121" s="7">
        <v>574700</v>
      </c>
      <c r="B121" s="7">
        <v>23132</v>
      </c>
      <c r="C121" s="2" t="s">
        <v>170</v>
      </c>
      <c r="D121" s="5">
        <v>2</v>
      </c>
      <c r="E121" s="10">
        <v>40705</v>
      </c>
      <c r="F121" s="2" t="s">
        <v>88</v>
      </c>
      <c r="G121" s="6">
        <v>5.75</v>
      </c>
      <c r="H121" s="6">
        <f t="shared" si="7"/>
        <v>11.5</v>
      </c>
      <c r="I121" s="2">
        <v>16033</v>
      </c>
      <c r="J121" s="2" t="s">
        <v>14</v>
      </c>
      <c r="K121" s="3">
        <v>40668</v>
      </c>
      <c r="L121" s="2" t="s">
        <v>31</v>
      </c>
      <c r="M121">
        <f t="shared" si="5"/>
        <v>1</v>
      </c>
      <c r="N121">
        <f t="shared" si="6"/>
        <v>1</v>
      </c>
    </row>
    <row r="122" spans="1:14" ht="13" x14ac:dyDescent="0.15">
      <c r="A122" s="7">
        <v>543452</v>
      </c>
      <c r="B122" s="7">
        <v>22934</v>
      </c>
      <c r="C122" s="2" t="s">
        <v>273</v>
      </c>
      <c r="D122" s="5">
        <v>6</v>
      </c>
      <c r="E122" s="10">
        <v>40757</v>
      </c>
      <c r="F122" s="2" t="s">
        <v>81</v>
      </c>
      <c r="G122" s="6">
        <v>2.95</v>
      </c>
      <c r="H122" s="6">
        <f t="shared" si="7"/>
        <v>17.700000000000003</v>
      </c>
      <c r="I122" s="2">
        <v>16037</v>
      </c>
      <c r="J122" s="2" t="s">
        <v>14</v>
      </c>
      <c r="K122" s="3">
        <v>40668</v>
      </c>
      <c r="L122" s="2" t="s">
        <v>35</v>
      </c>
      <c r="M122">
        <f t="shared" si="5"/>
        <v>1</v>
      </c>
      <c r="N122">
        <f t="shared" si="6"/>
        <v>1</v>
      </c>
    </row>
    <row r="123" spans="1:14" ht="13" x14ac:dyDescent="0.15">
      <c r="A123" s="7">
        <v>542898</v>
      </c>
      <c r="B123" s="7">
        <v>22930</v>
      </c>
      <c r="C123" s="2" t="s">
        <v>201</v>
      </c>
      <c r="D123" s="5">
        <v>1</v>
      </c>
      <c r="E123" s="10">
        <v>40545</v>
      </c>
      <c r="F123" s="2" t="s">
        <v>52</v>
      </c>
      <c r="G123" s="6">
        <v>2.5499999999999998</v>
      </c>
      <c r="H123" s="6">
        <f t="shared" si="7"/>
        <v>2.5499999999999998</v>
      </c>
      <c r="I123" s="2">
        <v>16110</v>
      </c>
      <c r="J123" s="2" t="s">
        <v>14</v>
      </c>
      <c r="K123" s="3">
        <v>40668</v>
      </c>
      <c r="L123" s="2" t="s">
        <v>31</v>
      </c>
      <c r="M123">
        <f t="shared" si="5"/>
        <v>1</v>
      </c>
      <c r="N123">
        <f t="shared" si="6"/>
        <v>1</v>
      </c>
    </row>
    <row r="124" spans="1:14" ht="13" x14ac:dyDescent="0.15">
      <c r="A124" s="7">
        <v>555471</v>
      </c>
      <c r="B124" s="7">
        <v>21175</v>
      </c>
      <c r="C124" s="2" t="s">
        <v>95</v>
      </c>
      <c r="D124" s="5">
        <v>6</v>
      </c>
      <c r="E124" s="10">
        <v>40608</v>
      </c>
      <c r="F124" s="2" t="s">
        <v>66</v>
      </c>
      <c r="G124" s="6">
        <v>2.5499999999999998</v>
      </c>
      <c r="H124" s="6">
        <f t="shared" si="7"/>
        <v>15.299999999999999</v>
      </c>
      <c r="I124" s="2">
        <v>16117</v>
      </c>
      <c r="J124" s="2" t="s">
        <v>14</v>
      </c>
      <c r="K124" s="3">
        <v>40668</v>
      </c>
      <c r="L124" s="2" t="s">
        <v>31</v>
      </c>
      <c r="M124">
        <f t="shared" si="5"/>
        <v>1</v>
      </c>
      <c r="N124">
        <f t="shared" si="6"/>
        <v>1</v>
      </c>
    </row>
    <row r="125" spans="1:14" ht="13" x14ac:dyDescent="0.15">
      <c r="A125" s="7">
        <v>575687</v>
      </c>
      <c r="B125" s="7">
        <v>47566</v>
      </c>
      <c r="C125" s="2" t="s">
        <v>132</v>
      </c>
      <c r="D125" s="5">
        <v>24</v>
      </c>
      <c r="E125" s="10">
        <v>40827</v>
      </c>
      <c r="F125" s="2" t="s">
        <v>43</v>
      </c>
      <c r="G125" s="6">
        <v>4.95</v>
      </c>
      <c r="H125" s="6">
        <f t="shared" si="7"/>
        <v>118.80000000000001</v>
      </c>
      <c r="I125" s="2">
        <v>16126</v>
      </c>
      <c r="J125" s="2" t="s">
        <v>14</v>
      </c>
      <c r="K125" s="3">
        <v>40668</v>
      </c>
      <c r="L125" s="2" t="s">
        <v>23</v>
      </c>
      <c r="M125">
        <f t="shared" si="5"/>
        <v>0.5</v>
      </c>
      <c r="N125">
        <f t="shared" si="6"/>
        <v>1</v>
      </c>
    </row>
    <row r="126" spans="1:14" ht="13" x14ac:dyDescent="0.15">
      <c r="A126" s="7">
        <v>556072</v>
      </c>
      <c r="B126" s="7">
        <v>21621</v>
      </c>
      <c r="C126" s="2" t="s">
        <v>133</v>
      </c>
      <c r="D126" s="5">
        <v>12</v>
      </c>
      <c r="E126" s="10">
        <v>40761</v>
      </c>
      <c r="F126" s="2" t="s">
        <v>81</v>
      </c>
      <c r="G126" s="6">
        <v>8.5</v>
      </c>
      <c r="H126" s="6">
        <f t="shared" si="7"/>
        <v>102</v>
      </c>
      <c r="I126" s="2">
        <v>16126</v>
      </c>
      <c r="J126" s="2" t="s">
        <v>14</v>
      </c>
      <c r="K126" s="3">
        <v>40668</v>
      </c>
      <c r="L126" s="2" t="s">
        <v>28</v>
      </c>
      <c r="M126">
        <f t="shared" si="5"/>
        <v>0.5</v>
      </c>
      <c r="N126">
        <f t="shared" si="6"/>
        <v>1</v>
      </c>
    </row>
    <row r="127" spans="1:14" ht="13" x14ac:dyDescent="0.15">
      <c r="A127" s="7">
        <v>580677</v>
      </c>
      <c r="B127" s="7">
        <v>23583</v>
      </c>
      <c r="C127" s="2" t="s">
        <v>206</v>
      </c>
      <c r="D127" s="5">
        <v>2</v>
      </c>
      <c r="E127" s="10">
        <v>40675</v>
      </c>
      <c r="F127" s="2" t="s">
        <v>12</v>
      </c>
      <c r="G127" s="6">
        <v>1.65</v>
      </c>
      <c r="H127" s="6">
        <f t="shared" si="7"/>
        <v>3.3</v>
      </c>
      <c r="I127" s="2">
        <v>16200</v>
      </c>
      <c r="J127" s="2" t="s">
        <v>14</v>
      </c>
      <c r="K127" s="3">
        <v>40668</v>
      </c>
      <c r="L127" s="2" t="s">
        <v>28</v>
      </c>
      <c r="M127">
        <f t="shared" si="5"/>
        <v>1</v>
      </c>
      <c r="N127">
        <f t="shared" si="6"/>
        <v>1</v>
      </c>
    </row>
    <row r="128" spans="1:14" ht="13" x14ac:dyDescent="0.15">
      <c r="A128" s="7">
        <v>549291</v>
      </c>
      <c r="B128" s="7">
        <v>84991</v>
      </c>
      <c r="C128" s="2" t="s">
        <v>115</v>
      </c>
      <c r="D128" s="5">
        <v>1</v>
      </c>
      <c r="E128" s="10">
        <v>40728</v>
      </c>
      <c r="F128" s="2" t="s">
        <v>33</v>
      </c>
      <c r="G128" s="6">
        <v>0.55000000000000004</v>
      </c>
      <c r="H128" s="6">
        <f t="shared" si="7"/>
        <v>0.55000000000000004</v>
      </c>
      <c r="I128" s="2">
        <v>16261</v>
      </c>
      <c r="J128" s="2" t="s">
        <v>14</v>
      </c>
      <c r="K128" s="3">
        <v>40668</v>
      </c>
      <c r="L128" s="2" t="s">
        <v>15</v>
      </c>
      <c r="M128">
        <f t="shared" si="5"/>
        <v>1</v>
      </c>
      <c r="N128">
        <f t="shared" si="6"/>
        <v>1</v>
      </c>
    </row>
    <row r="129" spans="1:14" ht="13" x14ac:dyDescent="0.15">
      <c r="A129" s="7">
        <v>536569</v>
      </c>
      <c r="B129" s="7">
        <v>22581</v>
      </c>
      <c r="C129" s="2" t="s">
        <v>196</v>
      </c>
      <c r="D129" s="5">
        <v>3</v>
      </c>
      <c r="E129" s="10">
        <v>40668</v>
      </c>
      <c r="F129" s="2" t="s">
        <v>12</v>
      </c>
      <c r="G129" s="6">
        <v>0.85</v>
      </c>
      <c r="H129" s="6">
        <f t="shared" si="7"/>
        <v>2.5499999999999998</v>
      </c>
      <c r="I129" s="2">
        <v>16274</v>
      </c>
      <c r="J129" s="2" t="s">
        <v>14</v>
      </c>
      <c r="K129" s="3">
        <v>40668</v>
      </c>
      <c r="L129" s="2" t="s">
        <v>38</v>
      </c>
      <c r="M129">
        <f t="shared" si="5"/>
        <v>1</v>
      </c>
      <c r="N129">
        <f t="shared" si="6"/>
        <v>1</v>
      </c>
    </row>
    <row r="130" spans="1:14" ht="13" x14ac:dyDescent="0.15">
      <c r="A130" s="7">
        <v>569469</v>
      </c>
      <c r="B130" s="7">
        <v>22114</v>
      </c>
      <c r="C130" s="2" t="s">
        <v>261</v>
      </c>
      <c r="D130" s="5">
        <v>2</v>
      </c>
      <c r="E130" s="10">
        <v>40643</v>
      </c>
      <c r="F130" s="2" t="s">
        <v>74</v>
      </c>
      <c r="G130" s="6">
        <v>4.25</v>
      </c>
      <c r="H130" s="6">
        <f t="shared" ref="H130:H161" si="8">G130*D130</f>
        <v>8.5</v>
      </c>
      <c r="I130" s="2">
        <v>16360</v>
      </c>
      <c r="J130" s="2" t="s">
        <v>14</v>
      </c>
      <c r="K130" s="3">
        <v>40668</v>
      </c>
      <c r="L130" s="2" t="s">
        <v>38</v>
      </c>
      <c r="M130">
        <f t="shared" si="5"/>
        <v>0.5</v>
      </c>
      <c r="N130">
        <f t="shared" si="6"/>
        <v>1</v>
      </c>
    </row>
    <row r="131" spans="1:14" ht="13" x14ac:dyDescent="0.15">
      <c r="A131" s="7">
        <v>573876</v>
      </c>
      <c r="B131" s="7">
        <v>23196</v>
      </c>
      <c r="C131" s="2" t="s">
        <v>193</v>
      </c>
      <c r="D131" s="5">
        <v>1</v>
      </c>
      <c r="E131" s="10">
        <v>40554</v>
      </c>
      <c r="F131" s="2" t="s">
        <v>52</v>
      </c>
      <c r="G131" s="6">
        <v>1.45</v>
      </c>
      <c r="H131" s="6">
        <f t="shared" si="8"/>
        <v>1.45</v>
      </c>
      <c r="I131" s="2">
        <v>16360</v>
      </c>
      <c r="J131" s="2" t="s">
        <v>14</v>
      </c>
      <c r="K131" s="3">
        <v>40668</v>
      </c>
      <c r="L131" s="2" t="s">
        <v>31</v>
      </c>
      <c r="M131">
        <f t="shared" ref="M131:M194" si="9">1/COUNTIF($I$2:$I$199,I131)</f>
        <v>0.5</v>
      </c>
      <c r="N131">
        <f t="shared" ref="N131:N194" si="10">1/COUNTIF($A$2:$A$199,A131)</f>
        <v>1</v>
      </c>
    </row>
    <row r="132" spans="1:14" ht="13" x14ac:dyDescent="0.15">
      <c r="A132" s="7">
        <v>556365</v>
      </c>
      <c r="B132" s="7">
        <v>20719</v>
      </c>
      <c r="C132" s="2" t="s">
        <v>205</v>
      </c>
      <c r="D132" s="5">
        <v>2</v>
      </c>
      <c r="E132" s="10">
        <v>40822</v>
      </c>
      <c r="F132" s="2" t="s">
        <v>43</v>
      </c>
      <c r="G132" s="6">
        <v>0.85</v>
      </c>
      <c r="H132" s="6">
        <f t="shared" si="8"/>
        <v>1.7</v>
      </c>
      <c r="I132" s="2">
        <v>16370</v>
      </c>
      <c r="J132" s="2" t="s">
        <v>14</v>
      </c>
      <c r="K132" s="3">
        <v>40668</v>
      </c>
      <c r="L132" s="2" t="s">
        <v>23</v>
      </c>
      <c r="M132">
        <f t="shared" si="9"/>
        <v>1</v>
      </c>
      <c r="N132">
        <f t="shared" si="10"/>
        <v>1</v>
      </c>
    </row>
    <row r="133" spans="1:14" ht="13" x14ac:dyDescent="0.15">
      <c r="A133" s="7">
        <v>570242</v>
      </c>
      <c r="B133" s="7">
        <v>23354</v>
      </c>
      <c r="C133" s="2" t="s">
        <v>49</v>
      </c>
      <c r="D133" s="5">
        <v>36</v>
      </c>
      <c r="E133" s="10">
        <v>40796</v>
      </c>
      <c r="F133" s="2" t="s">
        <v>40</v>
      </c>
      <c r="G133" s="6">
        <v>0.83</v>
      </c>
      <c r="H133" s="6">
        <f t="shared" si="8"/>
        <v>29.88</v>
      </c>
      <c r="I133" s="2">
        <v>16380</v>
      </c>
      <c r="J133" s="2" t="s">
        <v>14</v>
      </c>
      <c r="K133" s="3">
        <v>40668</v>
      </c>
      <c r="L133" s="2" t="s">
        <v>23</v>
      </c>
      <c r="M133">
        <f t="shared" si="9"/>
        <v>1</v>
      </c>
      <c r="N133">
        <f t="shared" si="10"/>
        <v>1</v>
      </c>
    </row>
    <row r="134" spans="1:14" ht="13" x14ac:dyDescent="0.15">
      <c r="A134" s="7">
        <v>581310</v>
      </c>
      <c r="B134" s="7">
        <v>22367</v>
      </c>
      <c r="C134" s="2" t="s">
        <v>142</v>
      </c>
      <c r="D134" s="5">
        <v>1</v>
      </c>
      <c r="E134" s="10">
        <v>40767</v>
      </c>
      <c r="F134" s="2" t="s">
        <v>81</v>
      </c>
      <c r="G134" s="6">
        <v>1.95</v>
      </c>
      <c r="H134" s="6">
        <f t="shared" si="8"/>
        <v>1.95</v>
      </c>
      <c r="I134" s="2">
        <v>16442</v>
      </c>
      <c r="J134" s="2" t="s">
        <v>14</v>
      </c>
      <c r="K134" s="3">
        <v>40668</v>
      </c>
      <c r="L134" s="2" t="s">
        <v>35</v>
      </c>
      <c r="M134">
        <f t="shared" si="9"/>
        <v>1</v>
      </c>
      <c r="N134">
        <f t="shared" si="10"/>
        <v>1</v>
      </c>
    </row>
    <row r="135" spans="1:14" ht="13" x14ac:dyDescent="0.15">
      <c r="A135" s="7">
        <v>574274</v>
      </c>
      <c r="B135" s="7">
        <v>22791</v>
      </c>
      <c r="C135" s="2" t="s">
        <v>276</v>
      </c>
      <c r="D135" s="5">
        <v>24</v>
      </c>
      <c r="E135" s="10">
        <v>40613</v>
      </c>
      <c r="F135" s="2" t="s">
        <v>66</v>
      </c>
      <c r="G135" s="6">
        <v>1.25</v>
      </c>
      <c r="H135" s="6">
        <f t="shared" si="8"/>
        <v>30</v>
      </c>
      <c r="I135" s="2">
        <v>16500</v>
      </c>
      <c r="J135" s="2" t="s">
        <v>14</v>
      </c>
      <c r="K135" s="3">
        <v>40668</v>
      </c>
      <c r="L135" s="2" t="s">
        <v>20</v>
      </c>
      <c r="M135">
        <f t="shared" si="9"/>
        <v>1</v>
      </c>
      <c r="N135">
        <f t="shared" si="10"/>
        <v>1</v>
      </c>
    </row>
    <row r="136" spans="1:14" ht="13" x14ac:dyDescent="0.15">
      <c r="A136" s="7">
        <v>566275</v>
      </c>
      <c r="B136" s="7">
        <v>21154</v>
      </c>
      <c r="C136" s="2" t="s">
        <v>70</v>
      </c>
      <c r="D136" s="5">
        <v>2</v>
      </c>
      <c r="E136" s="10">
        <v>40856</v>
      </c>
      <c r="F136" s="2" t="s">
        <v>71</v>
      </c>
      <c r="G136" s="6">
        <v>1.25</v>
      </c>
      <c r="H136" s="6">
        <f t="shared" si="8"/>
        <v>2.5</v>
      </c>
      <c r="I136" s="2">
        <v>16549</v>
      </c>
      <c r="J136" s="2" t="s">
        <v>14</v>
      </c>
      <c r="K136" s="3">
        <v>40668</v>
      </c>
      <c r="L136" s="2" t="s">
        <v>38</v>
      </c>
      <c r="M136">
        <f t="shared" si="9"/>
        <v>0.5</v>
      </c>
      <c r="N136">
        <f t="shared" si="10"/>
        <v>0.5</v>
      </c>
    </row>
    <row r="137" spans="1:14" ht="13" x14ac:dyDescent="0.15">
      <c r="A137" s="7">
        <v>566275</v>
      </c>
      <c r="B137" s="7">
        <v>23208</v>
      </c>
      <c r="C137" s="2" t="s">
        <v>124</v>
      </c>
      <c r="D137" s="5">
        <v>1</v>
      </c>
      <c r="E137" s="10">
        <v>40856</v>
      </c>
      <c r="F137" s="2" t="s">
        <v>71</v>
      </c>
      <c r="G137" s="6">
        <v>1.65</v>
      </c>
      <c r="H137" s="6">
        <f t="shared" si="8"/>
        <v>1.65</v>
      </c>
      <c r="I137" s="2">
        <v>16549</v>
      </c>
      <c r="J137" s="2" t="s">
        <v>14</v>
      </c>
      <c r="K137" s="3">
        <v>40668</v>
      </c>
      <c r="L137" s="2" t="s">
        <v>28</v>
      </c>
      <c r="M137">
        <f t="shared" si="9"/>
        <v>0.5</v>
      </c>
      <c r="N137">
        <f t="shared" si="10"/>
        <v>0.5</v>
      </c>
    </row>
    <row r="138" spans="1:14" ht="13" x14ac:dyDescent="0.15">
      <c r="A138" s="7">
        <v>570507</v>
      </c>
      <c r="B138" s="7">
        <v>23266</v>
      </c>
      <c r="C138" s="2" t="s">
        <v>139</v>
      </c>
      <c r="D138" s="5">
        <v>12</v>
      </c>
      <c r="E138" s="10">
        <v>40857</v>
      </c>
      <c r="F138" s="2" t="s">
        <v>71</v>
      </c>
      <c r="G138" s="6">
        <v>1.25</v>
      </c>
      <c r="H138" s="6">
        <f t="shared" si="8"/>
        <v>15</v>
      </c>
      <c r="I138" s="2">
        <v>16561</v>
      </c>
      <c r="J138" s="2" t="s">
        <v>14</v>
      </c>
      <c r="K138" s="3">
        <v>40668</v>
      </c>
      <c r="L138" s="2" t="s">
        <v>28</v>
      </c>
      <c r="M138">
        <f t="shared" si="9"/>
        <v>1</v>
      </c>
      <c r="N138">
        <f t="shared" si="10"/>
        <v>1</v>
      </c>
    </row>
    <row r="139" spans="1:14" ht="13" x14ac:dyDescent="0.15">
      <c r="A139" s="7">
        <v>562418</v>
      </c>
      <c r="B139" s="7">
        <v>48187</v>
      </c>
      <c r="C139" s="2" t="s">
        <v>73</v>
      </c>
      <c r="D139" s="5">
        <v>2</v>
      </c>
      <c r="E139" s="10">
        <v>40641</v>
      </c>
      <c r="F139" s="2" t="s">
        <v>74</v>
      </c>
      <c r="G139" s="6">
        <v>7.95</v>
      </c>
      <c r="H139" s="6">
        <f t="shared" si="8"/>
        <v>15.9</v>
      </c>
      <c r="I139" s="2">
        <v>16572</v>
      </c>
      <c r="J139" s="2" t="s">
        <v>14</v>
      </c>
      <c r="K139" s="3">
        <v>40668</v>
      </c>
      <c r="L139" s="2" t="s">
        <v>35</v>
      </c>
      <c r="M139">
        <f t="shared" si="9"/>
        <v>1</v>
      </c>
      <c r="N139">
        <f t="shared" si="10"/>
        <v>1</v>
      </c>
    </row>
    <row r="140" spans="1:14" ht="13" x14ac:dyDescent="0.15">
      <c r="A140" s="7">
        <v>574297</v>
      </c>
      <c r="B140" s="7">
        <v>23497</v>
      </c>
      <c r="C140" s="2" t="s">
        <v>163</v>
      </c>
      <c r="D140" s="5">
        <v>12</v>
      </c>
      <c r="E140" s="10">
        <v>40613</v>
      </c>
      <c r="F140" s="2" t="s">
        <v>66</v>
      </c>
      <c r="G140" s="6">
        <v>1.45</v>
      </c>
      <c r="H140" s="6">
        <f t="shared" si="8"/>
        <v>17.399999999999999</v>
      </c>
      <c r="I140" s="2">
        <v>16602</v>
      </c>
      <c r="J140" s="2" t="s">
        <v>14</v>
      </c>
      <c r="K140" s="3">
        <v>40668</v>
      </c>
      <c r="L140" s="2" t="s">
        <v>31</v>
      </c>
      <c r="M140">
        <f t="shared" si="9"/>
        <v>1</v>
      </c>
      <c r="N140">
        <f t="shared" si="10"/>
        <v>1</v>
      </c>
    </row>
    <row r="141" spans="1:14" ht="13" x14ac:dyDescent="0.15">
      <c r="A141" s="7">
        <v>555349</v>
      </c>
      <c r="B141" s="7">
        <v>22193</v>
      </c>
      <c r="C141" s="2" t="s">
        <v>68</v>
      </c>
      <c r="D141" s="5">
        <v>1</v>
      </c>
      <c r="E141" s="10">
        <v>40580</v>
      </c>
      <c r="F141" s="2" t="s">
        <v>76</v>
      </c>
      <c r="G141" s="6">
        <v>8.5</v>
      </c>
      <c r="H141" s="6">
        <f t="shared" si="8"/>
        <v>8.5</v>
      </c>
      <c r="I141" s="2">
        <v>16729</v>
      </c>
      <c r="J141" s="2" t="s">
        <v>14</v>
      </c>
      <c r="K141" s="3">
        <v>40668</v>
      </c>
      <c r="L141" s="2" t="s">
        <v>23</v>
      </c>
      <c r="M141">
        <f t="shared" si="9"/>
        <v>1</v>
      </c>
      <c r="N141">
        <f t="shared" si="10"/>
        <v>1</v>
      </c>
    </row>
    <row r="142" spans="1:14" ht="13" x14ac:dyDescent="0.15">
      <c r="A142" s="7">
        <v>552963</v>
      </c>
      <c r="B142" s="7">
        <v>22807</v>
      </c>
      <c r="C142" s="2" t="s">
        <v>213</v>
      </c>
      <c r="D142" s="5">
        <v>1</v>
      </c>
      <c r="E142" s="10">
        <v>40882</v>
      </c>
      <c r="F142" s="2" t="s">
        <v>25</v>
      </c>
      <c r="G142" s="6">
        <v>2.95</v>
      </c>
      <c r="H142" s="6">
        <f t="shared" si="8"/>
        <v>2.95</v>
      </c>
      <c r="I142" s="2">
        <v>16743</v>
      </c>
      <c r="J142" s="2" t="s">
        <v>14</v>
      </c>
      <c r="K142" s="3">
        <v>40668</v>
      </c>
      <c r="L142" s="2" t="s">
        <v>20</v>
      </c>
      <c r="M142">
        <f t="shared" si="9"/>
        <v>0.5</v>
      </c>
      <c r="N142">
        <f t="shared" si="10"/>
        <v>1</v>
      </c>
    </row>
    <row r="143" spans="1:14" ht="13" x14ac:dyDescent="0.15">
      <c r="A143" s="7">
        <v>559297</v>
      </c>
      <c r="B143" s="7">
        <v>84991</v>
      </c>
      <c r="C143" s="2" t="s">
        <v>115</v>
      </c>
      <c r="D143" s="5">
        <v>12</v>
      </c>
      <c r="E143" s="10">
        <v>40731</v>
      </c>
      <c r="F143" s="2" t="s">
        <v>33</v>
      </c>
      <c r="G143" s="6">
        <v>0.55000000000000004</v>
      </c>
      <c r="H143" s="6">
        <f t="shared" si="8"/>
        <v>6.6000000000000005</v>
      </c>
      <c r="I143" s="2">
        <v>16743</v>
      </c>
      <c r="J143" s="2" t="s">
        <v>14</v>
      </c>
      <c r="K143" s="3">
        <v>40668</v>
      </c>
      <c r="L143" s="2" t="s">
        <v>28</v>
      </c>
      <c r="M143">
        <f t="shared" si="9"/>
        <v>0.5</v>
      </c>
      <c r="N143">
        <f t="shared" si="10"/>
        <v>1</v>
      </c>
    </row>
    <row r="144" spans="1:14" ht="13" x14ac:dyDescent="0.15">
      <c r="A144" s="7">
        <v>558696</v>
      </c>
      <c r="B144" s="7">
        <v>23192</v>
      </c>
      <c r="C144" s="2" t="s">
        <v>190</v>
      </c>
      <c r="D144" s="5">
        <v>3</v>
      </c>
      <c r="E144" s="10">
        <v>40550</v>
      </c>
      <c r="F144" s="2" t="s">
        <v>52</v>
      </c>
      <c r="G144" s="6">
        <v>1.65</v>
      </c>
      <c r="H144" s="6">
        <f t="shared" si="8"/>
        <v>4.9499999999999993</v>
      </c>
      <c r="I144" s="2">
        <v>16746</v>
      </c>
      <c r="J144" s="2" t="s">
        <v>14</v>
      </c>
      <c r="K144" s="3">
        <v>40668</v>
      </c>
      <c r="L144" s="2" t="s">
        <v>15</v>
      </c>
      <c r="M144">
        <f t="shared" si="9"/>
        <v>1</v>
      </c>
      <c r="N144">
        <f t="shared" si="10"/>
        <v>1</v>
      </c>
    </row>
    <row r="145" spans="1:14" ht="13" x14ac:dyDescent="0.15">
      <c r="A145" s="7">
        <v>580640</v>
      </c>
      <c r="B145" s="7">
        <v>22867</v>
      </c>
      <c r="C145" s="2" t="s">
        <v>149</v>
      </c>
      <c r="D145" s="5">
        <v>1</v>
      </c>
      <c r="E145" s="10">
        <v>40675</v>
      </c>
      <c r="F145" s="2" t="s">
        <v>12</v>
      </c>
      <c r="G145" s="6">
        <v>2.1</v>
      </c>
      <c r="H145" s="6">
        <f t="shared" si="8"/>
        <v>2.1</v>
      </c>
      <c r="I145" s="2">
        <v>16910</v>
      </c>
      <c r="J145" s="2" t="s">
        <v>14</v>
      </c>
      <c r="K145" s="3">
        <v>40668</v>
      </c>
      <c r="L145" s="2" t="s">
        <v>38</v>
      </c>
      <c r="M145">
        <f t="shared" si="9"/>
        <v>1</v>
      </c>
      <c r="N145">
        <f t="shared" si="10"/>
        <v>1</v>
      </c>
    </row>
    <row r="146" spans="1:14" ht="13" x14ac:dyDescent="0.15">
      <c r="A146" s="7">
        <v>570246</v>
      </c>
      <c r="B146" s="7">
        <v>21365</v>
      </c>
      <c r="C146" s="2" t="s">
        <v>128</v>
      </c>
      <c r="D146" s="5">
        <v>6</v>
      </c>
      <c r="E146" s="10">
        <v>40796</v>
      </c>
      <c r="F146" s="2" t="s">
        <v>40</v>
      </c>
      <c r="G146" s="6">
        <v>0.75</v>
      </c>
      <c r="H146" s="6">
        <f t="shared" si="8"/>
        <v>4.5</v>
      </c>
      <c r="I146" s="2">
        <v>16921</v>
      </c>
      <c r="J146" s="2" t="s">
        <v>14</v>
      </c>
      <c r="K146" s="3">
        <v>40668</v>
      </c>
      <c r="L146" s="2" t="s">
        <v>15</v>
      </c>
      <c r="M146">
        <f t="shared" si="9"/>
        <v>1</v>
      </c>
      <c r="N146">
        <f t="shared" si="10"/>
        <v>1</v>
      </c>
    </row>
    <row r="147" spans="1:14" ht="13" x14ac:dyDescent="0.15">
      <c r="A147" s="7">
        <v>565151</v>
      </c>
      <c r="B147" s="7">
        <v>22624</v>
      </c>
      <c r="C147" s="2" t="s">
        <v>174</v>
      </c>
      <c r="D147" s="5">
        <v>1</v>
      </c>
      <c r="E147" s="10">
        <v>40552</v>
      </c>
      <c r="F147" s="2" t="s">
        <v>52</v>
      </c>
      <c r="G147" s="6">
        <v>8.5</v>
      </c>
      <c r="H147" s="6">
        <f t="shared" si="8"/>
        <v>8.5</v>
      </c>
      <c r="I147" s="2">
        <v>16923</v>
      </c>
      <c r="J147" s="2" t="s">
        <v>14</v>
      </c>
      <c r="K147" s="3">
        <v>40668</v>
      </c>
      <c r="L147" s="2" t="s">
        <v>20</v>
      </c>
      <c r="M147">
        <f t="shared" si="9"/>
        <v>1</v>
      </c>
      <c r="N147">
        <f t="shared" si="10"/>
        <v>1</v>
      </c>
    </row>
    <row r="148" spans="1:14" ht="13" x14ac:dyDescent="0.15">
      <c r="A148" s="7">
        <v>555353</v>
      </c>
      <c r="B148" s="7">
        <v>22776</v>
      </c>
      <c r="C148" s="2" t="s">
        <v>228</v>
      </c>
      <c r="D148" s="5">
        <v>1</v>
      </c>
      <c r="E148" s="10">
        <v>40580</v>
      </c>
      <c r="F148" s="2" t="s">
        <v>76</v>
      </c>
      <c r="G148" s="6">
        <v>9.9499999999999993</v>
      </c>
      <c r="H148" s="6">
        <f t="shared" si="8"/>
        <v>9.9499999999999993</v>
      </c>
      <c r="I148" s="2">
        <v>16928</v>
      </c>
      <c r="J148" s="2" t="s">
        <v>14</v>
      </c>
      <c r="K148" s="3">
        <v>40668</v>
      </c>
      <c r="L148" s="2" t="s">
        <v>38</v>
      </c>
      <c r="M148">
        <f t="shared" si="9"/>
        <v>1</v>
      </c>
      <c r="N148">
        <f t="shared" si="10"/>
        <v>1</v>
      </c>
    </row>
    <row r="149" spans="1:14" ht="13" x14ac:dyDescent="0.15">
      <c r="A149" s="7">
        <v>556484</v>
      </c>
      <c r="B149" s="7">
        <v>20972</v>
      </c>
      <c r="C149" s="2" t="s">
        <v>146</v>
      </c>
      <c r="D149" s="5">
        <v>2</v>
      </c>
      <c r="E149" s="10">
        <v>40883</v>
      </c>
      <c r="F149" s="2" t="s">
        <v>25</v>
      </c>
      <c r="G149" s="6">
        <v>1.25</v>
      </c>
      <c r="H149" s="6">
        <f t="shared" si="8"/>
        <v>2.5</v>
      </c>
      <c r="I149" s="2">
        <v>16938</v>
      </c>
      <c r="J149" s="2" t="s">
        <v>14</v>
      </c>
      <c r="K149" s="3">
        <v>40668</v>
      </c>
      <c r="L149" s="2" t="s">
        <v>28</v>
      </c>
      <c r="M149">
        <f t="shared" si="9"/>
        <v>1</v>
      </c>
      <c r="N149">
        <f t="shared" si="10"/>
        <v>1</v>
      </c>
    </row>
    <row r="150" spans="1:14" ht="13" x14ac:dyDescent="0.15">
      <c r="A150" s="7">
        <v>543470</v>
      </c>
      <c r="B150" s="7">
        <v>21062</v>
      </c>
      <c r="C150" s="2" t="s">
        <v>217</v>
      </c>
      <c r="D150" s="5">
        <v>12</v>
      </c>
      <c r="E150" s="10">
        <v>40757</v>
      </c>
      <c r="F150" s="2" t="s">
        <v>81</v>
      </c>
      <c r="G150" s="6">
        <v>0.85</v>
      </c>
      <c r="H150" s="6">
        <f t="shared" si="8"/>
        <v>10.199999999999999</v>
      </c>
      <c r="I150" s="2">
        <v>16951</v>
      </c>
      <c r="J150" s="2" t="s">
        <v>14</v>
      </c>
      <c r="K150" s="3">
        <v>40668</v>
      </c>
      <c r="L150" s="2" t="s">
        <v>20</v>
      </c>
      <c r="M150">
        <f t="shared" si="9"/>
        <v>1</v>
      </c>
      <c r="N150">
        <f t="shared" si="10"/>
        <v>1</v>
      </c>
    </row>
    <row r="151" spans="1:14" ht="13" x14ac:dyDescent="0.15">
      <c r="A151" s="7">
        <v>548712</v>
      </c>
      <c r="B151" s="7">
        <v>22077</v>
      </c>
      <c r="C151" s="2" t="s">
        <v>39</v>
      </c>
      <c r="D151" s="5">
        <v>4</v>
      </c>
      <c r="E151" s="10">
        <v>40606</v>
      </c>
      <c r="F151" s="2" t="s">
        <v>66</v>
      </c>
      <c r="G151" s="6">
        <v>1.65</v>
      </c>
      <c r="H151" s="6">
        <f t="shared" si="8"/>
        <v>6.6</v>
      </c>
      <c r="I151" s="2">
        <v>17050</v>
      </c>
      <c r="J151" s="2" t="s">
        <v>14</v>
      </c>
      <c r="K151" s="3">
        <v>40668</v>
      </c>
      <c r="L151" s="2" t="s">
        <v>23</v>
      </c>
      <c r="M151">
        <f t="shared" si="9"/>
        <v>1</v>
      </c>
      <c r="N151">
        <f t="shared" si="10"/>
        <v>1</v>
      </c>
    </row>
    <row r="152" spans="1:14" ht="13" x14ac:dyDescent="0.15">
      <c r="A152" s="7">
        <v>580500</v>
      </c>
      <c r="B152" s="7">
        <v>85053</v>
      </c>
      <c r="C152" s="2" t="s">
        <v>199</v>
      </c>
      <c r="D152" s="5">
        <v>12</v>
      </c>
      <c r="E152" s="10">
        <v>40645</v>
      </c>
      <c r="F152" s="2" t="s">
        <v>74</v>
      </c>
      <c r="G152" s="6">
        <v>2.1</v>
      </c>
      <c r="H152" s="6">
        <f t="shared" si="8"/>
        <v>25.200000000000003</v>
      </c>
      <c r="I152" s="2">
        <v>17131</v>
      </c>
      <c r="J152" s="2" t="s">
        <v>14</v>
      </c>
      <c r="K152" s="3">
        <v>40668</v>
      </c>
      <c r="L152" s="2" t="s">
        <v>20</v>
      </c>
      <c r="M152">
        <f t="shared" si="9"/>
        <v>1</v>
      </c>
      <c r="N152">
        <f t="shared" si="10"/>
        <v>1</v>
      </c>
    </row>
    <row r="153" spans="1:14" ht="13" x14ac:dyDescent="0.15">
      <c r="A153" s="7">
        <v>543342</v>
      </c>
      <c r="B153" s="7">
        <v>48187</v>
      </c>
      <c r="C153" s="2" t="s">
        <v>73</v>
      </c>
      <c r="D153" s="5">
        <v>2</v>
      </c>
      <c r="E153" s="10">
        <v>40726</v>
      </c>
      <c r="F153" s="2" t="s">
        <v>33</v>
      </c>
      <c r="G153" s="6">
        <v>7.95</v>
      </c>
      <c r="H153" s="6">
        <f t="shared" si="8"/>
        <v>15.9</v>
      </c>
      <c r="I153" s="2">
        <v>17162</v>
      </c>
      <c r="J153" s="2" t="s">
        <v>14</v>
      </c>
      <c r="K153" s="3">
        <v>40668</v>
      </c>
      <c r="L153" s="2" t="s">
        <v>38</v>
      </c>
      <c r="M153">
        <f t="shared" si="9"/>
        <v>1</v>
      </c>
      <c r="N153">
        <f t="shared" si="10"/>
        <v>1</v>
      </c>
    </row>
    <row r="154" spans="1:14" ht="13" x14ac:dyDescent="0.15">
      <c r="A154" s="7">
        <v>552528</v>
      </c>
      <c r="B154" s="7">
        <v>22729</v>
      </c>
      <c r="C154" s="2" t="s">
        <v>245</v>
      </c>
      <c r="D154" s="5">
        <v>2</v>
      </c>
      <c r="E154" s="10">
        <v>40791</v>
      </c>
      <c r="F154" s="2" t="s">
        <v>40</v>
      </c>
      <c r="G154" s="6">
        <v>3.75</v>
      </c>
      <c r="H154" s="6">
        <f t="shared" si="8"/>
        <v>7.5</v>
      </c>
      <c r="I154" s="2">
        <v>17218</v>
      </c>
      <c r="J154" s="2" t="s">
        <v>14</v>
      </c>
      <c r="K154" s="3">
        <v>40668</v>
      </c>
      <c r="L154" s="2" t="s">
        <v>35</v>
      </c>
      <c r="M154">
        <f t="shared" si="9"/>
        <v>0.5</v>
      </c>
      <c r="N154">
        <f t="shared" si="10"/>
        <v>1</v>
      </c>
    </row>
    <row r="155" spans="1:14" ht="13" x14ac:dyDescent="0.15">
      <c r="A155" s="7">
        <v>566287</v>
      </c>
      <c r="B155" s="7">
        <v>22991</v>
      </c>
      <c r="C155" s="2" t="s">
        <v>275</v>
      </c>
      <c r="D155" s="5">
        <v>2</v>
      </c>
      <c r="E155" s="10">
        <v>40856</v>
      </c>
      <c r="F155" s="2" t="s">
        <v>71</v>
      </c>
      <c r="G155" s="6">
        <v>1.95</v>
      </c>
      <c r="H155" s="6">
        <f t="shared" si="8"/>
        <v>3.9</v>
      </c>
      <c r="I155" s="2">
        <v>17218</v>
      </c>
      <c r="J155" s="2" t="s">
        <v>14</v>
      </c>
      <c r="K155" s="3">
        <v>40668</v>
      </c>
      <c r="L155" s="2" t="s">
        <v>15</v>
      </c>
      <c r="M155">
        <f t="shared" si="9"/>
        <v>0.5</v>
      </c>
      <c r="N155">
        <f t="shared" si="10"/>
        <v>1</v>
      </c>
    </row>
    <row r="156" spans="1:14" ht="13" x14ac:dyDescent="0.15">
      <c r="A156" s="7">
        <v>570049</v>
      </c>
      <c r="B156" s="7">
        <v>23309</v>
      </c>
      <c r="C156" s="2" t="s">
        <v>257</v>
      </c>
      <c r="D156" s="5">
        <v>3</v>
      </c>
      <c r="E156" s="10">
        <v>40734</v>
      </c>
      <c r="F156" s="2" t="s">
        <v>33</v>
      </c>
      <c r="G156" s="6">
        <v>0.55000000000000004</v>
      </c>
      <c r="H156" s="6">
        <f t="shared" si="8"/>
        <v>1.6500000000000001</v>
      </c>
      <c r="I156" s="2">
        <v>17228</v>
      </c>
      <c r="J156" s="2" t="s">
        <v>14</v>
      </c>
      <c r="K156" s="3">
        <v>40668</v>
      </c>
      <c r="L156" s="2" t="s">
        <v>20</v>
      </c>
      <c r="M156">
        <f t="shared" si="9"/>
        <v>1</v>
      </c>
      <c r="N156">
        <f t="shared" si="10"/>
        <v>1</v>
      </c>
    </row>
    <row r="157" spans="1:14" ht="13" x14ac:dyDescent="0.15">
      <c r="A157" s="7">
        <v>563022</v>
      </c>
      <c r="B157" s="7">
        <v>23200</v>
      </c>
      <c r="C157" s="2" t="s">
        <v>200</v>
      </c>
      <c r="D157" s="5">
        <v>1</v>
      </c>
      <c r="E157" s="10">
        <v>40855</v>
      </c>
      <c r="F157" s="2" t="s">
        <v>71</v>
      </c>
      <c r="G157" s="6">
        <v>2.08</v>
      </c>
      <c r="H157" s="6">
        <f t="shared" si="8"/>
        <v>2.08</v>
      </c>
      <c r="I157" s="2">
        <v>17248</v>
      </c>
      <c r="J157" s="2" t="s">
        <v>14</v>
      </c>
      <c r="K157" s="3">
        <v>40668</v>
      </c>
      <c r="L157" s="2" t="s">
        <v>23</v>
      </c>
      <c r="M157">
        <f t="shared" si="9"/>
        <v>1</v>
      </c>
      <c r="N157">
        <f t="shared" si="10"/>
        <v>1</v>
      </c>
    </row>
    <row r="158" spans="1:14" ht="13" x14ac:dyDescent="0.15">
      <c r="A158" s="7">
        <v>543246</v>
      </c>
      <c r="B158" s="7">
        <v>22047</v>
      </c>
      <c r="C158" s="2" t="s">
        <v>251</v>
      </c>
      <c r="D158" s="5">
        <v>25</v>
      </c>
      <c r="E158" s="10">
        <v>40635</v>
      </c>
      <c r="F158" s="2" t="s">
        <v>74</v>
      </c>
      <c r="G158" s="6">
        <v>0.42</v>
      </c>
      <c r="H158" s="6">
        <f t="shared" si="8"/>
        <v>10.5</v>
      </c>
      <c r="I158" s="2">
        <v>17315</v>
      </c>
      <c r="J158" s="2" t="s">
        <v>14</v>
      </c>
      <c r="K158" s="3">
        <v>40668</v>
      </c>
      <c r="L158" s="2" t="s">
        <v>23</v>
      </c>
      <c r="M158">
        <f t="shared" si="9"/>
        <v>1</v>
      </c>
      <c r="N158">
        <f t="shared" si="10"/>
        <v>1</v>
      </c>
    </row>
    <row r="159" spans="1:14" ht="13" x14ac:dyDescent="0.15">
      <c r="A159" s="7">
        <v>552310</v>
      </c>
      <c r="B159" s="7">
        <v>84378</v>
      </c>
      <c r="C159" s="2" t="s">
        <v>226</v>
      </c>
      <c r="D159" s="5">
        <v>2</v>
      </c>
      <c r="E159" s="10">
        <v>40760</v>
      </c>
      <c r="F159" s="2" t="s">
        <v>81</v>
      </c>
      <c r="G159" s="6">
        <v>1.25</v>
      </c>
      <c r="H159" s="6">
        <f t="shared" si="8"/>
        <v>2.5</v>
      </c>
      <c r="I159" s="2">
        <v>17323</v>
      </c>
      <c r="J159" s="2" t="s">
        <v>14</v>
      </c>
      <c r="K159" s="3">
        <v>40668</v>
      </c>
      <c r="L159" s="2" t="s">
        <v>28</v>
      </c>
      <c r="M159">
        <f t="shared" si="9"/>
        <v>1</v>
      </c>
      <c r="N159">
        <f t="shared" si="10"/>
        <v>1</v>
      </c>
    </row>
    <row r="160" spans="1:14" ht="13" x14ac:dyDescent="0.15">
      <c r="A160" s="7">
        <v>543040</v>
      </c>
      <c r="B160" s="7">
        <v>22534</v>
      </c>
      <c r="C160" s="2" t="s">
        <v>222</v>
      </c>
      <c r="D160" s="5">
        <v>4</v>
      </c>
      <c r="E160" s="10">
        <v>40576</v>
      </c>
      <c r="F160" s="2" t="s">
        <v>76</v>
      </c>
      <c r="G160" s="6">
        <v>0.42</v>
      </c>
      <c r="H160" s="6">
        <f t="shared" si="8"/>
        <v>1.68</v>
      </c>
      <c r="I160" s="2">
        <v>17337</v>
      </c>
      <c r="J160" s="2" t="s">
        <v>14</v>
      </c>
      <c r="K160" s="3">
        <v>40668</v>
      </c>
      <c r="L160" s="2" t="s">
        <v>15</v>
      </c>
      <c r="M160">
        <f t="shared" si="9"/>
        <v>1</v>
      </c>
      <c r="N160">
        <f t="shared" si="10"/>
        <v>1</v>
      </c>
    </row>
    <row r="161" spans="1:14" ht="13" x14ac:dyDescent="0.15">
      <c r="A161" s="7">
        <v>580294</v>
      </c>
      <c r="B161" s="7">
        <v>84947</v>
      </c>
      <c r="C161" s="2" t="s">
        <v>158</v>
      </c>
      <c r="D161" s="5">
        <v>18</v>
      </c>
      <c r="E161" s="10">
        <v>40586</v>
      </c>
      <c r="F161" s="2" t="s">
        <v>76</v>
      </c>
      <c r="G161" s="6">
        <v>1.25</v>
      </c>
      <c r="H161" s="6">
        <f t="shared" si="8"/>
        <v>22.5</v>
      </c>
      <c r="I161" s="2">
        <v>17364</v>
      </c>
      <c r="J161" s="2" t="s">
        <v>14</v>
      </c>
      <c r="K161" s="3">
        <v>40668</v>
      </c>
      <c r="L161" s="2" t="s">
        <v>15</v>
      </c>
      <c r="M161">
        <f t="shared" si="9"/>
        <v>1</v>
      </c>
      <c r="N161">
        <f t="shared" si="10"/>
        <v>1</v>
      </c>
    </row>
    <row r="162" spans="1:14" ht="13" x14ac:dyDescent="0.15">
      <c r="A162" s="7">
        <v>551880</v>
      </c>
      <c r="B162" s="7">
        <v>22690</v>
      </c>
      <c r="C162" s="2" t="s">
        <v>11</v>
      </c>
      <c r="D162" s="5">
        <v>2</v>
      </c>
      <c r="E162" s="10">
        <v>40668</v>
      </c>
      <c r="F162" s="2" t="s">
        <v>12</v>
      </c>
      <c r="G162" s="6">
        <v>7.95</v>
      </c>
      <c r="H162" s="6">
        <f t="shared" ref="H162:H193" si="11">G162*D162</f>
        <v>15.9</v>
      </c>
      <c r="I162" s="2">
        <v>17374</v>
      </c>
      <c r="J162" s="2" t="s">
        <v>14</v>
      </c>
      <c r="K162" s="3">
        <v>40668</v>
      </c>
      <c r="L162" s="2" t="s">
        <v>15</v>
      </c>
      <c r="M162">
        <f t="shared" si="9"/>
        <v>1</v>
      </c>
      <c r="N162">
        <f t="shared" si="10"/>
        <v>1</v>
      </c>
    </row>
    <row r="163" spans="1:14" ht="13" x14ac:dyDescent="0.15">
      <c r="A163" s="7">
        <v>536500</v>
      </c>
      <c r="B163" s="7">
        <v>22024</v>
      </c>
      <c r="C163" s="2" t="s">
        <v>202</v>
      </c>
      <c r="D163" s="5">
        <v>12</v>
      </c>
      <c r="E163" s="10">
        <v>40668</v>
      </c>
      <c r="F163" s="2" t="s">
        <v>12</v>
      </c>
      <c r="G163" s="6">
        <v>0.42</v>
      </c>
      <c r="H163" s="6">
        <f t="shared" si="11"/>
        <v>5.04</v>
      </c>
      <c r="I163" s="2">
        <v>17377</v>
      </c>
      <c r="J163" s="2" t="s">
        <v>14</v>
      </c>
      <c r="K163" s="3">
        <v>40668</v>
      </c>
      <c r="L163" s="2" t="s">
        <v>35</v>
      </c>
      <c r="M163">
        <f t="shared" si="9"/>
        <v>1</v>
      </c>
      <c r="N163">
        <f t="shared" si="10"/>
        <v>1</v>
      </c>
    </row>
    <row r="164" spans="1:14" ht="13" x14ac:dyDescent="0.15">
      <c r="A164" s="7">
        <v>551891</v>
      </c>
      <c r="B164" s="7" t="s">
        <v>263</v>
      </c>
      <c r="C164" s="2" t="s">
        <v>264</v>
      </c>
      <c r="D164" s="5">
        <v>6</v>
      </c>
      <c r="E164" s="10">
        <v>40668</v>
      </c>
      <c r="F164" s="2" t="s">
        <v>12</v>
      </c>
      <c r="G164" s="6">
        <v>1.95</v>
      </c>
      <c r="H164" s="6">
        <f t="shared" si="11"/>
        <v>11.7</v>
      </c>
      <c r="I164" s="2">
        <v>17429</v>
      </c>
      <c r="J164" s="2" t="s">
        <v>14</v>
      </c>
      <c r="K164" s="3">
        <v>40668</v>
      </c>
      <c r="L164" s="2" t="s">
        <v>28</v>
      </c>
      <c r="M164">
        <f t="shared" si="9"/>
        <v>1</v>
      </c>
      <c r="N164">
        <f t="shared" si="10"/>
        <v>1</v>
      </c>
    </row>
    <row r="165" spans="1:14" ht="13" x14ac:dyDescent="0.15">
      <c r="A165" s="7">
        <v>543162</v>
      </c>
      <c r="B165" s="7">
        <v>22348</v>
      </c>
      <c r="C165" s="2" t="s">
        <v>168</v>
      </c>
      <c r="D165" s="5">
        <v>6</v>
      </c>
      <c r="E165" s="10">
        <v>40604</v>
      </c>
      <c r="F165" s="2" t="s">
        <v>66</v>
      </c>
      <c r="G165" s="6">
        <v>0.85</v>
      </c>
      <c r="H165" s="6">
        <f t="shared" si="11"/>
        <v>5.0999999999999996</v>
      </c>
      <c r="I165" s="2">
        <v>17507</v>
      </c>
      <c r="J165" s="2" t="s">
        <v>14</v>
      </c>
      <c r="K165" s="3">
        <v>40668</v>
      </c>
      <c r="L165" s="2" t="s">
        <v>23</v>
      </c>
      <c r="M165">
        <f t="shared" si="9"/>
        <v>1</v>
      </c>
      <c r="N165">
        <f t="shared" si="10"/>
        <v>1</v>
      </c>
    </row>
    <row r="166" spans="1:14" ht="13" x14ac:dyDescent="0.15">
      <c r="A166" s="7">
        <v>559032</v>
      </c>
      <c r="B166" s="7">
        <v>23231</v>
      </c>
      <c r="C166" s="2" t="s">
        <v>150</v>
      </c>
      <c r="D166" s="5">
        <v>25</v>
      </c>
      <c r="E166" s="10">
        <v>40670</v>
      </c>
      <c r="F166" s="2" t="s">
        <v>12</v>
      </c>
      <c r="G166" s="6">
        <v>0.42</v>
      </c>
      <c r="H166" s="6">
        <f t="shared" si="11"/>
        <v>10.5</v>
      </c>
      <c r="I166" s="2">
        <v>17511</v>
      </c>
      <c r="J166" s="2" t="s">
        <v>14</v>
      </c>
      <c r="K166" s="3">
        <v>40668</v>
      </c>
      <c r="L166" s="2" t="s">
        <v>15</v>
      </c>
      <c r="M166">
        <f t="shared" si="9"/>
        <v>1</v>
      </c>
      <c r="N166">
        <f t="shared" si="10"/>
        <v>1</v>
      </c>
    </row>
    <row r="167" spans="1:14" ht="13" x14ac:dyDescent="0.15">
      <c r="A167" s="7">
        <v>536842</v>
      </c>
      <c r="B167" s="7" t="s">
        <v>164</v>
      </c>
      <c r="C167" s="2" t="s">
        <v>165</v>
      </c>
      <c r="D167" s="5">
        <v>6</v>
      </c>
      <c r="E167" s="10">
        <v>40668</v>
      </c>
      <c r="F167" s="2" t="s">
        <v>12</v>
      </c>
      <c r="G167" s="6">
        <v>5.45</v>
      </c>
      <c r="H167" s="6">
        <f t="shared" si="11"/>
        <v>32.700000000000003</v>
      </c>
      <c r="I167" s="2">
        <v>17552</v>
      </c>
      <c r="J167" s="2" t="s">
        <v>14</v>
      </c>
      <c r="K167" s="3">
        <v>40668</v>
      </c>
      <c r="L167" s="2" t="s">
        <v>35</v>
      </c>
      <c r="M167">
        <f t="shared" si="9"/>
        <v>1</v>
      </c>
      <c r="N167">
        <f t="shared" si="10"/>
        <v>1</v>
      </c>
    </row>
    <row r="168" spans="1:14" ht="13" x14ac:dyDescent="0.15">
      <c r="A168" s="7">
        <v>559824</v>
      </c>
      <c r="B168" s="7">
        <v>21188</v>
      </c>
      <c r="C168" s="2" t="s">
        <v>91</v>
      </c>
      <c r="D168" s="5">
        <v>1</v>
      </c>
      <c r="E168" s="10">
        <v>40884</v>
      </c>
      <c r="F168" s="2" t="s">
        <v>25</v>
      </c>
      <c r="G168" s="6">
        <v>2.95</v>
      </c>
      <c r="H168" s="6">
        <f t="shared" si="11"/>
        <v>2.95</v>
      </c>
      <c r="I168" s="2">
        <v>17576</v>
      </c>
      <c r="J168" s="2" t="s">
        <v>14</v>
      </c>
      <c r="K168" s="3">
        <v>40668</v>
      </c>
      <c r="L168" s="2" t="s">
        <v>23</v>
      </c>
      <c r="M168">
        <f t="shared" si="9"/>
        <v>0.5</v>
      </c>
      <c r="N168">
        <f t="shared" si="10"/>
        <v>0.5</v>
      </c>
    </row>
    <row r="169" spans="1:14" ht="13" x14ac:dyDescent="0.15">
      <c r="A169" s="7">
        <v>559824</v>
      </c>
      <c r="B169" s="7">
        <v>22624</v>
      </c>
      <c r="C169" s="2" t="s">
        <v>174</v>
      </c>
      <c r="D169" s="5">
        <v>1</v>
      </c>
      <c r="E169" s="10">
        <v>40884</v>
      </c>
      <c r="F169" s="2" t="s">
        <v>25</v>
      </c>
      <c r="G169" s="6">
        <v>8.5</v>
      </c>
      <c r="H169" s="6">
        <f t="shared" si="11"/>
        <v>8.5</v>
      </c>
      <c r="I169" s="2">
        <v>17576</v>
      </c>
      <c r="J169" s="2" t="s">
        <v>14</v>
      </c>
      <c r="K169" s="3">
        <v>40668</v>
      </c>
      <c r="L169" s="2" t="s">
        <v>31</v>
      </c>
      <c r="M169">
        <f t="shared" si="9"/>
        <v>0.5</v>
      </c>
      <c r="N169">
        <f t="shared" si="10"/>
        <v>0.5</v>
      </c>
    </row>
    <row r="170" spans="1:14" ht="13" x14ac:dyDescent="0.15">
      <c r="A170" s="7">
        <v>552560</v>
      </c>
      <c r="B170" s="7">
        <v>22411</v>
      </c>
      <c r="C170" s="2" t="s">
        <v>152</v>
      </c>
      <c r="D170" s="5">
        <v>10</v>
      </c>
      <c r="E170" s="10">
        <v>40821</v>
      </c>
      <c r="F170" s="2" t="s">
        <v>43</v>
      </c>
      <c r="G170" s="6">
        <v>2.08</v>
      </c>
      <c r="H170" s="6">
        <f t="shared" si="11"/>
        <v>20.8</v>
      </c>
      <c r="I170" s="2">
        <v>17581</v>
      </c>
      <c r="J170" s="2" t="s">
        <v>14</v>
      </c>
      <c r="K170" s="3">
        <v>40668</v>
      </c>
      <c r="L170" s="2" t="s">
        <v>23</v>
      </c>
      <c r="M170">
        <f t="shared" si="9"/>
        <v>1</v>
      </c>
      <c r="N170">
        <f t="shared" si="10"/>
        <v>1</v>
      </c>
    </row>
    <row r="171" spans="1:14" ht="13" x14ac:dyDescent="0.15">
      <c r="A171" s="7">
        <v>547357</v>
      </c>
      <c r="B171" s="7">
        <v>21402</v>
      </c>
      <c r="C171" s="2" t="s">
        <v>36</v>
      </c>
      <c r="D171" s="5">
        <v>24</v>
      </c>
      <c r="E171" s="10">
        <v>40668</v>
      </c>
      <c r="F171" s="2" t="s">
        <v>12</v>
      </c>
      <c r="G171" s="6">
        <v>0.12</v>
      </c>
      <c r="H171" s="6">
        <f t="shared" si="11"/>
        <v>2.88</v>
      </c>
      <c r="I171" s="2">
        <v>17613</v>
      </c>
      <c r="J171" s="2" t="s">
        <v>14</v>
      </c>
      <c r="K171" s="3">
        <v>40668</v>
      </c>
      <c r="L171" s="2" t="s">
        <v>38</v>
      </c>
      <c r="M171">
        <f t="shared" si="9"/>
        <v>0.5</v>
      </c>
      <c r="N171">
        <f t="shared" si="10"/>
        <v>1</v>
      </c>
    </row>
    <row r="172" spans="1:14" ht="13" x14ac:dyDescent="0.15">
      <c r="A172" s="7">
        <v>548552</v>
      </c>
      <c r="B172" s="7">
        <v>22168</v>
      </c>
      <c r="C172" s="2" t="s">
        <v>72</v>
      </c>
      <c r="D172" s="5">
        <v>2</v>
      </c>
      <c r="E172" s="10">
        <v>40547</v>
      </c>
      <c r="F172" s="2" t="s">
        <v>52</v>
      </c>
      <c r="G172" s="6">
        <v>8.5</v>
      </c>
      <c r="H172" s="6">
        <f t="shared" si="11"/>
        <v>17</v>
      </c>
      <c r="I172" s="2">
        <v>17613</v>
      </c>
      <c r="J172" s="2" t="s">
        <v>14</v>
      </c>
      <c r="K172" s="3">
        <v>40668</v>
      </c>
      <c r="L172" s="2" t="s">
        <v>15</v>
      </c>
      <c r="M172">
        <f t="shared" si="9"/>
        <v>0.5</v>
      </c>
      <c r="N172">
        <f t="shared" si="10"/>
        <v>1</v>
      </c>
    </row>
    <row r="173" spans="1:14" ht="13" x14ac:dyDescent="0.15">
      <c r="A173" s="7">
        <v>556253</v>
      </c>
      <c r="B173" s="7">
        <v>23240</v>
      </c>
      <c r="C173" s="2" t="s">
        <v>197</v>
      </c>
      <c r="D173" s="5">
        <v>6</v>
      </c>
      <c r="E173" s="10">
        <v>40792</v>
      </c>
      <c r="F173" s="2" t="s">
        <v>40</v>
      </c>
      <c r="G173" s="6">
        <v>4.1500000000000004</v>
      </c>
      <c r="H173" s="6">
        <f t="shared" si="11"/>
        <v>24.900000000000002</v>
      </c>
      <c r="I173" s="2">
        <v>17652</v>
      </c>
      <c r="J173" s="2" t="s">
        <v>14</v>
      </c>
      <c r="K173" s="3">
        <v>40668</v>
      </c>
      <c r="L173" s="2" t="s">
        <v>15</v>
      </c>
      <c r="M173">
        <f t="shared" si="9"/>
        <v>1</v>
      </c>
      <c r="N173">
        <f t="shared" si="10"/>
        <v>1</v>
      </c>
    </row>
    <row r="174" spans="1:14" ht="13" x14ac:dyDescent="0.15">
      <c r="A174" s="7">
        <v>553012</v>
      </c>
      <c r="B174" s="7">
        <v>22925</v>
      </c>
      <c r="C174" s="2" t="s">
        <v>145</v>
      </c>
      <c r="D174" s="5">
        <v>4</v>
      </c>
      <c r="E174" s="10">
        <v>40882</v>
      </c>
      <c r="F174" s="2" t="s">
        <v>25</v>
      </c>
      <c r="G174" s="6">
        <v>5.95</v>
      </c>
      <c r="H174" s="6">
        <f t="shared" si="11"/>
        <v>23.8</v>
      </c>
      <c r="I174" s="2">
        <v>17671</v>
      </c>
      <c r="J174" s="2" t="s">
        <v>14</v>
      </c>
      <c r="K174" s="3">
        <v>40668</v>
      </c>
      <c r="L174" s="2" t="s">
        <v>23</v>
      </c>
      <c r="M174">
        <f t="shared" si="9"/>
        <v>1</v>
      </c>
      <c r="N174">
        <f t="shared" si="10"/>
        <v>1</v>
      </c>
    </row>
    <row r="175" spans="1:14" ht="13" x14ac:dyDescent="0.15">
      <c r="A175" s="7">
        <v>574923</v>
      </c>
      <c r="B175" s="7">
        <v>22417</v>
      </c>
      <c r="C175" s="2" t="s">
        <v>101</v>
      </c>
      <c r="D175" s="5">
        <v>1</v>
      </c>
      <c r="E175" s="10">
        <v>40735</v>
      </c>
      <c r="F175" s="2" t="s">
        <v>33</v>
      </c>
      <c r="G175" s="6">
        <v>0.55000000000000004</v>
      </c>
      <c r="H175" s="6">
        <f t="shared" si="11"/>
        <v>0.55000000000000004</v>
      </c>
      <c r="I175" s="2">
        <v>17757</v>
      </c>
      <c r="J175" s="2" t="s">
        <v>14</v>
      </c>
      <c r="K175" s="3">
        <v>40668</v>
      </c>
      <c r="L175" s="2" t="s">
        <v>20</v>
      </c>
      <c r="M175">
        <f t="shared" si="9"/>
        <v>1</v>
      </c>
      <c r="N175">
        <f t="shared" si="10"/>
        <v>1</v>
      </c>
    </row>
    <row r="176" spans="1:14" ht="13" x14ac:dyDescent="0.15">
      <c r="A176" s="7">
        <v>543349</v>
      </c>
      <c r="B176" s="7">
        <v>21820</v>
      </c>
      <c r="C176" s="2" t="s">
        <v>183</v>
      </c>
      <c r="D176" s="5">
        <v>4</v>
      </c>
      <c r="E176" s="10">
        <v>40726</v>
      </c>
      <c r="F176" s="2" t="s">
        <v>33</v>
      </c>
      <c r="G176" s="6">
        <v>3.75</v>
      </c>
      <c r="H176" s="6">
        <f t="shared" si="11"/>
        <v>15</v>
      </c>
      <c r="I176" s="2">
        <v>17774</v>
      </c>
      <c r="J176" s="2" t="s">
        <v>14</v>
      </c>
      <c r="K176" s="3">
        <v>40668</v>
      </c>
      <c r="L176" s="2" t="s">
        <v>23</v>
      </c>
      <c r="M176">
        <f t="shared" si="9"/>
        <v>1</v>
      </c>
      <c r="N176">
        <f t="shared" si="10"/>
        <v>1</v>
      </c>
    </row>
    <row r="177" spans="1:14" ht="13" x14ac:dyDescent="0.15">
      <c r="A177" s="7">
        <v>562984</v>
      </c>
      <c r="B177" s="7">
        <v>21172</v>
      </c>
      <c r="C177" s="2" t="s">
        <v>156</v>
      </c>
      <c r="D177" s="5">
        <v>10</v>
      </c>
      <c r="E177" s="10">
        <v>40855</v>
      </c>
      <c r="F177" s="2" t="s">
        <v>71</v>
      </c>
      <c r="G177" s="6">
        <v>1.45</v>
      </c>
      <c r="H177" s="6">
        <f t="shared" si="11"/>
        <v>14.5</v>
      </c>
      <c r="I177" s="2">
        <v>17841</v>
      </c>
      <c r="J177" s="2" t="s">
        <v>14</v>
      </c>
      <c r="K177" s="3">
        <v>40668</v>
      </c>
      <c r="L177" s="2" t="s">
        <v>35</v>
      </c>
      <c r="M177">
        <f t="shared" si="9"/>
        <v>0.1</v>
      </c>
      <c r="N177">
        <f t="shared" si="10"/>
        <v>1</v>
      </c>
    </row>
    <row r="178" spans="1:14" ht="13" x14ac:dyDescent="0.15">
      <c r="A178" s="7">
        <v>570420</v>
      </c>
      <c r="B178" s="7" t="s">
        <v>85</v>
      </c>
      <c r="C178" s="2" t="s">
        <v>86</v>
      </c>
      <c r="D178" s="5">
        <v>1</v>
      </c>
      <c r="E178" s="10">
        <v>40826</v>
      </c>
      <c r="F178" s="2" t="s">
        <v>43</v>
      </c>
      <c r="G178" s="6">
        <v>2.95</v>
      </c>
      <c r="H178" s="6">
        <f t="shared" si="11"/>
        <v>2.95</v>
      </c>
      <c r="I178" s="2">
        <v>17841</v>
      </c>
      <c r="J178" s="2" t="s">
        <v>14</v>
      </c>
      <c r="K178" s="3">
        <v>40668</v>
      </c>
      <c r="L178" s="2" t="s">
        <v>38</v>
      </c>
      <c r="M178">
        <f t="shared" si="9"/>
        <v>0.1</v>
      </c>
      <c r="N178">
        <f t="shared" si="10"/>
        <v>1</v>
      </c>
    </row>
    <row r="179" spans="1:14" ht="13" x14ac:dyDescent="0.15">
      <c r="A179" s="7">
        <v>545545</v>
      </c>
      <c r="B179" s="7">
        <v>21668</v>
      </c>
      <c r="C179" s="2" t="s">
        <v>215</v>
      </c>
      <c r="D179" s="5">
        <v>2</v>
      </c>
      <c r="E179" s="10">
        <v>40605</v>
      </c>
      <c r="F179" s="2" t="s">
        <v>66</v>
      </c>
      <c r="G179" s="6">
        <v>1.25</v>
      </c>
      <c r="H179" s="6">
        <f t="shared" si="11"/>
        <v>2.5</v>
      </c>
      <c r="I179" s="2">
        <v>17841</v>
      </c>
      <c r="J179" s="2" t="s">
        <v>14</v>
      </c>
      <c r="K179" s="3">
        <v>40668</v>
      </c>
      <c r="L179" s="2" t="s">
        <v>38</v>
      </c>
      <c r="M179">
        <f t="shared" si="9"/>
        <v>0.1</v>
      </c>
      <c r="N179">
        <f t="shared" si="10"/>
        <v>1</v>
      </c>
    </row>
    <row r="180" spans="1:14" ht="13" x14ac:dyDescent="0.15">
      <c r="A180" s="7">
        <v>537405</v>
      </c>
      <c r="B180" s="7">
        <v>22355</v>
      </c>
      <c r="C180" s="2" t="s">
        <v>21</v>
      </c>
      <c r="D180" s="5">
        <v>6</v>
      </c>
      <c r="E180" s="10">
        <v>40668</v>
      </c>
      <c r="F180" s="2" t="s">
        <v>12</v>
      </c>
      <c r="G180" s="6">
        <v>0.85</v>
      </c>
      <c r="H180" s="6">
        <f t="shared" si="11"/>
        <v>5.0999999999999996</v>
      </c>
      <c r="I180" s="2">
        <v>17841</v>
      </c>
      <c r="J180" s="2" t="s">
        <v>14</v>
      </c>
      <c r="K180" s="3">
        <v>40668</v>
      </c>
      <c r="L180" s="2" t="s">
        <v>23</v>
      </c>
      <c r="M180">
        <f t="shared" si="9"/>
        <v>0.1</v>
      </c>
      <c r="N180">
        <f t="shared" si="10"/>
        <v>1</v>
      </c>
    </row>
    <row r="181" spans="1:14" ht="13" x14ac:dyDescent="0.15">
      <c r="A181" s="7">
        <v>562161</v>
      </c>
      <c r="B181" s="7">
        <v>47421</v>
      </c>
      <c r="C181" s="2" t="s">
        <v>105</v>
      </c>
      <c r="D181" s="5">
        <v>3</v>
      </c>
      <c r="E181" s="10">
        <v>40610</v>
      </c>
      <c r="F181" s="2" t="s">
        <v>66</v>
      </c>
      <c r="G181" s="6">
        <v>0.42</v>
      </c>
      <c r="H181" s="6">
        <f t="shared" si="11"/>
        <v>1.26</v>
      </c>
      <c r="I181" s="2">
        <v>17841</v>
      </c>
      <c r="J181" s="2" t="s">
        <v>14</v>
      </c>
      <c r="K181" s="3">
        <v>40668</v>
      </c>
      <c r="L181" s="2" t="s">
        <v>23</v>
      </c>
      <c r="M181">
        <f t="shared" si="9"/>
        <v>0.1</v>
      </c>
      <c r="N181">
        <f t="shared" si="10"/>
        <v>1</v>
      </c>
    </row>
    <row r="182" spans="1:14" ht="13" x14ac:dyDescent="0.15">
      <c r="A182" s="7">
        <v>565766</v>
      </c>
      <c r="B182" s="7" t="s">
        <v>180</v>
      </c>
      <c r="C182" s="2" t="s">
        <v>181</v>
      </c>
      <c r="D182" s="5">
        <v>1</v>
      </c>
      <c r="E182" s="10">
        <v>40703</v>
      </c>
      <c r="F182" s="2" t="s">
        <v>88</v>
      </c>
      <c r="G182" s="6">
        <v>2.95</v>
      </c>
      <c r="H182" s="6">
        <f t="shared" si="11"/>
        <v>2.95</v>
      </c>
      <c r="I182" s="2">
        <v>17841</v>
      </c>
      <c r="J182" s="2" t="s">
        <v>14</v>
      </c>
      <c r="K182" s="3">
        <v>40668</v>
      </c>
      <c r="L182" s="2" t="s">
        <v>15</v>
      </c>
      <c r="M182">
        <f t="shared" si="9"/>
        <v>0.1</v>
      </c>
      <c r="N182">
        <f t="shared" si="10"/>
        <v>1</v>
      </c>
    </row>
    <row r="183" spans="1:14" ht="13" x14ac:dyDescent="0.15">
      <c r="A183" s="7">
        <v>559807</v>
      </c>
      <c r="B183" s="7">
        <v>22961</v>
      </c>
      <c r="C183" s="2" t="s">
        <v>134</v>
      </c>
      <c r="D183" s="5">
        <v>5</v>
      </c>
      <c r="E183" s="10">
        <v>40884</v>
      </c>
      <c r="F183" s="2" t="s">
        <v>25</v>
      </c>
      <c r="G183" s="6">
        <v>1.45</v>
      </c>
      <c r="H183" s="6">
        <f t="shared" si="11"/>
        <v>7.25</v>
      </c>
      <c r="I183" s="2">
        <v>17841</v>
      </c>
      <c r="J183" s="2" t="s">
        <v>14</v>
      </c>
      <c r="K183" s="3">
        <v>40668</v>
      </c>
      <c r="L183" s="2" t="s">
        <v>31</v>
      </c>
      <c r="M183">
        <f t="shared" si="9"/>
        <v>0.1</v>
      </c>
      <c r="N183">
        <f t="shared" si="10"/>
        <v>1</v>
      </c>
    </row>
    <row r="184" spans="1:14" ht="13" x14ac:dyDescent="0.15">
      <c r="A184" s="7">
        <v>574034</v>
      </c>
      <c r="B184" s="7">
        <v>21975</v>
      </c>
      <c r="C184" s="2" t="s">
        <v>77</v>
      </c>
      <c r="D184" s="5">
        <v>1</v>
      </c>
      <c r="E184" s="10">
        <v>40585</v>
      </c>
      <c r="F184" s="2" t="s">
        <v>76</v>
      </c>
      <c r="G184" s="6">
        <v>0.55000000000000004</v>
      </c>
      <c r="H184" s="6">
        <f t="shared" si="11"/>
        <v>0.55000000000000004</v>
      </c>
      <c r="I184" s="2">
        <v>17841</v>
      </c>
      <c r="J184" s="2" t="s">
        <v>14</v>
      </c>
      <c r="K184" s="3">
        <v>40668</v>
      </c>
      <c r="L184" s="2" t="s">
        <v>28</v>
      </c>
      <c r="M184">
        <f t="shared" si="9"/>
        <v>0.1</v>
      </c>
      <c r="N184">
        <f t="shared" si="10"/>
        <v>1</v>
      </c>
    </row>
    <row r="185" spans="1:14" ht="13" x14ac:dyDescent="0.15">
      <c r="A185" s="7">
        <v>536557</v>
      </c>
      <c r="B185" s="7">
        <v>21363</v>
      </c>
      <c r="C185" s="2" t="s">
        <v>252</v>
      </c>
      <c r="D185" s="5">
        <v>1</v>
      </c>
      <c r="E185" s="10">
        <v>40668</v>
      </c>
      <c r="F185" s="2" t="s">
        <v>12</v>
      </c>
      <c r="G185" s="6">
        <v>4.95</v>
      </c>
      <c r="H185" s="6">
        <f t="shared" si="11"/>
        <v>4.95</v>
      </c>
      <c r="I185" s="2">
        <v>17841</v>
      </c>
      <c r="J185" s="2" t="s">
        <v>14</v>
      </c>
      <c r="K185" s="3">
        <v>40668</v>
      </c>
      <c r="L185" s="2" t="s">
        <v>28</v>
      </c>
      <c r="M185">
        <f t="shared" si="9"/>
        <v>0.1</v>
      </c>
      <c r="N185">
        <f t="shared" si="10"/>
        <v>1</v>
      </c>
    </row>
    <row r="186" spans="1:14" ht="13" x14ac:dyDescent="0.15">
      <c r="A186" s="7">
        <v>540538</v>
      </c>
      <c r="B186" s="7">
        <v>22766</v>
      </c>
      <c r="C186" s="2" t="s">
        <v>271</v>
      </c>
      <c r="D186" s="5">
        <v>1</v>
      </c>
      <c r="E186" s="10">
        <v>40787</v>
      </c>
      <c r="F186" s="2" t="s">
        <v>40</v>
      </c>
      <c r="G186" s="6">
        <v>2.95</v>
      </c>
      <c r="H186" s="6">
        <f t="shared" si="11"/>
        <v>2.95</v>
      </c>
      <c r="I186" s="2">
        <v>17841</v>
      </c>
      <c r="J186" s="2" t="s">
        <v>14</v>
      </c>
      <c r="K186" s="3">
        <v>40668</v>
      </c>
      <c r="L186" s="2" t="s">
        <v>28</v>
      </c>
      <c r="M186">
        <f t="shared" si="9"/>
        <v>0.1</v>
      </c>
      <c r="N186">
        <f t="shared" si="10"/>
        <v>1</v>
      </c>
    </row>
    <row r="187" spans="1:14" ht="13" x14ac:dyDescent="0.15">
      <c r="A187" s="7">
        <v>536365</v>
      </c>
      <c r="B187" s="7">
        <v>71053</v>
      </c>
      <c r="C187" s="2" t="s">
        <v>122</v>
      </c>
      <c r="D187" s="5">
        <v>6</v>
      </c>
      <c r="E187" s="10">
        <v>40668</v>
      </c>
      <c r="F187" s="2" t="s">
        <v>12</v>
      </c>
      <c r="G187" s="6">
        <v>3.39</v>
      </c>
      <c r="H187" s="6">
        <f t="shared" si="11"/>
        <v>20.34</v>
      </c>
      <c r="I187" s="2">
        <v>17850</v>
      </c>
      <c r="J187" s="2" t="s">
        <v>14</v>
      </c>
      <c r="K187" s="3">
        <v>40668</v>
      </c>
      <c r="L187" s="2" t="s">
        <v>23</v>
      </c>
      <c r="M187">
        <f t="shared" si="9"/>
        <v>1</v>
      </c>
      <c r="N187">
        <f t="shared" si="10"/>
        <v>1</v>
      </c>
    </row>
    <row r="188" spans="1:14" ht="13" x14ac:dyDescent="0.15">
      <c r="A188" s="7">
        <v>537156</v>
      </c>
      <c r="B188" s="7" t="s">
        <v>207</v>
      </c>
      <c r="C188" s="2" t="s">
        <v>208</v>
      </c>
      <c r="D188" s="5">
        <v>16</v>
      </c>
      <c r="E188" s="10">
        <v>40668</v>
      </c>
      <c r="F188" s="2" t="s">
        <v>12</v>
      </c>
      <c r="G188" s="6">
        <v>3.25</v>
      </c>
      <c r="H188" s="6">
        <f t="shared" si="11"/>
        <v>52</v>
      </c>
      <c r="I188" s="2">
        <v>17858</v>
      </c>
      <c r="J188" s="2" t="s">
        <v>14</v>
      </c>
      <c r="K188" s="3">
        <v>40668</v>
      </c>
      <c r="L188" s="2" t="s">
        <v>31</v>
      </c>
      <c r="M188">
        <f t="shared" si="9"/>
        <v>1</v>
      </c>
      <c r="N188">
        <f t="shared" si="10"/>
        <v>1</v>
      </c>
    </row>
    <row r="189" spans="1:14" ht="13" x14ac:dyDescent="0.15">
      <c r="A189" s="7">
        <v>580672</v>
      </c>
      <c r="B189" s="7">
        <v>23510</v>
      </c>
      <c r="C189" s="2" t="s">
        <v>233</v>
      </c>
      <c r="D189" s="5">
        <v>1</v>
      </c>
      <c r="E189" s="10">
        <v>40675</v>
      </c>
      <c r="F189" s="2" t="s">
        <v>12</v>
      </c>
      <c r="G189" s="6">
        <v>0.42</v>
      </c>
      <c r="H189" s="6">
        <f t="shared" si="11"/>
        <v>0.42</v>
      </c>
      <c r="I189" s="2">
        <v>17920</v>
      </c>
      <c r="J189" s="2" t="s">
        <v>14</v>
      </c>
      <c r="K189" s="3">
        <v>40668</v>
      </c>
      <c r="L189" s="2" t="s">
        <v>23</v>
      </c>
      <c r="M189">
        <f t="shared" si="9"/>
        <v>1</v>
      </c>
      <c r="N189">
        <f t="shared" si="10"/>
        <v>1</v>
      </c>
    </row>
    <row r="190" spans="1:14" ht="13" x14ac:dyDescent="0.15">
      <c r="A190" s="7">
        <v>540359</v>
      </c>
      <c r="B190" s="7">
        <v>21210</v>
      </c>
      <c r="C190" s="2" t="s">
        <v>87</v>
      </c>
      <c r="D190" s="5">
        <v>2</v>
      </c>
      <c r="E190" s="10">
        <v>40695</v>
      </c>
      <c r="F190" s="2" t="s">
        <v>88</v>
      </c>
      <c r="G190" s="6">
        <v>1.45</v>
      </c>
      <c r="H190" s="6">
        <f t="shared" si="11"/>
        <v>2.9</v>
      </c>
      <c r="I190" s="2">
        <v>18041</v>
      </c>
      <c r="J190" s="2" t="s">
        <v>14</v>
      </c>
      <c r="K190" s="3">
        <v>40668</v>
      </c>
      <c r="L190" s="2" t="s">
        <v>15</v>
      </c>
      <c r="M190">
        <f t="shared" si="9"/>
        <v>1</v>
      </c>
      <c r="N190">
        <f t="shared" si="10"/>
        <v>1</v>
      </c>
    </row>
    <row r="191" spans="1:14" ht="13" x14ac:dyDescent="0.15">
      <c r="A191" s="7">
        <v>537772</v>
      </c>
      <c r="B191" s="7">
        <v>22091</v>
      </c>
      <c r="C191" s="2" t="s">
        <v>167</v>
      </c>
      <c r="D191" s="5">
        <v>1</v>
      </c>
      <c r="E191" s="10">
        <v>40668</v>
      </c>
      <c r="F191" s="2" t="s">
        <v>12</v>
      </c>
      <c r="G191" s="6">
        <v>1.25</v>
      </c>
      <c r="H191" s="6">
        <f t="shared" si="11"/>
        <v>1.25</v>
      </c>
      <c r="I191" s="2">
        <v>18043</v>
      </c>
      <c r="J191" s="2" t="s">
        <v>14</v>
      </c>
      <c r="K191" s="3">
        <v>40668</v>
      </c>
      <c r="L191" s="2" t="s">
        <v>38</v>
      </c>
      <c r="M191">
        <f t="shared" si="9"/>
        <v>1</v>
      </c>
      <c r="N191">
        <f t="shared" si="10"/>
        <v>1</v>
      </c>
    </row>
    <row r="192" spans="1:14" ht="13" x14ac:dyDescent="0.15">
      <c r="A192" s="7">
        <v>580388</v>
      </c>
      <c r="B192" s="7">
        <v>23506</v>
      </c>
      <c r="C192" s="2" t="s">
        <v>109</v>
      </c>
      <c r="D192" s="5">
        <v>20</v>
      </c>
      <c r="E192" s="10">
        <v>40645</v>
      </c>
      <c r="F192" s="2" t="s">
        <v>74</v>
      </c>
      <c r="G192" s="6">
        <v>0.42</v>
      </c>
      <c r="H192" s="6">
        <f t="shared" si="11"/>
        <v>8.4</v>
      </c>
      <c r="I192" s="2">
        <v>18065</v>
      </c>
      <c r="J192" s="2" t="s">
        <v>14</v>
      </c>
      <c r="K192" s="3">
        <v>40668</v>
      </c>
      <c r="L192" s="2" t="s">
        <v>23</v>
      </c>
      <c r="M192">
        <f t="shared" si="9"/>
        <v>1</v>
      </c>
      <c r="N192">
        <f t="shared" si="10"/>
        <v>1</v>
      </c>
    </row>
    <row r="193" spans="1:14" ht="13" x14ac:dyDescent="0.15">
      <c r="A193" s="7">
        <v>552196</v>
      </c>
      <c r="B193" s="7">
        <v>21562</v>
      </c>
      <c r="C193" s="2" t="s">
        <v>210</v>
      </c>
      <c r="D193" s="5">
        <v>5</v>
      </c>
      <c r="E193" s="10">
        <v>40699</v>
      </c>
      <c r="F193" s="2" t="s">
        <v>88</v>
      </c>
      <c r="G193" s="6">
        <v>1.25</v>
      </c>
      <c r="H193" s="6">
        <f t="shared" si="11"/>
        <v>6.25</v>
      </c>
      <c r="I193" s="2">
        <v>18078</v>
      </c>
      <c r="J193" s="2" t="s">
        <v>14</v>
      </c>
      <c r="K193" s="3">
        <v>40668</v>
      </c>
      <c r="L193" s="2" t="s">
        <v>35</v>
      </c>
      <c r="M193">
        <f t="shared" si="9"/>
        <v>1</v>
      </c>
      <c r="N193">
        <f t="shared" si="10"/>
        <v>1</v>
      </c>
    </row>
    <row r="194" spans="1:14" ht="13" x14ac:dyDescent="0.15">
      <c r="A194" s="7">
        <v>537126</v>
      </c>
      <c r="B194" s="7">
        <v>21242</v>
      </c>
      <c r="C194" s="2" t="s">
        <v>97</v>
      </c>
      <c r="D194" s="5">
        <v>1</v>
      </c>
      <c r="E194" s="10">
        <v>40668</v>
      </c>
      <c r="F194" s="2" t="s">
        <v>12</v>
      </c>
      <c r="G194" s="6">
        <v>1.69</v>
      </c>
      <c r="H194" s="6">
        <f t="shared" ref="H194:H199" si="12">G194*D194</f>
        <v>1.69</v>
      </c>
      <c r="I194" s="2">
        <v>18118</v>
      </c>
      <c r="J194" s="2" t="s">
        <v>14</v>
      </c>
      <c r="K194" s="3">
        <v>40668</v>
      </c>
      <c r="L194" s="2" t="s">
        <v>38</v>
      </c>
      <c r="M194">
        <f t="shared" si="9"/>
        <v>0.5</v>
      </c>
      <c r="N194">
        <f t="shared" si="10"/>
        <v>0.5</v>
      </c>
    </row>
    <row r="195" spans="1:14" ht="13" x14ac:dyDescent="0.15">
      <c r="A195" s="7">
        <v>537126</v>
      </c>
      <c r="B195" s="7">
        <v>22866</v>
      </c>
      <c r="C195" s="2" t="s">
        <v>269</v>
      </c>
      <c r="D195" s="5">
        <v>4</v>
      </c>
      <c r="E195" s="10">
        <v>40668</v>
      </c>
      <c r="F195" s="2" t="s">
        <v>12</v>
      </c>
      <c r="G195" s="6">
        <v>2.1</v>
      </c>
      <c r="H195" s="6">
        <f t="shared" si="12"/>
        <v>8.4</v>
      </c>
      <c r="I195" s="2">
        <v>18118</v>
      </c>
      <c r="J195" s="2" t="s">
        <v>14</v>
      </c>
      <c r="K195" s="3">
        <v>40668</v>
      </c>
      <c r="L195" s="2" t="s">
        <v>20</v>
      </c>
      <c r="M195">
        <f t="shared" ref="M195:M199" si="13">1/COUNTIF($I$2:$I$199,I195)</f>
        <v>0.5</v>
      </c>
      <c r="N195">
        <f t="shared" ref="N195:N199" si="14">1/COUNTIF($A$2:$A$199,A195)</f>
        <v>0.5</v>
      </c>
    </row>
    <row r="196" spans="1:14" ht="13" x14ac:dyDescent="0.15">
      <c r="A196" s="7">
        <v>537133</v>
      </c>
      <c r="B196" s="7">
        <v>22147</v>
      </c>
      <c r="C196" s="2" t="s">
        <v>121</v>
      </c>
      <c r="D196" s="5">
        <v>1</v>
      </c>
      <c r="E196" s="10">
        <v>40668</v>
      </c>
      <c r="F196" s="2" t="s">
        <v>12</v>
      </c>
      <c r="G196" s="6">
        <v>1.45</v>
      </c>
      <c r="H196" s="6">
        <f t="shared" si="12"/>
        <v>1.45</v>
      </c>
      <c r="I196" s="2">
        <v>18156</v>
      </c>
      <c r="J196" s="2" t="s">
        <v>14</v>
      </c>
      <c r="K196" s="3">
        <v>40668</v>
      </c>
      <c r="L196" s="2" t="s">
        <v>20</v>
      </c>
      <c r="M196">
        <f t="shared" si="13"/>
        <v>1</v>
      </c>
      <c r="N196">
        <f t="shared" si="14"/>
        <v>1</v>
      </c>
    </row>
    <row r="197" spans="1:14" ht="13" x14ac:dyDescent="0.15">
      <c r="A197" s="7">
        <v>536836</v>
      </c>
      <c r="B197" s="7">
        <v>22193</v>
      </c>
      <c r="C197" s="2" t="s">
        <v>68</v>
      </c>
      <c r="D197" s="5">
        <v>1</v>
      </c>
      <c r="E197" s="10">
        <v>40668</v>
      </c>
      <c r="F197" s="2" t="s">
        <v>12</v>
      </c>
      <c r="G197" s="6">
        <v>8.5</v>
      </c>
      <c r="H197" s="6">
        <f t="shared" si="12"/>
        <v>8.5</v>
      </c>
      <c r="I197" s="2">
        <v>18168</v>
      </c>
      <c r="J197" s="2" t="s">
        <v>14</v>
      </c>
      <c r="K197" s="3">
        <v>40668</v>
      </c>
      <c r="L197" s="2" t="s">
        <v>35</v>
      </c>
      <c r="M197">
        <f t="shared" si="13"/>
        <v>1</v>
      </c>
      <c r="N197">
        <f t="shared" si="14"/>
        <v>1</v>
      </c>
    </row>
    <row r="198" spans="1:14" ht="13" x14ac:dyDescent="0.15">
      <c r="A198" s="7">
        <v>580311</v>
      </c>
      <c r="B198" s="7">
        <v>23318</v>
      </c>
      <c r="C198" s="2" t="s">
        <v>187</v>
      </c>
      <c r="D198" s="5">
        <v>6</v>
      </c>
      <c r="E198" s="10">
        <v>40586</v>
      </c>
      <c r="F198" s="2" t="s">
        <v>76</v>
      </c>
      <c r="G198" s="6">
        <v>2.4900000000000002</v>
      </c>
      <c r="H198" s="6">
        <f t="shared" si="12"/>
        <v>14.940000000000001</v>
      </c>
      <c r="I198" s="2">
        <v>18245</v>
      </c>
      <c r="J198" s="2" t="s">
        <v>14</v>
      </c>
      <c r="K198" s="3">
        <v>40668</v>
      </c>
      <c r="L198" s="2" t="s">
        <v>28</v>
      </c>
      <c r="M198">
        <f t="shared" si="13"/>
        <v>1</v>
      </c>
      <c r="N198">
        <f t="shared" si="14"/>
        <v>1</v>
      </c>
    </row>
    <row r="199" spans="1:14" ht="13" x14ac:dyDescent="0.15">
      <c r="A199" s="7">
        <v>559174</v>
      </c>
      <c r="B199" s="7" t="s">
        <v>45</v>
      </c>
      <c r="C199" s="2" t="s">
        <v>46</v>
      </c>
      <c r="D199" s="5">
        <v>12</v>
      </c>
      <c r="E199" s="10">
        <v>40731</v>
      </c>
      <c r="F199" s="2" t="s">
        <v>33</v>
      </c>
      <c r="G199" s="6">
        <v>1.25</v>
      </c>
      <c r="H199" s="6">
        <f t="shared" si="12"/>
        <v>15</v>
      </c>
      <c r="I199" s="2">
        <v>18263</v>
      </c>
      <c r="J199" s="2" t="s">
        <v>14</v>
      </c>
      <c r="K199" s="3">
        <v>40668</v>
      </c>
      <c r="L199" s="2" t="s">
        <v>38</v>
      </c>
      <c r="M199">
        <f t="shared" si="13"/>
        <v>1</v>
      </c>
      <c r="N199">
        <f t="shared" si="14"/>
        <v>1</v>
      </c>
    </row>
    <row r="200" spans="1:14" ht="15.75" customHeight="1" x14ac:dyDescent="0.15">
      <c r="D200" s="13">
        <f>SUM(D2:D199)</f>
        <v>2123</v>
      </c>
      <c r="G200" s="13">
        <f>SUM(G2:G199)</f>
        <v>590.85000000000025</v>
      </c>
      <c r="H200" s="13">
        <f>SUM(H2:H199)</f>
        <v>3628.77</v>
      </c>
    </row>
  </sheetData>
  <autoFilter ref="A1:L199" xr:uid="{FA3C57B8-2EE9-9C4F-8139-B4CCC36D075B}">
    <sortState xmlns:xlrd2="http://schemas.microsoft.com/office/spreadsheetml/2017/richdata2" ref="A2:L199">
      <sortCondition ref="I1:I19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969-31E6-544A-B76F-E38CDFDE7A7E}">
  <dimension ref="B5:C11"/>
  <sheetViews>
    <sheetView tabSelected="1" workbookViewId="0">
      <selection activeCell="C19" sqref="C19"/>
    </sheetView>
  </sheetViews>
  <sheetFormatPr baseColWidth="10" defaultRowHeight="13" x14ac:dyDescent="0.15"/>
  <sheetData>
    <row r="5" spans="2:3" x14ac:dyDescent="0.15">
      <c r="B5" s="12" t="s">
        <v>296</v>
      </c>
      <c r="C5" t="str">
        <f>SUBSTITUTE("C100","C","REG-")</f>
        <v>REG-100</v>
      </c>
    </row>
    <row r="11" spans="2:3" x14ac:dyDescent="0.15">
      <c r="C11" t="str">
        <f>PROPER("nAMPAN sukomakmur")</f>
        <v>Nampan Sukomakmur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A38F-056E-AF41-95EF-B636AE56890E}">
  <dimension ref="A1:N68"/>
  <sheetViews>
    <sheetView zoomScale="66" workbookViewId="0">
      <selection activeCell="R20" sqref="R20"/>
    </sheetView>
  </sheetViews>
  <sheetFormatPr baseColWidth="10" defaultRowHeight="13" x14ac:dyDescent="0.15"/>
  <cols>
    <col min="1" max="1" width="13" customWidth="1"/>
    <col min="2" max="2" width="18" customWidth="1"/>
    <col min="3" max="3" width="20.1640625" customWidth="1"/>
    <col min="4" max="4" width="18" customWidth="1"/>
    <col min="5" max="5" width="23.1640625" customWidth="1"/>
    <col min="7" max="7" width="13.83203125" customWidth="1"/>
    <col min="8" max="8" width="12.83203125" customWidth="1"/>
    <col min="9" max="9" width="13" customWidth="1"/>
  </cols>
  <sheetData>
    <row r="1" spans="1:14" x14ac:dyDescent="0.15">
      <c r="A1" t="s">
        <v>277</v>
      </c>
      <c r="B1" t="s">
        <v>282</v>
      </c>
      <c r="C1" t="s">
        <v>283</v>
      </c>
      <c r="D1" t="s">
        <v>280</v>
      </c>
    </row>
    <row r="2" spans="1:14" x14ac:dyDescent="0.15">
      <c r="A2" t="s">
        <v>35</v>
      </c>
      <c r="B2">
        <v>500.73</v>
      </c>
      <c r="C2">
        <v>26</v>
      </c>
      <c r="D2">
        <v>258</v>
      </c>
      <c r="K2" s="12" t="s">
        <v>291</v>
      </c>
      <c r="L2" s="12" t="s">
        <v>292</v>
      </c>
      <c r="M2" s="12" t="s">
        <v>294</v>
      </c>
      <c r="N2" s="12" t="s">
        <v>295</v>
      </c>
    </row>
    <row r="3" spans="1:14" x14ac:dyDescent="0.15">
      <c r="A3" t="s">
        <v>38</v>
      </c>
      <c r="B3">
        <v>314.59999999999997</v>
      </c>
      <c r="C3">
        <v>26</v>
      </c>
      <c r="D3">
        <v>180</v>
      </c>
      <c r="K3" s="12" t="s">
        <v>52</v>
      </c>
      <c r="L3">
        <v>12</v>
      </c>
      <c r="M3">
        <v>17.822500000000002</v>
      </c>
      <c r="N3">
        <v>213.87</v>
      </c>
    </row>
    <row r="4" spans="1:14" x14ac:dyDescent="0.15">
      <c r="A4" t="s">
        <v>20</v>
      </c>
      <c r="B4">
        <v>506.84999999999985</v>
      </c>
      <c r="C4">
        <v>28</v>
      </c>
      <c r="D4">
        <v>354</v>
      </c>
      <c r="K4" t="s">
        <v>76</v>
      </c>
      <c r="L4">
        <v>11</v>
      </c>
      <c r="M4">
        <v>13.372727272727275</v>
      </c>
      <c r="N4">
        <v>147.10000000000002</v>
      </c>
    </row>
    <row r="5" spans="1:14" x14ac:dyDescent="0.15">
      <c r="A5" t="s">
        <v>23</v>
      </c>
      <c r="B5">
        <v>747.34</v>
      </c>
      <c r="C5">
        <v>39</v>
      </c>
      <c r="D5">
        <v>395</v>
      </c>
      <c r="K5" t="s">
        <v>66</v>
      </c>
      <c r="L5">
        <v>11</v>
      </c>
      <c r="M5">
        <v>20.88</v>
      </c>
      <c r="N5">
        <v>250.56</v>
      </c>
    </row>
    <row r="6" spans="1:14" x14ac:dyDescent="0.15">
      <c r="A6" t="s">
        <v>15</v>
      </c>
      <c r="B6">
        <v>589.7399999999999</v>
      </c>
      <c r="C6">
        <v>27</v>
      </c>
      <c r="D6">
        <v>424</v>
      </c>
      <c r="K6" t="s">
        <v>74</v>
      </c>
      <c r="L6">
        <v>15</v>
      </c>
      <c r="M6">
        <v>24.675333333333324</v>
      </c>
      <c r="N6">
        <v>370.12999999999988</v>
      </c>
    </row>
    <row r="7" spans="1:14" x14ac:dyDescent="0.15">
      <c r="A7" t="s">
        <v>31</v>
      </c>
      <c r="B7">
        <v>449.16999999999996</v>
      </c>
      <c r="C7">
        <v>26</v>
      </c>
      <c r="D7">
        <v>249</v>
      </c>
      <c r="K7" t="s">
        <v>12</v>
      </c>
      <c r="L7">
        <v>47</v>
      </c>
      <c r="M7">
        <v>11.772708333333332</v>
      </c>
      <c r="N7">
        <v>565.08999999999992</v>
      </c>
    </row>
    <row r="8" spans="1:14" x14ac:dyDescent="0.15">
      <c r="A8" t="s">
        <v>28</v>
      </c>
      <c r="B8">
        <v>520.34</v>
      </c>
      <c r="C8">
        <v>26</v>
      </c>
      <c r="D8">
        <v>263</v>
      </c>
      <c r="K8" t="s">
        <v>88</v>
      </c>
      <c r="L8">
        <v>14</v>
      </c>
      <c r="M8">
        <v>39.960714285714289</v>
      </c>
      <c r="N8">
        <v>559.45000000000005</v>
      </c>
    </row>
    <row r="9" spans="1:14" x14ac:dyDescent="0.15">
      <c r="A9" t="s">
        <v>278</v>
      </c>
      <c r="B9">
        <v>3628.7700000000023</v>
      </c>
      <c r="C9">
        <v>198</v>
      </c>
      <c r="D9">
        <v>2123</v>
      </c>
      <c r="K9" t="s">
        <v>33</v>
      </c>
      <c r="L9">
        <v>22</v>
      </c>
      <c r="M9">
        <v>14.218181818181817</v>
      </c>
      <c r="N9">
        <v>312.79999999999995</v>
      </c>
    </row>
    <row r="10" spans="1:14" x14ac:dyDescent="0.15">
      <c r="K10" t="s">
        <v>81</v>
      </c>
      <c r="L10">
        <v>16</v>
      </c>
      <c r="M10">
        <v>22.110625000000002</v>
      </c>
      <c r="N10">
        <v>353.77000000000004</v>
      </c>
    </row>
    <row r="11" spans="1:14" x14ac:dyDescent="0.15">
      <c r="K11" t="s">
        <v>40</v>
      </c>
      <c r="L11">
        <v>13</v>
      </c>
      <c r="M11">
        <v>18.582307692307694</v>
      </c>
      <c r="N11">
        <v>241.57000000000002</v>
      </c>
    </row>
    <row r="12" spans="1:14" x14ac:dyDescent="0.15">
      <c r="A12" t="s">
        <v>277</v>
      </c>
      <c r="B12" t="s">
        <v>280</v>
      </c>
      <c r="C12" t="s">
        <v>279</v>
      </c>
      <c r="D12" t="s">
        <v>282</v>
      </c>
      <c r="E12" t="s">
        <v>285</v>
      </c>
      <c r="K12" t="s">
        <v>43</v>
      </c>
      <c r="L12">
        <v>6</v>
      </c>
      <c r="M12">
        <v>23.312857142857144</v>
      </c>
      <c r="N12">
        <v>163.19</v>
      </c>
    </row>
    <row r="13" spans="1:14" x14ac:dyDescent="0.15">
      <c r="A13" t="s">
        <v>113</v>
      </c>
      <c r="B13">
        <v>24</v>
      </c>
      <c r="C13">
        <v>1</v>
      </c>
      <c r="D13">
        <v>102</v>
      </c>
      <c r="E13">
        <v>1</v>
      </c>
      <c r="K13" t="s">
        <v>71</v>
      </c>
      <c r="L13">
        <v>14</v>
      </c>
      <c r="M13">
        <v>12.188666666666668</v>
      </c>
      <c r="N13">
        <v>182.83</v>
      </c>
    </row>
    <row r="14" spans="1:14" x14ac:dyDescent="0.15">
      <c r="A14" t="s">
        <v>19</v>
      </c>
      <c r="B14">
        <v>28</v>
      </c>
      <c r="C14">
        <v>2</v>
      </c>
      <c r="D14">
        <v>26.519999999999996</v>
      </c>
      <c r="E14">
        <v>2</v>
      </c>
      <c r="K14" t="s">
        <v>25</v>
      </c>
      <c r="L14">
        <v>11</v>
      </c>
      <c r="M14">
        <v>20.646923076923073</v>
      </c>
      <c r="N14">
        <v>268.40999999999997</v>
      </c>
    </row>
    <row r="15" spans="1:14" x14ac:dyDescent="0.15">
      <c r="A15" t="s">
        <v>185</v>
      </c>
      <c r="B15">
        <v>12</v>
      </c>
      <c r="C15">
        <v>1</v>
      </c>
      <c r="D15">
        <v>19.799999999999997</v>
      </c>
      <c r="E15">
        <v>1</v>
      </c>
    </row>
    <row r="16" spans="1:14" x14ac:dyDescent="0.15">
      <c r="A16" t="s">
        <v>177</v>
      </c>
      <c r="B16">
        <v>16</v>
      </c>
      <c r="C16">
        <v>3</v>
      </c>
      <c r="D16">
        <v>90.4</v>
      </c>
      <c r="E16">
        <v>1</v>
      </c>
    </row>
    <row r="17" spans="1:9" x14ac:dyDescent="0.15">
      <c r="A17" t="s">
        <v>131</v>
      </c>
      <c r="B17">
        <v>75</v>
      </c>
      <c r="C17">
        <v>2</v>
      </c>
      <c r="D17">
        <v>141.63</v>
      </c>
      <c r="E17">
        <v>2</v>
      </c>
    </row>
    <row r="18" spans="1:9" x14ac:dyDescent="0.15">
      <c r="A18" t="s">
        <v>232</v>
      </c>
      <c r="B18">
        <v>6</v>
      </c>
      <c r="C18">
        <v>1</v>
      </c>
      <c r="D18">
        <v>15.299999999999999</v>
      </c>
      <c r="E18">
        <v>1</v>
      </c>
    </row>
    <row r="19" spans="1:9" x14ac:dyDescent="0.15">
      <c r="A19" t="s">
        <v>27</v>
      </c>
      <c r="B19">
        <v>91</v>
      </c>
      <c r="C19">
        <v>7</v>
      </c>
      <c r="D19">
        <v>197.38000000000002</v>
      </c>
      <c r="E19">
        <v>7</v>
      </c>
    </row>
    <row r="20" spans="1:9" x14ac:dyDescent="0.15">
      <c r="A20" t="s">
        <v>84</v>
      </c>
      <c r="B20">
        <v>12</v>
      </c>
      <c r="C20">
        <v>1</v>
      </c>
      <c r="D20">
        <v>15</v>
      </c>
      <c r="E20">
        <v>1</v>
      </c>
    </row>
    <row r="21" spans="1:9" x14ac:dyDescent="0.15">
      <c r="A21" t="s">
        <v>100</v>
      </c>
      <c r="B21">
        <v>1</v>
      </c>
      <c r="C21">
        <v>1</v>
      </c>
      <c r="D21">
        <v>15</v>
      </c>
      <c r="E21">
        <v>1</v>
      </c>
    </row>
    <row r="22" spans="1:9" x14ac:dyDescent="0.15">
      <c r="A22" t="s">
        <v>62</v>
      </c>
      <c r="B22">
        <v>3</v>
      </c>
      <c r="C22">
        <v>2</v>
      </c>
      <c r="D22">
        <v>15.73</v>
      </c>
      <c r="E22">
        <v>2</v>
      </c>
    </row>
    <row r="23" spans="1:9" x14ac:dyDescent="0.15">
      <c r="A23" t="s">
        <v>250</v>
      </c>
      <c r="B23">
        <v>12</v>
      </c>
      <c r="C23">
        <v>1</v>
      </c>
      <c r="D23">
        <v>3.4799999999999995</v>
      </c>
      <c r="E23">
        <v>1</v>
      </c>
    </row>
    <row r="24" spans="1:9" x14ac:dyDescent="0.15">
      <c r="A24" t="s">
        <v>14</v>
      </c>
      <c r="B24">
        <v>1791</v>
      </c>
      <c r="C24">
        <v>173</v>
      </c>
      <c r="D24">
        <v>2906.8100000000004</v>
      </c>
      <c r="E24">
        <v>145.99999999999994</v>
      </c>
    </row>
    <row r="25" spans="1:9" x14ac:dyDescent="0.15">
      <c r="A25" t="s">
        <v>155</v>
      </c>
      <c r="B25">
        <v>52</v>
      </c>
      <c r="C25">
        <v>3</v>
      </c>
      <c r="D25">
        <v>79.720000000000013</v>
      </c>
      <c r="E25">
        <v>2</v>
      </c>
    </row>
    <row r="26" spans="1:9" x14ac:dyDescent="0.15">
      <c r="A26" t="s">
        <v>278</v>
      </c>
      <c r="B26">
        <v>2123</v>
      </c>
      <c r="C26">
        <v>198</v>
      </c>
      <c r="D26">
        <v>3628.7699999999995</v>
      </c>
      <c r="E26">
        <v>167.99999999999994</v>
      </c>
    </row>
    <row r="29" spans="1:9" x14ac:dyDescent="0.15">
      <c r="A29" t="s">
        <v>277</v>
      </c>
      <c r="B29" t="s">
        <v>35</v>
      </c>
      <c r="C29" t="s">
        <v>38</v>
      </c>
      <c r="D29" t="s">
        <v>20</v>
      </c>
      <c r="E29" t="s">
        <v>23</v>
      </c>
      <c r="F29" t="s">
        <v>15</v>
      </c>
      <c r="G29" t="s">
        <v>31</v>
      </c>
      <c r="H29" t="s">
        <v>28</v>
      </c>
      <c r="I29" t="s">
        <v>278</v>
      </c>
    </row>
    <row r="30" spans="1:9" x14ac:dyDescent="0.15">
      <c r="A30" t="s">
        <v>52</v>
      </c>
      <c r="D30">
        <v>4</v>
      </c>
      <c r="E30">
        <v>2</v>
      </c>
      <c r="F30">
        <v>2</v>
      </c>
      <c r="G30">
        <v>3</v>
      </c>
      <c r="H30">
        <v>1</v>
      </c>
      <c r="I30">
        <v>12</v>
      </c>
    </row>
    <row r="31" spans="1:9" x14ac:dyDescent="0.15">
      <c r="A31" t="s">
        <v>76</v>
      </c>
      <c r="C31">
        <v>2</v>
      </c>
      <c r="E31">
        <v>3</v>
      </c>
      <c r="F31">
        <v>3</v>
      </c>
      <c r="G31">
        <v>1</v>
      </c>
      <c r="H31">
        <v>2</v>
      </c>
      <c r="I31">
        <v>11</v>
      </c>
    </row>
    <row r="32" spans="1:9" x14ac:dyDescent="0.15">
      <c r="A32" t="s">
        <v>66</v>
      </c>
      <c r="B32">
        <v>1</v>
      </c>
      <c r="C32">
        <v>1</v>
      </c>
      <c r="D32">
        <v>1</v>
      </c>
      <c r="E32">
        <v>4</v>
      </c>
      <c r="G32">
        <v>3</v>
      </c>
      <c r="H32">
        <v>2</v>
      </c>
      <c r="I32">
        <v>12</v>
      </c>
    </row>
    <row r="33" spans="1:9" x14ac:dyDescent="0.15">
      <c r="A33" t="s">
        <v>74</v>
      </c>
      <c r="B33">
        <v>3</v>
      </c>
      <c r="C33">
        <v>2</v>
      </c>
      <c r="D33">
        <v>2</v>
      </c>
      <c r="E33">
        <v>3</v>
      </c>
      <c r="F33">
        <v>2</v>
      </c>
      <c r="G33">
        <v>1</v>
      </c>
      <c r="H33">
        <v>2</v>
      </c>
      <c r="I33">
        <v>15</v>
      </c>
    </row>
    <row r="34" spans="1:9" x14ac:dyDescent="0.15">
      <c r="A34" t="s">
        <v>12</v>
      </c>
      <c r="B34">
        <v>7</v>
      </c>
      <c r="C34">
        <v>7</v>
      </c>
      <c r="D34">
        <v>5</v>
      </c>
      <c r="E34">
        <v>10</v>
      </c>
      <c r="F34">
        <v>4</v>
      </c>
      <c r="G34">
        <v>6</v>
      </c>
      <c r="H34">
        <v>9</v>
      </c>
      <c r="I34">
        <v>48</v>
      </c>
    </row>
    <row r="35" spans="1:9" x14ac:dyDescent="0.15">
      <c r="A35" t="s">
        <v>88</v>
      </c>
      <c r="B35">
        <v>3</v>
      </c>
      <c r="C35">
        <v>1</v>
      </c>
      <c r="D35">
        <v>2</v>
      </c>
      <c r="E35">
        <v>3</v>
      </c>
      <c r="F35">
        <v>4</v>
      </c>
      <c r="G35">
        <v>1</v>
      </c>
      <c r="I35">
        <v>14</v>
      </c>
    </row>
    <row r="36" spans="1:9" x14ac:dyDescent="0.15">
      <c r="A36" t="s">
        <v>33</v>
      </c>
      <c r="B36">
        <v>2</v>
      </c>
      <c r="C36">
        <v>5</v>
      </c>
      <c r="D36">
        <v>6</v>
      </c>
      <c r="E36">
        <v>2</v>
      </c>
      <c r="F36">
        <v>5</v>
      </c>
      <c r="G36">
        <v>1</v>
      </c>
      <c r="H36">
        <v>1</v>
      </c>
      <c r="I36">
        <v>22</v>
      </c>
    </row>
    <row r="37" spans="1:9" x14ac:dyDescent="0.15">
      <c r="A37" t="s">
        <v>81</v>
      </c>
      <c r="B37">
        <v>4</v>
      </c>
      <c r="C37">
        <v>3</v>
      </c>
      <c r="D37">
        <v>3</v>
      </c>
      <c r="E37">
        <v>1</v>
      </c>
      <c r="F37">
        <v>1</v>
      </c>
      <c r="G37">
        <v>2</v>
      </c>
      <c r="H37">
        <v>2</v>
      </c>
      <c r="I37">
        <v>16</v>
      </c>
    </row>
    <row r="38" spans="1:9" x14ac:dyDescent="0.15">
      <c r="A38" t="s">
        <v>40</v>
      </c>
      <c r="B38">
        <v>1</v>
      </c>
      <c r="C38">
        <v>1</v>
      </c>
      <c r="E38">
        <v>3</v>
      </c>
      <c r="F38">
        <v>5</v>
      </c>
      <c r="G38">
        <v>1</v>
      </c>
      <c r="H38">
        <v>2</v>
      </c>
      <c r="I38">
        <v>13</v>
      </c>
    </row>
    <row r="39" spans="1:9" x14ac:dyDescent="0.15">
      <c r="A39" t="s">
        <v>43</v>
      </c>
      <c r="C39">
        <v>2</v>
      </c>
      <c r="D39">
        <v>1</v>
      </c>
      <c r="E39">
        <v>4</v>
      </c>
      <c r="I39">
        <v>7</v>
      </c>
    </row>
    <row r="40" spans="1:9" x14ac:dyDescent="0.15">
      <c r="A40" t="s">
        <v>71</v>
      </c>
      <c r="B40">
        <v>4</v>
      </c>
      <c r="C40">
        <v>1</v>
      </c>
      <c r="D40">
        <v>2</v>
      </c>
      <c r="E40">
        <v>1</v>
      </c>
      <c r="F40">
        <v>1</v>
      </c>
      <c r="G40">
        <v>3</v>
      </c>
      <c r="H40">
        <v>3</v>
      </c>
      <c r="I40">
        <v>15</v>
      </c>
    </row>
    <row r="41" spans="1:9" x14ac:dyDescent="0.15">
      <c r="A41" t="s">
        <v>25</v>
      </c>
      <c r="B41">
        <v>1</v>
      </c>
      <c r="C41">
        <v>1</v>
      </c>
      <c r="D41">
        <v>2</v>
      </c>
      <c r="E41">
        <v>3</v>
      </c>
      <c r="G41">
        <v>4</v>
      </c>
      <c r="H41">
        <v>2</v>
      </c>
      <c r="I41">
        <v>13</v>
      </c>
    </row>
    <row r="42" spans="1:9" x14ac:dyDescent="0.15">
      <c r="A42" t="s">
        <v>278</v>
      </c>
      <c r="B42">
        <v>26</v>
      </c>
      <c r="C42">
        <v>26</v>
      </c>
      <c r="D42">
        <v>28</v>
      </c>
      <c r="E42">
        <v>39</v>
      </c>
      <c r="F42">
        <v>27</v>
      </c>
      <c r="G42">
        <v>26</v>
      </c>
      <c r="H42">
        <v>26</v>
      </c>
      <c r="I42">
        <v>198</v>
      </c>
    </row>
    <row r="44" spans="1:9" x14ac:dyDescent="0.15">
      <c r="A44" s="12"/>
    </row>
    <row r="45" spans="1:9" x14ac:dyDescent="0.15">
      <c r="A45" s="12" t="s">
        <v>10</v>
      </c>
      <c r="B45" t="s">
        <v>280</v>
      </c>
    </row>
    <row r="46" spans="1:9" x14ac:dyDescent="0.15">
      <c r="A46" t="s">
        <v>35</v>
      </c>
      <c r="B46">
        <v>258</v>
      </c>
    </row>
    <row r="47" spans="1:9" x14ac:dyDescent="0.15">
      <c r="A47" t="s">
        <v>38</v>
      </c>
      <c r="B47">
        <v>180</v>
      </c>
    </row>
    <row r="48" spans="1:9" x14ac:dyDescent="0.15">
      <c r="A48" t="s">
        <v>20</v>
      </c>
      <c r="B48">
        <v>354</v>
      </c>
    </row>
    <row r="49" spans="1:3" x14ac:dyDescent="0.15">
      <c r="A49" t="s">
        <v>23</v>
      </c>
      <c r="B49">
        <v>395</v>
      </c>
    </row>
    <row r="50" spans="1:3" x14ac:dyDescent="0.15">
      <c r="A50" t="s">
        <v>15</v>
      </c>
      <c r="B50">
        <v>424</v>
      </c>
    </row>
    <row r="51" spans="1:3" x14ac:dyDescent="0.15">
      <c r="A51" t="s">
        <v>31</v>
      </c>
      <c r="B51">
        <v>249</v>
      </c>
    </row>
    <row r="52" spans="1:3" x14ac:dyDescent="0.15">
      <c r="A52" t="s">
        <v>28</v>
      </c>
      <c r="B52">
        <v>263</v>
      </c>
    </row>
    <row r="54" spans="1:3" x14ac:dyDescent="0.15">
      <c r="A54" s="12" t="s">
        <v>286</v>
      </c>
      <c r="B54" s="12" t="s">
        <v>287</v>
      </c>
      <c r="C54" s="12" t="s">
        <v>288</v>
      </c>
    </row>
    <row r="55" spans="1:3" x14ac:dyDescent="0.15">
      <c r="A55" t="s">
        <v>113</v>
      </c>
      <c r="B55">
        <v>1</v>
      </c>
      <c r="C55">
        <v>1</v>
      </c>
    </row>
    <row r="56" spans="1:3" x14ac:dyDescent="0.15">
      <c r="A56" t="s">
        <v>19</v>
      </c>
      <c r="B56">
        <v>2</v>
      </c>
      <c r="C56">
        <v>2</v>
      </c>
    </row>
    <row r="57" spans="1:3" x14ac:dyDescent="0.15">
      <c r="A57" t="s">
        <v>185</v>
      </c>
      <c r="B57">
        <v>1</v>
      </c>
      <c r="C57">
        <v>1</v>
      </c>
    </row>
    <row r="58" spans="1:3" x14ac:dyDescent="0.15">
      <c r="A58" t="s">
        <v>177</v>
      </c>
      <c r="B58">
        <v>1</v>
      </c>
      <c r="C58">
        <v>3</v>
      </c>
    </row>
    <row r="59" spans="1:3" x14ac:dyDescent="0.15">
      <c r="A59" t="s">
        <v>131</v>
      </c>
      <c r="B59">
        <v>2</v>
      </c>
      <c r="C59">
        <v>2</v>
      </c>
    </row>
    <row r="60" spans="1:3" x14ac:dyDescent="0.15">
      <c r="A60" t="s">
        <v>232</v>
      </c>
      <c r="B60">
        <v>1</v>
      </c>
      <c r="C60">
        <v>1</v>
      </c>
    </row>
    <row r="61" spans="1:3" x14ac:dyDescent="0.15">
      <c r="A61" t="s">
        <v>27</v>
      </c>
      <c r="B61">
        <v>7</v>
      </c>
      <c r="C61">
        <v>7</v>
      </c>
    </row>
    <row r="62" spans="1:3" x14ac:dyDescent="0.15">
      <c r="A62" t="s">
        <v>84</v>
      </c>
      <c r="B62">
        <v>1</v>
      </c>
      <c r="C62">
        <v>1</v>
      </c>
    </row>
    <row r="63" spans="1:3" x14ac:dyDescent="0.15">
      <c r="A63" t="s">
        <v>100</v>
      </c>
      <c r="B63">
        <v>1</v>
      </c>
      <c r="C63">
        <v>1</v>
      </c>
    </row>
    <row r="64" spans="1:3" x14ac:dyDescent="0.15">
      <c r="A64" t="s">
        <v>62</v>
      </c>
      <c r="B64">
        <v>2</v>
      </c>
      <c r="C64">
        <v>2</v>
      </c>
    </row>
    <row r="65" spans="1:3" x14ac:dyDescent="0.15">
      <c r="A65" t="s">
        <v>250</v>
      </c>
      <c r="B65">
        <v>1</v>
      </c>
      <c r="C65">
        <v>1</v>
      </c>
    </row>
    <row r="66" spans="1:3" x14ac:dyDescent="0.15">
      <c r="A66" t="s">
        <v>14</v>
      </c>
      <c r="B66">
        <v>145.99999999999994</v>
      </c>
      <c r="C66">
        <v>173</v>
      </c>
    </row>
    <row r="67" spans="1:3" x14ac:dyDescent="0.15">
      <c r="A67" t="s">
        <v>155</v>
      </c>
      <c r="B67">
        <v>2</v>
      </c>
      <c r="C67">
        <v>3</v>
      </c>
    </row>
    <row r="68" spans="1:3" x14ac:dyDescent="0.15">
      <c r="A68" t="s">
        <v>278</v>
      </c>
      <c r="B68">
        <v>167.99999999999994</v>
      </c>
      <c r="C68">
        <v>198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9"/>
  <sheetViews>
    <sheetView topLeftCell="A7" workbookViewId="0"/>
  </sheetViews>
  <sheetFormatPr baseColWidth="10" defaultColWidth="12.6640625" defaultRowHeight="15.75" customHeight="1" x14ac:dyDescent="0.15"/>
  <cols>
    <col min="1" max="1" width="9" customWidth="1"/>
    <col min="2" max="2" width="9.6640625" customWidth="1"/>
    <col min="3" max="3" width="37.5" customWidth="1"/>
    <col min="4" max="4" width="7.6640625" customWidth="1"/>
    <col min="5" max="5" width="10.33203125" customWidth="1"/>
    <col min="6" max="6" width="11.6640625" customWidth="1"/>
    <col min="7" max="7" width="8.33203125" customWidth="1"/>
    <col min="8" max="8" width="10.5" customWidth="1"/>
    <col min="9" max="9" width="16.83203125" customWidth="1"/>
    <col min="10" max="10" width="12.33203125" customWidth="1"/>
    <col min="11" max="11" width="11.6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551880</v>
      </c>
      <c r="B2" s="2">
        <v>22690</v>
      </c>
      <c r="C2" s="2" t="s">
        <v>11</v>
      </c>
      <c r="D2" s="2">
        <v>2</v>
      </c>
      <c r="E2" s="3">
        <v>40668</v>
      </c>
      <c r="F2" s="2" t="s">
        <v>12</v>
      </c>
      <c r="G2" s="2" t="s">
        <v>13</v>
      </c>
      <c r="H2" s="2">
        <v>17374</v>
      </c>
      <c r="I2" s="2" t="s">
        <v>14</v>
      </c>
      <c r="J2" s="3">
        <v>40668</v>
      </c>
      <c r="K2" s="2" t="s">
        <v>15</v>
      </c>
    </row>
    <row r="3" spans="1:11" ht="15.75" customHeight="1" x14ac:dyDescent="0.15">
      <c r="A3" s="2">
        <v>557232</v>
      </c>
      <c r="B3" s="2" t="s">
        <v>16</v>
      </c>
      <c r="C3" s="2" t="s">
        <v>17</v>
      </c>
      <c r="D3" s="2">
        <v>16</v>
      </c>
      <c r="E3" s="3">
        <v>40668</v>
      </c>
      <c r="F3" s="2" t="s">
        <v>12</v>
      </c>
      <c r="G3" s="2" t="s">
        <v>18</v>
      </c>
      <c r="H3" s="2">
        <v>12463</v>
      </c>
      <c r="I3" s="2" t="s">
        <v>19</v>
      </c>
      <c r="J3" s="3">
        <v>40668</v>
      </c>
      <c r="K3" s="2" t="s">
        <v>20</v>
      </c>
    </row>
    <row r="4" spans="1:11" ht="15.75" customHeight="1" x14ac:dyDescent="0.15">
      <c r="A4" s="2">
        <v>537405</v>
      </c>
      <c r="B4" s="2">
        <v>22355</v>
      </c>
      <c r="C4" s="2" t="s">
        <v>21</v>
      </c>
      <c r="D4" s="2">
        <v>6</v>
      </c>
      <c r="E4" s="3">
        <v>40668</v>
      </c>
      <c r="F4" s="2" t="s">
        <v>12</v>
      </c>
      <c r="G4" s="2" t="s">
        <v>22</v>
      </c>
      <c r="H4" s="2">
        <v>17841</v>
      </c>
      <c r="I4" s="2" t="s">
        <v>14</v>
      </c>
      <c r="J4" s="3">
        <v>40668</v>
      </c>
      <c r="K4" s="2" t="s">
        <v>23</v>
      </c>
    </row>
    <row r="5" spans="1:11" ht="15.75" customHeight="1" x14ac:dyDescent="0.15">
      <c r="A5" s="2">
        <v>552978</v>
      </c>
      <c r="B5" s="2">
        <v>22746</v>
      </c>
      <c r="C5" s="2" t="s">
        <v>24</v>
      </c>
      <c r="D5" s="2">
        <v>60</v>
      </c>
      <c r="E5" s="3">
        <v>40882</v>
      </c>
      <c r="F5" s="2" t="s">
        <v>25</v>
      </c>
      <c r="G5" s="2" t="s">
        <v>26</v>
      </c>
      <c r="H5" s="2">
        <v>12590</v>
      </c>
      <c r="I5" s="2" t="s">
        <v>27</v>
      </c>
      <c r="J5" s="3">
        <v>40668</v>
      </c>
      <c r="K5" s="2" t="s">
        <v>28</v>
      </c>
    </row>
    <row r="6" spans="1:11" ht="15.75" customHeight="1" x14ac:dyDescent="0.15">
      <c r="A6" s="2">
        <v>581164</v>
      </c>
      <c r="B6" s="2">
        <v>21903</v>
      </c>
      <c r="C6" s="2" t="s">
        <v>29</v>
      </c>
      <c r="D6" s="2">
        <v>3</v>
      </c>
      <c r="E6" s="3">
        <v>40668</v>
      </c>
      <c r="F6" s="2" t="s">
        <v>12</v>
      </c>
      <c r="G6" s="2" t="s">
        <v>30</v>
      </c>
      <c r="H6" s="2">
        <v>14395</v>
      </c>
      <c r="I6" s="2" t="s">
        <v>14</v>
      </c>
      <c r="J6" s="3">
        <v>40668</v>
      </c>
      <c r="K6" s="2" t="s">
        <v>31</v>
      </c>
    </row>
    <row r="7" spans="1:11" ht="15.75" customHeight="1" x14ac:dyDescent="0.15">
      <c r="A7" s="2">
        <v>562574</v>
      </c>
      <c r="B7" s="2">
        <v>20961</v>
      </c>
      <c r="C7" s="2" t="s">
        <v>32</v>
      </c>
      <c r="D7" s="2">
        <v>3</v>
      </c>
      <c r="E7" s="3">
        <v>40732</v>
      </c>
      <c r="F7" s="2" t="s">
        <v>33</v>
      </c>
      <c r="G7" s="2" t="s">
        <v>34</v>
      </c>
      <c r="H7" s="2">
        <v>14903</v>
      </c>
      <c r="I7" s="2" t="s">
        <v>14</v>
      </c>
      <c r="J7" s="3">
        <v>40668</v>
      </c>
      <c r="K7" s="2" t="s">
        <v>35</v>
      </c>
    </row>
    <row r="8" spans="1:11" ht="15.75" customHeight="1" x14ac:dyDescent="0.15">
      <c r="A8" s="2">
        <v>547357</v>
      </c>
      <c r="B8" s="2">
        <v>21402</v>
      </c>
      <c r="C8" s="2" t="s">
        <v>36</v>
      </c>
      <c r="D8" s="2">
        <v>24</v>
      </c>
      <c r="E8" s="3">
        <v>40668</v>
      </c>
      <c r="F8" s="2" t="s">
        <v>12</v>
      </c>
      <c r="G8" s="2" t="s">
        <v>37</v>
      </c>
      <c r="H8" s="2">
        <v>17613</v>
      </c>
      <c r="I8" s="2" t="s">
        <v>14</v>
      </c>
      <c r="J8" s="3">
        <v>40668</v>
      </c>
      <c r="K8" s="2" t="s">
        <v>38</v>
      </c>
    </row>
    <row r="9" spans="1:11" ht="15.75" customHeight="1" x14ac:dyDescent="0.15">
      <c r="A9" s="2">
        <v>575370</v>
      </c>
      <c r="B9" s="2">
        <v>22077</v>
      </c>
      <c r="C9" s="2" t="s">
        <v>39</v>
      </c>
      <c r="D9" s="2">
        <v>12</v>
      </c>
      <c r="E9" s="3">
        <v>40797</v>
      </c>
      <c r="F9" s="2" t="s">
        <v>40</v>
      </c>
      <c r="G9" s="2" t="s">
        <v>41</v>
      </c>
      <c r="H9" s="2">
        <v>13522</v>
      </c>
      <c r="I9" s="2" t="s">
        <v>14</v>
      </c>
      <c r="J9" s="3">
        <v>40668</v>
      </c>
      <c r="K9" s="2" t="s">
        <v>15</v>
      </c>
    </row>
    <row r="10" spans="1:11" ht="15.75" customHeight="1" x14ac:dyDescent="0.15">
      <c r="A10" s="2">
        <v>549548</v>
      </c>
      <c r="B10" s="2">
        <v>21169</v>
      </c>
      <c r="C10" s="2" t="s">
        <v>42</v>
      </c>
      <c r="D10" s="2">
        <v>1</v>
      </c>
      <c r="E10" s="3">
        <v>40820</v>
      </c>
      <c r="F10" s="2" t="s">
        <v>43</v>
      </c>
      <c r="G10" s="2" t="s">
        <v>44</v>
      </c>
      <c r="H10" s="2">
        <v>13548</v>
      </c>
      <c r="I10" s="2" t="s">
        <v>14</v>
      </c>
      <c r="J10" s="3">
        <v>40668</v>
      </c>
      <c r="K10" s="2" t="s">
        <v>20</v>
      </c>
    </row>
    <row r="11" spans="1:11" ht="15.75" customHeight="1" x14ac:dyDescent="0.15">
      <c r="A11" s="2">
        <v>562517</v>
      </c>
      <c r="B11" s="2" t="s">
        <v>45</v>
      </c>
      <c r="C11" s="2" t="s">
        <v>46</v>
      </c>
      <c r="D11" s="2">
        <v>2</v>
      </c>
      <c r="E11" s="3">
        <v>40671</v>
      </c>
      <c r="F11" s="2" t="s">
        <v>12</v>
      </c>
      <c r="G11" s="2" t="s">
        <v>34</v>
      </c>
      <c r="H11" s="2">
        <v>15719</v>
      </c>
      <c r="I11" s="2" t="s">
        <v>14</v>
      </c>
      <c r="J11" s="3">
        <v>40668</v>
      </c>
      <c r="K11" s="2" t="s">
        <v>23</v>
      </c>
    </row>
    <row r="12" spans="1:11" ht="15.75" customHeight="1" x14ac:dyDescent="0.15">
      <c r="A12" s="2">
        <v>555393</v>
      </c>
      <c r="B12" s="2">
        <v>23052</v>
      </c>
      <c r="C12" s="2" t="s">
        <v>47</v>
      </c>
      <c r="D12" s="2">
        <v>2</v>
      </c>
      <c r="E12" s="3">
        <v>40668</v>
      </c>
      <c r="F12" s="2" t="s">
        <v>12</v>
      </c>
      <c r="G12" s="2" t="s">
        <v>48</v>
      </c>
      <c r="H12" s="2">
        <v>14221</v>
      </c>
      <c r="I12" s="2" t="s">
        <v>14</v>
      </c>
      <c r="J12" s="3">
        <v>40668</v>
      </c>
      <c r="K12" s="2" t="s">
        <v>23</v>
      </c>
    </row>
    <row r="13" spans="1:11" ht="15.75" customHeight="1" x14ac:dyDescent="0.15">
      <c r="A13" s="2">
        <v>570242</v>
      </c>
      <c r="B13" s="2">
        <v>23354</v>
      </c>
      <c r="C13" s="2" t="s">
        <v>49</v>
      </c>
      <c r="D13" s="2">
        <v>36</v>
      </c>
      <c r="E13" s="3">
        <v>40796</v>
      </c>
      <c r="F13" s="2" t="s">
        <v>40</v>
      </c>
      <c r="G13" s="2" t="s">
        <v>50</v>
      </c>
      <c r="H13" s="2">
        <v>16380</v>
      </c>
      <c r="I13" s="2" t="s">
        <v>14</v>
      </c>
      <c r="J13" s="3">
        <v>40668</v>
      </c>
      <c r="K13" s="2" t="s">
        <v>23</v>
      </c>
    </row>
    <row r="14" spans="1:11" ht="15.75" customHeight="1" x14ac:dyDescent="0.15">
      <c r="A14" s="2">
        <v>579927</v>
      </c>
      <c r="B14" s="2">
        <v>22728</v>
      </c>
      <c r="C14" s="2" t="s">
        <v>51</v>
      </c>
      <c r="D14" s="2">
        <v>4</v>
      </c>
      <c r="E14" s="3">
        <v>40555</v>
      </c>
      <c r="F14" s="2" t="s">
        <v>52</v>
      </c>
      <c r="G14" s="2" t="s">
        <v>53</v>
      </c>
      <c r="H14" s="2">
        <v>12572</v>
      </c>
      <c r="I14" s="2" t="s">
        <v>27</v>
      </c>
      <c r="J14" s="3">
        <v>40668</v>
      </c>
      <c r="K14" s="2" t="s">
        <v>23</v>
      </c>
    </row>
    <row r="15" spans="1:11" ht="15.75" customHeight="1" x14ac:dyDescent="0.15">
      <c r="A15" s="2">
        <v>580033</v>
      </c>
      <c r="B15" s="2">
        <v>23581</v>
      </c>
      <c r="C15" s="2" t="s">
        <v>54</v>
      </c>
      <c r="D15" s="2">
        <v>40</v>
      </c>
      <c r="E15" s="3">
        <v>40555</v>
      </c>
      <c r="F15" s="2" t="s">
        <v>52</v>
      </c>
      <c r="G15" s="2" t="s">
        <v>55</v>
      </c>
      <c r="H15" s="2">
        <v>14282</v>
      </c>
      <c r="I15" s="2" t="s">
        <v>14</v>
      </c>
      <c r="J15" s="3">
        <v>40668</v>
      </c>
      <c r="K15" s="2" t="s">
        <v>23</v>
      </c>
    </row>
    <row r="16" spans="1:11" ht="15.75" customHeight="1" x14ac:dyDescent="0.15">
      <c r="A16" s="2">
        <v>536667</v>
      </c>
      <c r="B16" s="2">
        <v>22574</v>
      </c>
      <c r="C16" s="2" t="s">
        <v>56</v>
      </c>
      <c r="D16" s="2">
        <v>24</v>
      </c>
      <c r="E16" s="3">
        <v>40668</v>
      </c>
      <c r="F16" s="2" t="s">
        <v>12</v>
      </c>
      <c r="G16" s="2" t="s">
        <v>22</v>
      </c>
      <c r="H16" s="2">
        <v>15260</v>
      </c>
      <c r="I16" s="2" t="s">
        <v>14</v>
      </c>
      <c r="J16" s="3">
        <v>40668</v>
      </c>
      <c r="K16" s="2" t="s">
        <v>23</v>
      </c>
    </row>
    <row r="17" spans="1:11" ht="15.75" customHeight="1" x14ac:dyDescent="0.15">
      <c r="A17" s="2">
        <v>538201</v>
      </c>
      <c r="B17" s="2">
        <v>22759</v>
      </c>
      <c r="C17" s="2" t="s">
        <v>57</v>
      </c>
      <c r="D17" s="2">
        <v>1</v>
      </c>
      <c r="E17" s="3">
        <v>40668</v>
      </c>
      <c r="F17" s="2" t="s">
        <v>12</v>
      </c>
      <c r="G17" s="2" t="s">
        <v>58</v>
      </c>
      <c r="H17" s="2">
        <v>15723</v>
      </c>
      <c r="I17" s="2" t="s">
        <v>14</v>
      </c>
      <c r="J17" s="3">
        <v>40668</v>
      </c>
      <c r="K17" s="2" t="s">
        <v>20</v>
      </c>
    </row>
    <row r="18" spans="1:11" ht="15.75" customHeight="1" x14ac:dyDescent="0.15">
      <c r="A18" s="2" t="s">
        <v>59</v>
      </c>
      <c r="B18" s="2">
        <v>22059</v>
      </c>
      <c r="C18" s="2" t="s">
        <v>60</v>
      </c>
      <c r="D18" s="2">
        <v>2</v>
      </c>
      <c r="E18" s="3">
        <v>40736</v>
      </c>
      <c r="F18" s="2" t="s">
        <v>33</v>
      </c>
      <c r="G18" s="2" t="s">
        <v>61</v>
      </c>
      <c r="H18" s="2">
        <v>12462</v>
      </c>
      <c r="I18" s="2" t="s">
        <v>62</v>
      </c>
      <c r="J18" s="3">
        <v>40668</v>
      </c>
      <c r="K18" s="2" t="s">
        <v>23</v>
      </c>
    </row>
    <row r="19" spans="1:11" ht="15.75" customHeight="1" x14ac:dyDescent="0.15">
      <c r="A19" s="2">
        <v>552333</v>
      </c>
      <c r="B19" s="2" t="s">
        <v>63</v>
      </c>
      <c r="C19" s="2" t="s">
        <v>64</v>
      </c>
      <c r="D19" s="2">
        <v>4</v>
      </c>
      <c r="E19" s="3">
        <v>40668</v>
      </c>
      <c r="F19" s="2" t="s">
        <v>12</v>
      </c>
      <c r="G19" s="2" t="s">
        <v>30</v>
      </c>
      <c r="H19" s="2">
        <v>15039</v>
      </c>
      <c r="I19" s="2" t="s">
        <v>14</v>
      </c>
      <c r="J19" s="3">
        <v>40668</v>
      </c>
      <c r="K19" s="2" t="s">
        <v>28</v>
      </c>
    </row>
    <row r="20" spans="1:11" ht="15.75" customHeight="1" x14ac:dyDescent="0.15">
      <c r="A20" s="2">
        <v>569333</v>
      </c>
      <c r="B20" s="2">
        <v>23535</v>
      </c>
      <c r="C20" s="2" t="s">
        <v>65</v>
      </c>
      <c r="D20" s="2">
        <v>4</v>
      </c>
      <c r="E20" s="3">
        <v>40612</v>
      </c>
      <c r="F20" s="2" t="s">
        <v>66</v>
      </c>
      <c r="G20" s="2" t="s">
        <v>67</v>
      </c>
      <c r="H20" s="2">
        <v>13431</v>
      </c>
      <c r="I20" s="2" t="s">
        <v>14</v>
      </c>
      <c r="J20" s="3">
        <v>40668</v>
      </c>
      <c r="K20" s="2" t="s">
        <v>31</v>
      </c>
    </row>
    <row r="21" spans="1:11" ht="15.75" customHeight="1" x14ac:dyDescent="0.15">
      <c r="A21" s="2">
        <v>536836</v>
      </c>
      <c r="B21" s="2">
        <v>22193</v>
      </c>
      <c r="C21" s="2" t="s">
        <v>68</v>
      </c>
      <c r="D21" s="2">
        <v>1</v>
      </c>
      <c r="E21" s="3">
        <v>40668</v>
      </c>
      <c r="F21" s="2" t="s">
        <v>12</v>
      </c>
      <c r="G21" s="2" t="s">
        <v>69</v>
      </c>
      <c r="H21" s="2">
        <v>18168</v>
      </c>
      <c r="I21" s="2" t="s">
        <v>14</v>
      </c>
      <c r="J21" s="3">
        <v>40668</v>
      </c>
      <c r="K21" s="2" t="s">
        <v>35</v>
      </c>
    </row>
    <row r="22" spans="1:11" ht="15.75" customHeight="1" x14ac:dyDescent="0.15">
      <c r="A22" s="2">
        <v>566275</v>
      </c>
      <c r="B22" s="2">
        <v>21154</v>
      </c>
      <c r="C22" s="2" t="s">
        <v>70</v>
      </c>
      <c r="D22" s="2">
        <v>2</v>
      </c>
      <c r="E22" s="3">
        <v>40856</v>
      </c>
      <c r="F22" s="2" t="s">
        <v>71</v>
      </c>
      <c r="G22" s="2" t="s">
        <v>34</v>
      </c>
      <c r="H22" s="2">
        <v>16549</v>
      </c>
      <c r="I22" s="2" t="s">
        <v>14</v>
      </c>
      <c r="J22" s="3">
        <v>40668</v>
      </c>
      <c r="K22" s="2" t="s">
        <v>38</v>
      </c>
    </row>
    <row r="23" spans="1:11" ht="15.75" customHeight="1" x14ac:dyDescent="0.15">
      <c r="A23" s="2">
        <v>548552</v>
      </c>
      <c r="B23" s="2">
        <v>22168</v>
      </c>
      <c r="C23" s="2" t="s">
        <v>72</v>
      </c>
      <c r="D23" s="2">
        <v>2</v>
      </c>
      <c r="E23" s="3">
        <v>40547</v>
      </c>
      <c r="F23" s="2" t="s">
        <v>52</v>
      </c>
      <c r="G23" s="2" t="s">
        <v>69</v>
      </c>
      <c r="H23" s="2">
        <v>17613</v>
      </c>
      <c r="I23" s="2" t="s">
        <v>14</v>
      </c>
      <c r="J23" s="3">
        <v>40668</v>
      </c>
      <c r="K23" s="2" t="s">
        <v>15</v>
      </c>
    </row>
    <row r="24" spans="1:11" ht="15.75" customHeight="1" x14ac:dyDescent="0.15">
      <c r="A24" s="2">
        <v>565424</v>
      </c>
      <c r="B24" s="2">
        <v>48187</v>
      </c>
      <c r="C24" s="2" t="s">
        <v>73</v>
      </c>
      <c r="D24" s="2">
        <v>2</v>
      </c>
      <c r="E24" s="3">
        <v>40642</v>
      </c>
      <c r="F24" s="2" t="s">
        <v>74</v>
      </c>
      <c r="G24" s="2" t="s">
        <v>13</v>
      </c>
      <c r="H24" s="2">
        <v>15215</v>
      </c>
      <c r="I24" s="2" t="s">
        <v>14</v>
      </c>
      <c r="J24" s="3">
        <v>40668</v>
      </c>
      <c r="K24" s="2" t="s">
        <v>20</v>
      </c>
    </row>
    <row r="25" spans="1:11" ht="15.75" customHeight="1" x14ac:dyDescent="0.15">
      <c r="A25" s="2">
        <v>574029</v>
      </c>
      <c r="B25" s="2">
        <v>22460</v>
      </c>
      <c r="C25" s="2" t="s">
        <v>75</v>
      </c>
      <c r="D25" s="2">
        <v>24</v>
      </c>
      <c r="E25" s="3">
        <v>40585</v>
      </c>
      <c r="F25" s="2" t="s">
        <v>76</v>
      </c>
      <c r="G25" s="2" t="s">
        <v>34</v>
      </c>
      <c r="H25" s="2">
        <v>12955</v>
      </c>
      <c r="I25" s="2" t="s">
        <v>14</v>
      </c>
      <c r="J25" s="3">
        <v>40668</v>
      </c>
      <c r="K25" s="2" t="s">
        <v>23</v>
      </c>
    </row>
    <row r="26" spans="1:11" ht="15.75" customHeight="1" x14ac:dyDescent="0.15">
      <c r="A26" s="2">
        <v>574034</v>
      </c>
      <c r="B26" s="2">
        <v>21975</v>
      </c>
      <c r="C26" s="2" t="s">
        <v>77</v>
      </c>
      <c r="D26" s="2">
        <v>1</v>
      </c>
      <c r="E26" s="3">
        <v>40585</v>
      </c>
      <c r="F26" s="2" t="s">
        <v>76</v>
      </c>
      <c r="G26" s="2" t="s">
        <v>78</v>
      </c>
      <c r="H26" s="2">
        <v>17841</v>
      </c>
      <c r="I26" s="2" t="s">
        <v>14</v>
      </c>
      <c r="J26" s="3">
        <v>40668</v>
      </c>
      <c r="K26" s="2" t="s">
        <v>28</v>
      </c>
    </row>
    <row r="27" spans="1:11" ht="15.75" customHeight="1" x14ac:dyDescent="0.15">
      <c r="A27" s="2">
        <v>552288</v>
      </c>
      <c r="B27" s="2" t="s">
        <v>79</v>
      </c>
      <c r="C27" s="2" t="s">
        <v>80</v>
      </c>
      <c r="D27" s="2">
        <v>12</v>
      </c>
      <c r="E27" s="3">
        <v>40760</v>
      </c>
      <c r="F27" s="2" t="s">
        <v>81</v>
      </c>
      <c r="G27" s="2" t="s">
        <v>82</v>
      </c>
      <c r="H27" s="2">
        <v>13313</v>
      </c>
      <c r="I27" s="2" t="s">
        <v>14</v>
      </c>
      <c r="J27" s="3">
        <v>40668</v>
      </c>
      <c r="K27" s="2" t="s">
        <v>31</v>
      </c>
    </row>
    <row r="28" spans="1:11" ht="15.75" customHeight="1" x14ac:dyDescent="0.15">
      <c r="A28" s="2">
        <v>549325</v>
      </c>
      <c r="B28" s="2">
        <v>22410</v>
      </c>
      <c r="C28" s="2" t="s">
        <v>83</v>
      </c>
      <c r="D28" s="2">
        <v>12</v>
      </c>
      <c r="E28" s="3">
        <v>40759</v>
      </c>
      <c r="F28" s="2" t="s">
        <v>81</v>
      </c>
      <c r="G28" s="2" t="s">
        <v>34</v>
      </c>
      <c r="H28" s="2">
        <v>12717</v>
      </c>
      <c r="I28" s="2" t="s">
        <v>84</v>
      </c>
      <c r="J28" s="3">
        <v>40668</v>
      </c>
      <c r="K28" s="2" t="s">
        <v>35</v>
      </c>
    </row>
    <row r="29" spans="1:11" ht="15.75" customHeight="1" x14ac:dyDescent="0.15">
      <c r="A29" s="2">
        <v>570420</v>
      </c>
      <c r="B29" s="2" t="s">
        <v>85</v>
      </c>
      <c r="C29" s="2" t="s">
        <v>86</v>
      </c>
      <c r="D29" s="2">
        <v>1</v>
      </c>
      <c r="E29" s="4">
        <v>40826</v>
      </c>
      <c r="F29" s="2" t="s">
        <v>43</v>
      </c>
      <c r="G29" s="2" t="s">
        <v>82</v>
      </c>
      <c r="H29" s="2">
        <v>17841</v>
      </c>
      <c r="I29" s="2" t="s">
        <v>14</v>
      </c>
      <c r="J29" s="3">
        <v>40668</v>
      </c>
      <c r="K29" s="2" t="s">
        <v>38</v>
      </c>
    </row>
    <row r="30" spans="1:11" ht="15.75" customHeight="1" x14ac:dyDescent="0.15">
      <c r="A30" s="2">
        <v>540359</v>
      </c>
      <c r="B30" s="2">
        <v>21210</v>
      </c>
      <c r="C30" s="2" t="s">
        <v>87</v>
      </c>
      <c r="D30" s="2">
        <v>2</v>
      </c>
      <c r="E30" s="3">
        <v>40695</v>
      </c>
      <c r="F30" s="2" t="s">
        <v>88</v>
      </c>
      <c r="G30" s="2" t="s">
        <v>89</v>
      </c>
      <c r="H30" s="2">
        <v>18041</v>
      </c>
      <c r="I30" s="2" t="s">
        <v>14</v>
      </c>
      <c r="J30" s="3">
        <v>40668</v>
      </c>
      <c r="K30" s="2" t="s">
        <v>15</v>
      </c>
    </row>
    <row r="31" spans="1:11" ht="15.75" customHeight="1" x14ac:dyDescent="0.15">
      <c r="A31" s="2">
        <v>559295</v>
      </c>
      <c r="B31" s="2">
        <v>22557</v>
      </c>
      <c r="C31" s="2" t="s">
        <v>90</v>
      </c>
      <c r="D31" s="2">
        <v>12</v>
      </c>
      <c r="E31" s="3">
        <v>40731</v>
      </c>
      <c r="F31" s="2" t="s">
        <v>33</v>
      </c>
      <c r="G31" s="2" t="s">
        <v>58</v>
      </c>
      <c r="H31" s="2">
        <v>12362</v>
      </c>
      <c r="I31" s="2" t="s">
        <v>19</v>
      </c>
      <c r="J31" s="3">
        <v>40668</v>
      </c>
      <c r="K31" s="2" t="s">
        <v>20</v>
      </c>
    </row>
    <row r="32" spans="1:11" ht="15.75" customHeight="1" x14ac:dyDescent="0.15">
      <c r="A32" s="2">
        <v>559824</v>
      </c>
      <c r="B32" s="2">
        <v>21188</v>
      </c>
      <c r="C32" s="2" t="s">
        <v>91</v>
      </c>
      <c r="D32" s="2">
        <v>1</v>
      </c>
      <c r="E32" s="3">
        <v>40884</v>
      </c>
      <c r="F32" s="2" t="s">
        <v>25</v>
      </c>
      <c r="G32" s="2" t="s">
        <v>82</v>
      </c>
      <c r="H32" s="2">
        <v>17576</v>
      </c>
      <c r="I32" s="2" t="s">
        <v>14</v>
      </c>
      <c r="J32" s="3">
        <v>40668</v>
      </c>
      <c r="K32" s="2" t="s">
        <v>23</v>
      </c>
    </row>
    <row r="33" spans="1:11" ht="15.75" customHeight="1" x14ac:dyDescent="0.15">
      <c r="A33" s="2">
        <v>548612</v>
      </c>
      <c r="B33" s="2">
        <v>84879</v>
      </c>
      <c r="C33" s="2" t="s">
        <v>92</v>
      </c>
      <c r="D33" s="2">
        <v>1</v>
      </c>
      <c r="E33" s="3">
        <v>40547</v>
      </c>
      <c r="F33" s="2" t="s">
        <v>52</v>
      </c>
      <c r="G33" s="2" t="s">
        <v>44</v>
      </c>
      <c r="H33" s="2">
        <v>13137</v>
      </c>
      <c r="I33" s="2" t="s">
        <v>14</v>
      </c>
      <c r="J33" s="3">
        <v>40668</v>
      </c>
      <c r="K33" s="2" t="s">
        <v>28</v>
      </c>
    </row>
    <row r="34" spans="1:11" ht="15.75" customHeight="1" x14ac:dyDescent="0.15">
      <c r="A34" s="2">
        <v>546384</v>
      </c>
      <c r="B34" s="2">
        <v>84978</v>
      </c>
      <c r="C34" s="2" t="s">
        <v>93</v>
      </c>
      <c r="D34" s="2">
        <v>36</v>
      </c>
      <c r="E34" s="3">
        <v>40850</v>
      </c>
      <c r="F34" s="2" t="s">
        <v>71</v>
      </c>
      <c r="G34" s="2" t="s">
        <v>94</v>
      </c>
      <c r="H34" s="2">
        <v>15311</v>
      </c>
      <c r="I34" s="2" t="s">
        <v>14</v>
      </c>
      <c r="J34" s="3">
        <v>40668</v>
      </c>
      <c r="K34" s="2" t="s">
        <v>31</v>
      </c>
    </row>
    <row r="35" spans="1:11" ht="15.75" customHeight="1" x14ac:dyDescent="0.15">
      <c r="A35" s="2">
        <v>555498</v>
      </c>
      <c r="B35" s="2">
        <v>21175</v>
      </c>
      <c r="C35" s="2" t="s">
        <v>95</v>
      </c>
      <c r="D35" s="2">
        <v>12</v>
      </c>
      <c r="E35" s="3">
        <v>40608</v>
      </c>
      <c r="F35" s="2" t="s">
        <v>66</v>
      </c>
      <c r="G35" s="2" t="s">
        <v>96</v>
      </c>
      <c r="H35" s="2">
        <v>13885</v>
      </c>
      <c r="I35" s="2" t="s">
        <v>14</v>
      </c>
      <c r="J35" s="3">
        <v>40668</v>
      </c>
      <c r="K35" s="2" t="s">
        <v>35</v>
      </c>
    </row>
    <row r="36" spans="1:11" ht="15.75" customHeight="1" x14ac:dyDescent="0.15">
      <c r="A36" s="2">
        <v>537126</v>
      </c>
      <c r="B36" s="2">
        <v>21242</v>
      </c>
      <c r="C36" s="2" t="s">
        <v>97</v>
      </c>
      <c r="D36" s="2">
        <v>1</v>
      </c>
      <c r="E36" s="3">
        <v>40668</v>
      </c>
      <c r="F36" s="2" t="s">
        <v>12</v>
      </c>
      <c r="G36" s="2" t="s">
        <v>44</v>
      </c>
      <c r="H36" s="2">
        <v>18118</v>
      </c>
      <c r="I36" s="2" t="s">
        <v>14</v>
      </c>
      <c r="J36" s="3">
        <v>40668</v>
      </c>
      <c r="K36" s="2" t="s">
        <v>38</v>
      </c>
    </row>
    <row r="37" spans="1:11" ht="15.75" customHeight="1" x14ac:dyDescent="0.15">
      <c r="A37" s="2">
        <v>570191</v>
      </c>
      <c r="B37" s="2" t="s">
        <v>98</v>
      </c>
      <c r="C37" s="2" t="s">
        <v>99</v>
      </c>
      <c r="D37" s="2">
        <v>1</v>
      </c>
      <c r="E37" s="3">
        <v>40734</v>
      </c>
      <c r="F37" s="2" t="s">
        <v>33</v>
      </c>
      <c r="G37" s="2">
        <v>15</v>
      </c>
      <c r="H37" s="2">
        <v>12778</v>
      </c>
      <c r="I37" s="2" t="s">
        <v>100</v>
      </c>
      <c r="J37" s="3">
        <v>40668</v>
      </c>
      <c r="K37" s="2" t="s">
        <v>15</v>
      </c>
    </row>
    <row r="38" spans="1:11" ht="15.75" customHeight="1" x14ac:dyDescent="0.15">
      <c r="A38" s="2">
        <v>574923</v>
      </c>
      <c r="B38" s="2">
        <v>22417</v>
      </c>
      <c r="C38" s="2" t="s">
        <v>101</v>
      </c>
      <c r="D38" s="2">
        <v>1</v>
      </c>
      <c r="E38" s="3">
        <v>40735</v>
      </c>
      <c r="F38" s="2" t="s">
        <v>33</v>
      </c>
      <c r="G38" s="2" t="s">
        <v>78</v>
      </c>
      <c r="H38" s="2">
        <v>17757</v>
      </c>
      <c r="I38" s="2" t="s">
        <v>14</v>
      </c>
      <c r="J38" s="3">
        <v>40668</v>
      </c>
      <c r="K38" s="2" t="s">
        <v>20</v>
      </c>
    </row>
    <row r="39" spans="1:11" ht="15.75" customHeight="1" x14ac:dyDescent="0.15">
      <c r="A39" s="2">
        <v>552271</v>
      </c>
      <c r="B39" s="2" t="s">
        <v>102</v>
      </c>
      <c r="C39" s="2" t="s">
        <v>103</v>
      </c>
      <c r="D39" s="2">
        <v>2</v>
      </c>
      <c r="E39" s="3">
        <v>40760</v>
      </c>
      <c r="F39" s="2" t="s">
        <v>81</v>
      </c>
      <c r="G39" s="2" t="s">
        <v>104</v>
      </c>
      <c r="H39" s="2">
        <v>13069</v>
      </c>
      <c r="I39" s="2" t="s">
        <v>14</v>
      </c>
      <c r="J39" s="3">
        <v>40668</v>
      </c>
      <c r="K39" s="2" t="s">
        <v>23</v>
      </c>
    </row>
    <row r="40" spans="1:11" ht="15.75" customHeight="1" x14ac:dyDescent="0.15">
      <c r="A40" s="2">
        <v>562161</v>
      </c>
      <c r="B40" s="2">
        <v>47421</v>
      </c>
      <c r="C40" s="2" t="s">
        <v>105</v>
      </c>
      <c r="D40" s="2">
        <v>3</v>
      </c>
      <c r="E40" s="3">
        <v>40610</v>
      </c>
      <c r="F40" s="2" t="s">
        <v>66</v>
      </c>
      <c r="G40" s="2" t="s">
        <v>18</v>
      </c>
      <c r="H40" s="2">
        <v>17841</v>
      </c>
      <c r="I40" s="2" t="s">
        <v>14</v>
      </c>
      <c r="J40" s="3">
        <v>40668</v>
      </c>
      <c r="K40" s="2" t="s">
        <v>23</v>
      </c>
    </row>
    <row r="41" spans="1:11" ht="15.75" customHeight="1" x14ac:dyDescent="0.15">
      <c r="A41" s="2">
        <v>556497</v>
      </c>
      <c r="B41" s="2">
        <v>23308</v>
      </c>
      <c r="C41" s="2" t="s">
        <v>106</v>
      </c>
      <c r="D41" s="2">
        <v>24</v>
      </c>
      <c r="E41" s="3">
        <v>40883</v>
      </c>
      <c r="F41" s="2" t="s">
        <v>25</v>
      </c>
      <c r="G41" s="2" t="s">
        <v>78</v>
      </c>
      <c r="H41" s="2">
        <v>15271</v>
      </c>
      <c r="I41" s="2" t="s">
        <v>14</v>
      </c>
      <c r="J41" s="3">
        <v>40668</v>
      </c>
      <c r="K41" s="2" t="s">
        <v>23</v>
      </c>
    </row>
    <row r="42" spans="1:11" ht="15.75" customHeight="1" x14ac:dyDescent="0.15">
      <c r="A42" s="2">
        <v>574663</v>
      </c>
      <c r="B42" s="2">
        <v>82486</v>
      </c>
      <c r="C42" s="2" t="s">
        <v>107</v>
      </c>
      <c r="D42" s="2">
        <v>2</v>
      </c>
      <c r="E42" s="3">
        <v>40705</v>
      </c>
      <c r="F42" s="2" t="s">
        <v>88</v>
      </c>
      <c r="G42" s="2" t="s">
        <v>108</v>
      </c>
      <c r="H42" s="2">
        <v>13527</v>
      </c>
      <c r="I42" s="2" t="s">
        <v>14</v>
      </c>
      <c r="J42" s="3">
        <v>40668</v>
      </c>
      <c r="K42" s="2" t="s">
        <v>23</v>
      </c>
    </row>
    <row r="43" spans="1:11" ht="15.75" customHeight="1" x14ac:dyDescent="0.15">
      <c r="A43" s="2">
        <v>580388</v>
      </c>
      <c r="B43" s="2">
        <v>23506</v>
      </c>
      <c r="C43" s="2" t="s">
        <v>109</v>
      </c>
      <c r="D43" s="2">
        <v>20</v>
      </c>
      <c r="E43" s="3">
        <v>40645</v>
      </c>
      <c r="F43" s="2" t="s">
        <v>74</v>
      </c>
      <c r="G43" s="2" t="s">
        <v>18</v>
      </c>
      <c r="H43" s="2">
        <v>18065</v>
      </c>
      <c r="I43" s="2" t="s">
        <v>14</v>
      </c>
      <c r="J43" s="3">
        <v>40668</v>
      </c>
      <c r="K43" s="2" t="s">
        <v>23</v>
      </c>
    </row>
    <row r="44" spans="1:11" ht="15.75" customHeight="1" x14ac:dyDescent="0.15">
      <c r="A44" s="2">
        <v>538508</v>
      </c>
      <c r="B44" s="2">
        <v>21989</v>
      </c>
      <c r="C44" s="2" t="s">
        <v>110</v>
      </c>
      <c r="D44" s="2">
        <v>4</v>
      </c>
      <c r="E44" s="3">
        <v>40668</v>
      </c>
      <c r="F44" s="2" t="s">
        <v>12</v>
      </c>
      <c r="G44" s="2" t="s">
        <v>22</v>
      </c>
      <c r="H44" s="2">
        <v>15998</v>
      </c>
      <c r="I44" s="2" t="s">
        <v>14</v>
      </c>
      <c r="J44" s="3">
        <v>40668</v>
      </c>
      <c r="K44" s="2" t="s">
        <v>23</v>
      </c>
    </row>
    <row r="45" spans="1:11" ht="15.75" customHeight="1" x14ac:dyDescent="0.15">
      <c r="A45" s="2">
        <v>545475</v>
      </c>
      <c r="B45" s="2">
        <v>22505</v>
      </c>
      <c r="C45" s="2" t="s">
        <v>111</v>
      </c>
      <c r="D45" s="2">
        <v>24</v>
      </c>
      <c r="E45" s="3">
        <v>40605</v>
      </c>
      <c r="F45" s="2" t="s">
        <v>66</v>
      </c>
      <c r="G45" s="2" t="s">
        <v>112</v>
      </c>
      <c r="H45" s="2">
        <v>12415</v>
      </c>
      <c r="I45" s="2" t="s">
        <v>113</v>
      </c>
      <c r="J45" s="3">
        <v>40668</v>
      </c>
      <c r="K45" s="2" t="s">
        <v>23</v>
      </c>
    </row>
    <row r="46" spans="1:11" ht="15.75" customHeight="1" x14ac:dyDescent="0.15">
      <c r="A46" s="2">
        <v>548868</v>
      </c>
      <c r="B46" s="2">
        <v>21844</v>
      </c>
      <c r="C46" s="2" t="s">
        <v>114</v>
      </c>
      <c r="D46" s="2">
        <v>6</v>
      </c>
      <c r="E46" s="3">
        <v>40637</v>
      </c>
      <c r="F46" s="2" t="s">
        <v>74</v>
      </c>
      <c r="G46" s="2" t="s">
        <v>82</v>
      </c>
      <c r="H46" s="2">
        <v>13015</v>
      </c>
      <c r="I46" s="2" t="s">
        <v>14</v>
      </c>
      <c r="J46" s="3">
        <v>40668</v>
      </c>
      <c r="K46" s="2" t="s">
        <v>23</v>
      </c>
    </row>
    <row r="47" spans="1:11" ht="15.75" customHeight="1" x14ac:dyDescent="0.15">
      <c r="A47" s="2">
        <v>559297</v>
      </c>
      <c r="B47" s="2">
        <v>84991</v>
      </c>
      <c r="C47" s="2" t="s">
        <v>115</v>
      </c>
      <c r="D47" s="2">
        <v>12</v>
      </c>
      <c r="E47" s="3">
        <v>40731</v>
      </c>
      <c r="F47" s="2" t="s">
        <v>33</v>
      </c>
      <c r="G47" s="2" t="s">
        <v>78</v>
      </c>
      <c r="H47" s="2">
        <v>16743</v>
      </c>
      <c r="I47" s="2" t="s">
        <v>14</v>
      </c>
      <c r="J47" s="3">
        <v>40668</v>
      </c>
      <c r="K47" s="2" t="s">
        <v>28</v>
      </c>
    </row>
    <row r="48" spans="1:11" ht="15.75" customHeight="1" x14ac:dyDescent="0.15">
      <c r="A48" s="2">
        <v>565643</v>
      </c>
      <c r="B48" s="2">
        <v>22595</v>
      </c>
      <c r="C48" s="2" t="s">
        <v>116</v>
      </c>
      <c r="D48" s="2">
        <v>48</v>
      </c>
      <c r="E48" s="3">
        <v>40672</v>
      </c>
      <c r="F48" s="2" t="s">
        <v>12</v>
      </c>
      <c r="G48" s="2" t="s">
        <v>22</v>
      </c>
      <c r="H48" s="2">
        <v>13468</v>
      </c>
      <c r="I48" s="2" t="s">
        <v>14</v>
      </c>
      <c r="J48" s="3">
        <v>40668</v>
      </c>
      <c r="K48" s="2" t="s">
        <v>31</v>
      </c>
    </row>
    <row r="49" spans="1:11" ht="15.75" customHeight="1" x14ac:dyDescent="0.15">
      <c r="A49" s="2">
        <v>551982</v>
      </c>
      <c r="B49" s="2">
        <v>20654</v>
      </c>
      <c r="C49" s="2" t="s">
        <v>117</v>
      </c>
      <c r="D49" s="2">
        <v>3</v>
      </c>
      <c r="E49" s="3">
        <v>40668</v>
      </c>
      <c r="F49" s="2" t="s">
        <v>12</v>
      </c>
      <c r="G49" s="2" t="s">
        <v>34</v>
      </c>
      <c r="H49" s="2">
        <v>15023</v>
      </c>
      <c r="I49" s="2" t="s">
        <v>14</v>
      </c>
      <c r="J49" s="3">
        <v>40668</v>
      </c>
      <c r="K49" s="2" t="s">
        <v>35</v>
      </c>
    </row>
    <row r="50" spans="1:11" ht="13" x14ac:dyDescent="0.15">
      <c r="A50" s="2">
        <v>581376</v>
      </c>
      <c r="B50" s="2">
        <v>22645</v>
      </c>
      <c r="C50" s="2" t="s">
        <v>118</v>
      </c>
      <c r="D50" s="2">
        <v>4</v>
      </c>
      <c r="E50" s="3">
        <v>40668</v>
      </c>
      <c r="F50" s="2" t="s">
        <v>12</v>
      </c>
      <c r="G50" s="2" t="s">
        <v>119</v>
      </c>
      <c r="H50" s="2">
        <v>14719</v>
      </c>
      <c r="I50" s="2" t="s">
        <v>14</v>
      </c>
      <c r="J50" s="3">
        <v>40668</v>
      </c>
      <c r="K50" s="2" t="s">
        <v>38</v>
      </c>
    </row>
    <row r="51" spans="1:11" ht="13" x14ac:dyDescent="0.15">
      <c r="A51" s="2">
        <v>549448</v>
      </c>
      <c r="B51" s="2">
        <v>22679</v>
      </c>
      <c r="C51" s="2" t="s">
        <v>120</v>
      </c>
      <c r="D51" s="2">
        <v>10</v>
      </c>
      <c r="E51" s="3">
        <v>40759</v>
      </c>
      <c r="F51" s="2" t="s">
        <v>81</v>
      </c>
      <c r="G51" s="2" t="s">
        <v>34</v>
      </c>
      <c r="H51" s="2">
        <v>13078</v>
      </c>
      <c r="I51" s="2" t="s">
        <v>14</v>
      </c>
      <c r="J51" s="3">
        <v>40668</v>
      </c>
      <c r="K51" s="2" t="s">
        <v>15</v>
      </c>
    </row>
    <row r="52" spans="1:11" ht="13" x14ac:dyDescent="0.15">
      <c r="A52" s="2">
        <v>537133</v>
      </c>
      <c r="B52" s="2">
        <v>22147</v>
      </c>
      <c r="C52" s="2" t="s">
        <v>121</v>
      </c>
      <c r="D52" s="2">
        <v>1</v>
      </c>
      <c r="E52" s="3">
        <v>40668</v>
      </c>
      <c r="F52" s="2" t="s">
        <v>12</v>
      </c>
      <c r="G52" s="2" t="s">
        <v>89</v>
      </c>
      <c r="H52" s="2">
        <v>18156</v>
      </c>
      <c r="I52" s="2" t="s">
        <v>14</v>
      </c>
      <c r="J52" s="3">
        <v>40668</v>
      </c>
      <c r="K52" s="2" t="s">
        <v>20</v>
      </c>
    </row>
    <row r="53" spans="1:11" ht="13" x14ac:dyDescent="0.15">
      <c r="A53" s="2">
        <v>536365</v>
      </c>
      <c r="B53" s="2">
        <v>71053</v>
      </c>
      <c r="C53" s="2" t="s">
        <v>122</v>
      </c>
      <c r="D53" s="2">
        <v>6</v>
      </c>
      <c r="E53" s="3">
        <v>40668</v>
      </c>
      <c r="F53" s="2" t="s">
        <v>12</v>
      </c>
      <c r="G53" s="2" t="s">
        <v>123</v>
      </c>
      <c r="H53" s="2">
        <v>17850</v>
      </c>
      <c r="I53" s="2" t="s">
        <v>14</v>
      </c>
      <c r="J53" s="3">
        <v>40668</v>
      </c>
      <c r="K53" s="2" t="s">
        <v>23</v>
      </c>
    </row>
    <row r="54" spans="1:11" ht="13" x14ac:dyDescent="0.15">
      <c r="A54" s="2">
        <v>566275</v>
      </c>
      <c r="B54" s="2">
        <v>23208</v>
      </c>
      <c r="C54" s="2" t="s">
        <v>124</v>
      </c>
      <c r="D54" s="2">
        <v>1</v>
      </c>
      <c r="E54" s="3">
        <v>40856</v>
      </c>
      <c r="F54" s="2" t="s">
        <v>71</v>
      </c>
      <c r="G54" s="2" t="s">
        <v>58</v>
      </c>
      <c r="H54" s="2">
        <v>16549</v>
      </c>
      <c r="I54" s="2" t="s">
        <v>14</v>
      </c>
      <c r="J54" s="3">
        <v>40668</v>
      </c>
      <c r="K54" s="2" t="s">
        <v>28</v>
      </c>
    </row>
    <row r="55" spans="1:11" ht="13" x14ac:dyDescent="0.15">
      <c r="A55" s="2">
        <v>540803</v>
      </c>
      <c r="B55" s="2">
        <v>21306</v>
      </c>
      <c r="C55" s="2" t="s">
        <v>125</v>
      </c>
      <c r="D55" s="2">
        <v>3</v>
      </c>
      <c r="E55" s="3">
        <v>40848</v>
      </c>
      <c r="F55" s="2" t="s">
        <v>71</v>
      </c>
      <c r="G55" s="2" t="s">
        <v>30</v>
      </c>
      <c r="H55" s="2">
        <v>14669</v>
      </c>
      <c r="I55" s="2" t="s">
        <v>14</v>
      </c>
      <c r="J55" s="3">
        <v>40668</v>
      </c>
      <c r="K55" s="2" t="s">
        <v>31</v>
      </c>
    </row>
    <row r="56" spans="1:11" ht="13" x14ac:dyDescent="0.15">
      <c r="A56" s="2">
        <v>551872</v>
      </c>
      <c r="B56" s="2">
        <v>21892</v>
      </c>
      <c r="C56" s="2" t="s">
        <v>126</v>
      </c>
      <c r="D56" s="2">
        <v>12</v>
      </c>
      <c r="E56" s="3">
        <v>40638</v>
      </c>
      <c r="F56" s="2" t="s">
        <v>74</v>
      </c>
      <c r="G56" s="2" t="s">
        <v>34</v>
      </c>
      <c r="H56" s="2">
        <v>12955</v>
      </c>
      <c r="I56" s="2" t="s">
        <v>14</v>
      </c>
      <c r="J56" s="3">
        <v>40668</v>
      </c>
      <c r="K56" s="2" t="s">
        <v>35</v>
      </c>
    </row>
    <row r="57" spans="1:11" ht="13" x14ac:dyDescent="0.15">
      <c r="A57" s="2">
        <v>543371</v>
      </c>
      <c r="B57" s="2">
        <v>22413</v>
      </c>
      <c r="C57" s="2" t="s">
        <v>127</v>
      </c>
      <c r="D57" s="2">
        <v>1</v>
      </c>
      <c r="E57" s="3">
        <v>40726</v>
      </c>
      <c r="F57" s="2" t="s">
        <v>33</v>
      </c>
      <c r="G57" s="2" t="s">
        <v>82</v>
      </c>
      <c r="H57" s="2">
        <v>14048</v>
      </c>
      <c r="I57" s="2" t="s">
        <v>14</v>
      </c>
      <c r="J57" s="3">
        <v>40668</v>
      </c>
      <c r="K57" s="2" t="s">
        <v>38</v>
      </c>
    </row>
    <row r="58" spans="1:11" ht="13" x14ac:dyDescent="0.15">
      <c r="A58" s="2">
        <v>570246</v>
      </c>
      <c r="B58" s="2">
        <v>21365</v>
      </c>
      <c r="C58" s="2" t="s">
        <v>128</v>
      </c>
      <c r="D58" s="2">
        <v>6</v>
      </c>
      <c r="E58" s="3">
        <v>40796</v>
      </c>
      <c r="F58" s="2" t="s">
        <v>40</v>
      </c>
      <c r="G58" s="2" t="s">
        <v>129</v>
      </c>
      <c r="H58" s="2">
        <v>16921</v>
      </c>
      <c r="I58" s="2" t="s">
        <v>14</v>
      </c>
      <c r="J58" s="3">
        <v>40668</v>
      </c>
      <c r="K58" s="2" t="s">
        <v>15</v>
      </c>
    </row>
    <row r="59" spans="1:11" ht="13" x14ac:dyDescent="0.15">
      <c r="A59" s="2">
        <v>545226</v>
      </c>
      <c r="B59" s="2">
        <v>21002</v>
      </c>
      <c r="C59" s="2" t="s">
        <v>130</v>
      </c>
      <c r="D59" s="2">
        <v>3</v>
      </c>
      <c r="E59" s="3">
        <v>40546</v>
      </c>
      <c r="F59" s="2" t="s">
        <v>52</v>
      </c>
      <c r="G59" s="2" t="s">
        <v>112</v>
      </c>
      <c r="H59" s="2">
        <v>12428</v>
      </c>
      <c r="I59" s="2" t="s">
        <v>131</v>
      </c>
      <c r="J59" s="3">
        <v>40668</v>
      </c>
      <c r="K59" s="2" t="s">
        <v>20</v>
      </c>
    </row>
    <row r="60" spans="1:11" ht="13" x14ac:dyDescent="0.15">
      <c r="A60" s="2">
        <v>575687</v>
      </c>
      <c r="B60" s="2">
        <v>47566</v>
      </c>
      <c r="C60" s="2" t="s">
        <v>132</v>
      </c>
      <c r="D60" s="2">
        <v>24</v>
      </c>
      <c r="E60" s="4">
        <v>40827</v>
      </c>
      <c r="F60" s="2" t="s">
        <v>43</v>
      </c>
      <c r="G60" s="2" t="s">
        <v>104</v>
      </c>
      <c r="H60" s="2">
        <v>16126</v>
      </c>
      <c r="I60" s="2" t="s">
        <v>14</v>
      </c>
      <c r="J60" s="3">
        <v>40668</v>
      </c>
      <c r="K60" s="2" t="s">
        <v>23</v>
      </c>
    </row>
    <row r="61" spans="1:11" ht="13" x14ac:dyDescent="0.15">
      <c r="A61" s="2">
        <v>556072</v>
      </c>
      <c r="B61" s="2">
        <v>21621</v>
      </c>
      <c r="C61" s="2" t="s">
        <v>133</v>
      </c>
      <c r="D61" s="2">
        <v>12</v>
      </c>
      <c r="E61" s="3">
        <v>40761</v>
      </c>
      <c r="F61" s="2" t="s">
        <v>81</v>
      </c>
      <c r="G61" s="2" t="s">
        <v>69</v>
      </c>
      <c r="H61" s="2">
        <v>16126</v>
      </c>
      <c r="I61" s="2" t="s">
        <v>14</v>
      </c>
      <c r="J61" s="3">
        <v>40668</v>
      </c>
      <c r="K61" s="2" t="s">
        <v>28</v>
      </c>
    </row>
    <row r="62" spans="1:11" ht="13" x14ac:dyDescent="0.15">
      <c r="A62" s="2">
        <v>559807</v>
      </c>
      <c r="B62" s="2">
        <v>22961</v>
      </c>
      <c r="C62" s="2" t="s">
        <v>134</v>
      </c>
      <c r="D62" s="2">
        <v>5</v>
      </c>
      <c r="E62" s="3">
        <v>40884</v>
      </c>
      <c r="F62" s="2" t="s">
        <v>25</v>
      </c>
      <c r="G62" s="2" t="s">
        <v>89</v>
      </c>
      <c r="H62" s="2">
        <v>17841</v>
      </c>
      <c r="I62" s="2" t="s">
        <v>14</v>
      </c>
      <c r="J62" s="3">
        <v>40668</v>
      </c>
      <c r="K62" s="2" t="s">
        <v>31</v>
      </c>
    </row>
    <row r="63" spans="1:11" ht="13" x14ac:dyDescent="0.15">
      <c r="A63" s="2">
        <v>570675</v>
      </c>
      <c r="B63" s="2">
        <v>21086</v>
      </c>
      <c r="C63" s="2" t="s">
        <v>135</v>
      </c>
      <c r="D63" s="2">
        <v>12</v>
      </c>
      <c r="E63" s="4">
        <v>40857</v>
      </c>
      <c r="F63" s="2" t="s">
        <v>71</v>
      </c>
      <c r="G63" s="2" t="s">
        <v>136</v>
      </c>
      <c r="H63" s="2">
        <v>13690</v>
      </c>
      <c r="I63" s="2" t="s">
        <v>14</v>
      </c>
      <c r="J63" s="3">
        <v>40668</v>
      </c>
      <c r="K63" s="2" t="s">
        <v>35</v>
      </c>
    </row>
    <row r="64" spans="1:11" ht="13" x14ac:dyDescent="0.15">
      <c r="A64" s="2">
        <v>559174</v>
      </c>
      <c r="B64" s="2" t="s">
        <v>45</v>
      </c>
      <c r="C64" s="2" t="s">
        <v>46</v>
      </c>
      <c r="D64" s="2">
        <v>12</v>
      </c>
      <c r="E64" s="3">
        <v>40731</v>
      </c>
      <c r="F64" s="2" t="s">
        <v>33</v>
      </c>
      <c r="G64" s="2" t="s">
        <v>34</v>
      </c>
      <c r="H64" s="2">
        <v>18263</v>
      </c>
      <c r="I64" s="2" t="s">
        <v>14</v>
      </c>
      <c r="J64" s="3">
        <v>40668</v>
      </c>
      <c r="K64" s="2" t="s">
        <v>38</v>
      </c>
    </row>
    <row r="65" spans="1:11" ht="13" x14ac:dyDescent="0.15">
      <c r="A65" s="2">
        <v>559060</v>
      </c>
      <c r="B65" s="2">
        <v>21210</v>
      </c>
      <c r="C65" s="2" t="s">
        <v>87</v>
      </c>
      <c r="D65" s="2">
        <v>12</v>
      </c>
      <c r="E65" s="3">
        <v>40701</v>
      </c>
      <c r="F65" s="2" t="s">
        <v>88</v>
      </c>
      <c r="G65" s="2" t="s">
        <v>89</v>
      </c>
      <c r="H65" s="2">
        <v>15738</v>
      </c>
      <c r="I65" s="2" t="s">
        <v>14</v>
      </c>
      <c r="J65" s="3">
        <v>40668</v>
      </c>
      <c r="K65" s="2" t="s">
        <v>15</v>
      </c>
    </row>
    <row r="66" spans="1:11" ht="13" x14ac:dyDescent="0.15">
      <c r="A66" s="2">
        <v>549235</v>
      </c>
      <c r="B66" s="2">
        <v>23077</v>
      </c>
      <c r="C66" s="2" t="s">
        <v>137</v>
      </c>
      <c r="D66" s="2">
        <v>20</v>
      </c>
      <c r="E66" s="3">
        <v>40728</v>
      </c>
      <c r="F66" s="2" t="s">
        <v>33</v>
      </c>
      <c r="G66" s="2" t="s">
        <v>34</v>
      </c>
      <c r="H66" s="2">
        <v>15530</v>
      </c>
      <c r="I66" s="2" t="s">
        <v>14</v>
      </c>
      <c r="J66" s="3">
        <v>40668</v>
      </c>
      <c r="K66" s="2" t="s">
        <v>20</v>
      </c>
    </row>
    <row r="67" spans="1:11" ht="13" x14ac:dyDescent="0.15">
      <c r="A67" s="2">
        <v>540397</v>
      </c>
      <c r="B67" s="2">
        <v>22794</v>
      </c>
      <c r="C67" s="2" t="s">
        <v>138</v>
      </c>
      <c r="D67" s="2">
        <v>1</v>
      </c>
      <c r="E67" s="3">
        <v>40695</v>
      </c>
      <c r="F67" s="2" t="s">
        <v>88</v>
      </c>
      <c r="G67" s="2" t="s">
        <v>13</v>
      </c>
      <c r="H67" s="2">
        <v>13187</v>
      </c>
      <c r="I67" s="2" t="s">
        <v>14</v>
      </c>
      <c r="J67" s="3">
        <v>40668</v>
      </c>
      <c r="K67" s="2" t="s">
        <v>23</v>
      </c>
    </row>
    <row r="68" spans="1:11" ht="13" x14ac:dyDescent="0.15">
      <c r="A68" s="2">
        <v>570507</v>
      </c>
      <c r="B68" s="2">
        <v>23266</v>
      </c>
      <c r="C68" s="2" t="s">
        <v>139</v>
      </c>
      <c r="D68" s="2">
        <v>12</v>
      </c>
      <c r="E68" s="4">
        <v>40857</v>
      </c>
      <c r="F68" s="2" t="s">
        <v>71</v>
      </c>
      <c r="G68" s="2" t="s">
        <v>34</v>
      </c>
      <c r="H68" s="2">
        <v>16561</v>
      </c>
      <c r="I68" s="2" t="s">
        <v>14</v>
      </c>
      <c r="J68" s="3">
        <v>40668</v>
      </c>
      <c r="K68" s="2" t="s">
        <v>28</v>
      </c>
    </row>
    <row r="69" spans="1:11" ht="13" x14ac:dyDescent="0.15">
      <c r="A69" s="2">
        <v>581123</v>
      </c>
      <c r="B69" s="2">
        <v>22165</v>
      </c>
      <c r="C69" s="2" t="s">
        <v>140</v>
      </c>
      <c r="D69" s="2">
        <v>6</v>
      </c>
      <c r="E69" s="3">
        <v>40736</v>
      </c>
      <c r="F69" s="2" t="s">
        <v>33</v>
      </c>
      <c r="G69" s="2" t="s">
        <v>141</v>
      </c>
      <c r="H69" s="2">
        <v>15750</v>
      </c>
      <c r="I69" s="2" t="s">
        <v>14</v>
      </c>
      <c r="J69" s="3">
        <v>40668</v>
      </c>
      <c r="K69" s="2" t="s">
        <v>31</v>
      </c>
    </row>
    <row r="70" spans="1:11" ht="13" x14ac:dyDescent="0.15">
      <c r="A70" s="2">
        <v>581310</v>
      </c>
      <c r="B70" s="2">
        <v>22367</v>
      </c>
      <c r="C70" s="2" t="s">
        <v>142</v>
      </c>
      <c r="D70" s="2">
        <v>1</v>
      </c>
      <c r="E70" s="3">
        <v>40767</v>
      </c>
      <c r="F70" s="2" t="s">
        <v>81</v>
      </c>
      <c r="G70" s="2" t="s">
        <v>41</v>
      </c>
      <c r="H70" s="2">
        <v>16442</v>
      </c>
      <c r="I70" s="2" t="s">
        <v>14</v>
      </c>
      <c r="J70" s="3">
        <v>40668</v>
      </c>
      <c r="K70" s="2" t="s">
        <v>35</v>
      </c>
    </row>
    <row r="71" spans="1:11" ht="13" x14ac:dyDescent="0.15">
      <c r="A71" s="2">
        <v>570129</v>
      </c>
      <c r="B71" s="2">
        <v>22979</v>
      </c>
      <c r="C71" s="2" t="s">
        <v>143</v>
      </c>
      <c r="D71" s="2">
        <v>12</v>
      </c>
      <c r="E71" s="3">
        <v>40734</v>
      </c>
      <c r="F71" s="2" t="s">
        <v>33</v>
      </c>
      <c r="G71" s="2" t="s">
        <v>89</v>
      </c>
      <c r="H71" s="2">
        <v>12885</v>
      </c>
      <c r="I71" s="2" t="s">
        <v>14</v>
      </c>
      <c r="J71" s="3">
        <v>40668</v>
      </c>
      <c r="K71" s="2" t="s">
        <v>38</v>
      </c>
    </row>
    <row r="72" spans="1:11" ht="13" x14ac:dyDescent="0.15">
      <c r="A72" s="2">
        <v>549291</v>
      </c>
      <c r="B72" s="2">
        <v>84991</v>
      </c>
      <c r="C72" s="2" t="s">
        <v>115</v>
      </c>
      <c r="D72" s="2">
        <v>1</v>
      </c>
      <c r="E72" s="3">
        <v>40728</v>
      </c>
      <c r="F72" s="2" t="s">
        <v>33</v>
      </c>
      <c r="G72" s="2" t="s">
        <v>78</v>
      </c>
      <c r="H72" s="2">
        <v>16261</v>
      </c>
      <c r="I72" s="2" t="s">
        <v>14</v>
      </c>
      <c r="J72" s="3">
        <v>40668</v>
      </c>
      <c r="K72" s="2" t="s">
        <v>15</v>
      </c>
    </row>
    <row r="73" spans="1:11" ht="13" x14ac:dyDescent="0.15">
      <c r="A73" s="2">
        <v>566255</v>
      </c>
      <c r="B73" s="2">
        <v>21977</v>
      </c>
      <c r="C73" s="2" t="s">
        <v>144</v>
      </c>
      <c r="D73" s="2">
        <v>120</v>
      </c>
      <c r="E73" s="3">
        <v>40856</v>
      </c>
      <c r="F73" s="2" t="s">
        <v>71</v>
      </c>
      <c r="G73" s="2" t="s">
        <v>18</v>
      </c>
      <c r="H73" s="2">
        <v>13324</v>
      </c>
      <c r="I73" s="2" t="s">
        <v>14</v>
      </c>
      <c r="J73" s="3">
        <v>40668</v>
      </c>
      <c r="K73" s="2" t="s">
        <v>20</v>
      </c>
    </row>
    <row r="74" spans="1:11" ht="13" x14ac:dyDescent="0.15">
      <c r="A74" s="2">
        <v>553012</v>
      </c>
      <c r="B74" s="2">
        <v>22925</v>
      </c>
      <c r="C74" s="2" t="s">
        <v>145</v>
      </c>
      <c r="D74" s="2">
        <v>4</v>
      </c>
      <c r="E74" s="3">
        <v>40882</v>
      </c>
      <c r="F74" s="2" t="s">
        <v>25</v>
      </c>
      <c r="G74" s="2" t="s">
        <v>67</v>
      </c>
      <c r="H74" s="2">
        <v>17671</v>
      </c>
      <c r="I74" s="2" t="s">
        <v>14</v>
      </c>
      <c r="J74" s="3">
        <v>40668</v>
      </c>
      <c r="K74" s="2" t="s">
        <v>23</v>
      </c>
    </row>
    <row r="75" spans="1:11" ht="13" x14ac:dyDescent="0.15">
      <c r="A75" s="2">
        <v>556484</v>
      </c>
      <c r="B75" s="2">
        <v>20972</v>
      </c>
      <c r="C75" s="2" t="s">
        <v>146</v>
      </c>
      <c r="D75" s="2">
        <v>2</v>
      </c>
      <c r="E75" s="3">
        <v>40883</v>
      </c>
      <c r="F75" s="2" t="s">
        <v>25</v>
      </c>
      <c r="G75" s="2" t="s">
        <v>34</v>
      </c>
      <c r="H75" s="2">
        <v>16938</v>
      </c>
      <c r="I75" s="2" t="s">
        <v>14</v>
      </c>
      <c r="J75" s="3">
        <v>40668</v>
      </c>
      <c r="K75" s="2" t="s">
        <v>28</v>
      </c>
    </row>
    <row r="76" spans="1:11" ht="13" x14ac:dyDescent="0.15">
      <c r="A76" s="2">
        <v>536633</v>
      </c>
      <c r="B76" s="2">
        <v>84380</v>
      </c>
      <c r="C76" s="2" t="s">
        <v>147</v>
      </c>
      <c r="D76" s="2">
        <v>6</v>
      </c>
      <c r="E76" s="3">
        <v>40668</v>
      </c>
      <c r="F76" s="2" t="s">
        <v>12</v>
      </c>
      <c r="G76" s="2" t="s">
        <v>34</v>
      </c>
      <c r="H76" s="2">
        <v>14901</v>
      </c>
      <c r="I76" s="2" t="s">
        <v>14</v>
      </c>
      <c r="J76" s="3">
        <v>40668</v>
      </c>
      <c r="K76" s="2" t="s">
        <v>31</v>
      </c>
    </row>
    <row r="77" spans="1:11" ht="13" x14ac:dyDescent="0.15">
      <c r="A77" s="2">
        <v>569846</v>
      </c>
      <c r="B77" s="2">
        <v>23243</v>
      </c>
      <c r="C77" s="2" t="s">
        <v>148</v>
      </c>
      <c r="D77" s="2">
        <v>4</v>
      </c>
      <c r="E77" s="3">
        <v>40668</v>
      </c>
      <c r="F77" s="2" t="s">
        <v>12</v>
      </c>
      <c r="G77" s="2" t="s">
        <v>104</v>
      </c>
      <c r="H77" s="2">
        <v>13422</v>
      </c>
      <c r="I77" s="2" t="s">
        <v>14</v>
      </c>
      <c r="J77" s="3">
        <v>40668</v>
      </c>
      <c r="K77" s="2" t="s">
        <v>35</v>
      </c>
    </row>
    <row r="78" spans="1:11" ht="13" x14ac:dyDescent="0.15">
      <c r="A78" s="2">
        <v>580640</v>
      </c>
      <c r="B78" s="2">
        <v>22867</v>
      </c>
      <c r="C78" s="2" t="s">
        <v>149</v>
      </c>
      <c r="D78" s="2">
        <v>1</v>
      </c>
      <c r="E78" s="3">
        <v>40675</v>
      </c>
      <c r="F78" s="2" t="s">
        <v>12</v>
      </c>
      <c r="G78" s="2" t="s">
        <v>30</v>
      </c>
      <c r="H78" s="2">
        <v>16910</v>
      </c>
      <c r="I78" s="2" t="s">
        <v>14</v>
      </c>
      <c r="J78" s="3">
        <v>40668</v>
      </c>
      <c r="K78" s="2" t="s">
        <v>38</v>
      </c>
    </row>
    <row r="79" spans="1:11" ht="13" x14ac:dyDescent="0.15">
      <c r="A79" s="2">
        <v>559032</v>
      </c>
      <c r="B79" s="2">
        <v>23231</v>
      </c>
      <c r="C79" s="2" t="s">
        <v>150</v>
      </c>
      <c r="D79" s="2">
        <v>25</v>
      </c>
      <c r="E79" s="3">
        <v>40670</v>
      </c>
      <c r="F79" s="2" t="s">
        <v>12</v>
      </c>
      <c r="G79" s="2" t="s">
        <v>18</v>
      </c>
      <c r="H79" s="2">
        <v>17511</v>
      </c>
      <c r="I79" s="2" t="s">
        <v>14</v>
      </c>
      <c r="J79" s="3">
        <v>40668</v>
      </c>
      <c r="K79" s="2" t="s">
        <v>15</v>
      </c>
    </row>
    <row r="80" spans="1:11" ht="13" x14ac:dyDescent="0.15">
      <c r="A80" s="2">
        <v>559199</v>
      </c>
      <c r="B80" s="2">
        <v>23287</v>
      </c>
      <c r="C80" s="2" t="s">
        <v>151</v>
      </c>
      <c r="D80" s="2">
        <v>16</v>
      </c>
      <c r="E80" s="3">
        <v>40731</v>
      </c>
      <c r="F80" s="2" t="s">
        <v>33</v>
      </c>
      <c r="G80" s="2" t="s">
        <v>22</v>
      </c>
      <c r="H80" s="2">
        <v>15288</v>
      </c>
      <c r="I80" s="2" t="s">
        <v>14</v>
      </c>
      <c r="J80" s="3">
        <v>40668</v>
      </c>
      <c r="K80" s="2" t="s">
        <v>20</v>
      </c>
    </row>
    <row r="81" spans="1:11" ht="13" x14ac:dyDescent="0.15">
      <c r="A81" s="2">
        <v>552560</v>
      </c>
      <c r="B81" s="2">
        <v>22411</v>
      </c>
      <c r="C81" s="2" t="s">
        <v>152</v>
      </c>
      <c r="D81" s="2">
        <v>10</v>
      </c>
      <c r="E81" s="3">
        <v>40821</v>
      </c>
      <c r="F81" s="2" t="s">
        <v>43</v>
      </c>
      <c r="G81" s="2" t="s">
        <v>55</v>
      </c>
      <c r="H81" s="2">
        <v>17581</v>
      </c>
      <c r="I81" s="2" t="s">
        <v>14</v>
      </c>
      <c r="J81" s="3">
        <v>40668</v>
      </c>
      <c r="K81" s="2" t="s">
        <v>23</v>
      </c>
    </row>
    <row r="82" spans="1:11" ht="13" x14ac:dyDescent="0.15">
      <c r="A82" s="2">
        <v>580550</v>
      </c>
      <c r="B82" s="2">
        <v>21115</v>
      </c>
      <c r="C82" s="2" t="s">
        <v>153</v>
      </c>
      <c r="D82" s="2">
        <v>8</v>
      </c>
      <c r="E82" s="3">
        <v>40675</v>
      </c>
      <c r="F82" s="2" t="s">
        <v>12</v>
      </c>
      <c r="G82" s="2" t="s">
        <v>41</v>
      </c>
      <c r="H82" s="2">
        <v>13126</v>
      </c>
      <c r="I82" s="2" t="s">
        <v>14</v>
      </c>
      <c r="J82" s="3">
        <v>40668</v>
      </c>
      <c r="K82" s="2" t="s">
        <v>28</v>
      </c>
    </row>
    <row r="83" spans="1:11" ht="13" x14ac:dyDescent="0.15">
      <c r="A83" s="2" t="s">
        <v>154</v>
      </c>
      <c r="B83" s="2">
        <v>84991</v>
      </c>
      <c r="C83" s="2" t="s">
        <v>115</v>
      </c>
      <c r="D83" s="2">
        <v>24</v>
      </c>
      <c r="E83" s="4">
        <v>40887</v>
      </c>
      <c r="F83" s="2" t="s">
        <v>25</v>
      </c>
      <c r="G83" s="2" t="s">
        <v>78</v>
      </c>
      <c r="H83" s="2">
        <v>12607</v>
      </c>
      <c r="I83" s="2" t="s">
        <v>155</v>
      </c>
      <c r="J83" s="3">
        <v>40668</v>
      </c>
      <c r="K83" s="2" t="s">
        <v>31</v>
      </c>
    </row>
    <row r="84" spans="1:11" ht="13" x14ac:dyDescent="0.15">
      <c r="A84" s="2">
        <v>562984</v>
      </c>
      <c r="B84" s="2">
        <v>21172</v>
      </c>
      <c r="C84" s="2" t="s">
        <v>156</v>
      </c>
      <c r="D84" s="2">
        <v>10</v>
      </c>
      <c r="E84" s="3">
        <v>40855</v>
      </c>
      <c r="F84" s="2" t="s">
        <v>71</v>
      </c>
      <c r="G84" s="2" t="s">
        <v>89</v>
      </c>
      <c r="H84" s="2">
        <v>17841</v>
      </c>
      <c r="I84" s="2" t="s">
        <v>14</v>
      </c>
      <c r="J84" s="3">
        <v>40668</v>
      </c>
      <c r="K84" s="2" t="s">
        <v>35</v>
      </c>
    </row>
    <row r="85" spans="1:11" ht="13" x14ac:dyDescent="0.15">
      <c r="A85" s="2">
        <v>559510</v>
      </c>
      <c r="B85" s="2">
        <v>22911</v>
      </c>
      <c r="C85" s="2" t="s">
        <v>157</v>
      </c>
      <c r="D85" s="2">
        <v>12</v>
      </c>
      <c r="E85" s="3">
        <v>40762</v>
      </c>
      <c r="F85" s="2" t="s">
        <v>81</v>
      </c>
      <c r="G85" s="2" t="s">
        <v>82</v>
      </c>
      <c r="H85" s="2">
        <v>14961</v>
      </c>
      <c r="I85" s="2" t="s">
        <v>14</v>
      </c>
      <c r="J85" s="3">
        <v>40668</v>
      </c>
      <c r="K85" s="2" t="s">
        <v>38</v>
      </c>
    </row>
    <row r="86" spans="1:11" ht="13" x14ac:dyDescent="0.15">
      <c r="A86" s="2">
        <v>580294</v>
      </c>
      <c r="B86" s="2">
        <v>84947</v>
      </c>
      <c r="C86" s="2" t="s">
        <v>158</v>
      </c>
      <c r="D86" s="2">
        <v>18</v>
      </c>
      <c r="E86" s="3">
        <v>40586</v>
      </c>
      <c r="F86" s="2" t="s">
        <v>76</v>
      </c>
      <c r="G86" s="2" t="s">
        <v>34</v>
      </c>
      <c r="H86" s="2">
        <v>17364</v>
      </c>
      <c r="I86" s="2" t="s">
        <v>14</v>
      </c>
      <c r="J86" s="3">
        <v>40668</v>
      </c>
      <c r="K86" s="2" t="s">
        <v>15</v>
      </c>
    </row>
    <row r="87" spans="1:11" ht="13" x14ac:dyDescent="0.15">
      <c r="A87" s="2">
        <v>575135</v>
      </c>
      <c r="B87" s="2">
        <v>82483</v>
      </c>
      <c r="C87" s="2" t="s">
        <v>159</v>
      </c>
      <c r="D87" s="2">
        <v>2</v>
      </c>
      <c r="E87" s="3">
        <v>40766</v>
      </c>
      <c r="F87" s="2" t="s">
        <v>81</v>
      </c>
      <c r="G87" s="2" t="s">
        <v>160</v>
      </c>
      <c r="H87" s="2">
        <v>13928</v>
      </c>
      <c r="I87" s="2" t="s">
        <v>14</v>
      </c>
      <c r="J87" s="3">
        <v>40668</v>
      </c>
      <c r="K87" s="2" t="s">
        <v>20</v>
      </c>
    </row>
    <row r="88" spans="1:11" ht="13" x14ac:dyDescent="0.15">
      <c r="A88" s="2">
        <v>537394</v>
      </c>
      <c r="B88" s="2">
        <v>22961</v>
      </c>
      <c r="C88" s="2" t="s">
        <v>134</v>
      </c>
      <c r="D88" s="2">
        <v>12</v>
      </c>
      <c r="E88" s="3">
        <v>40668</v>
      </c>
      <c r="F88" s="2" t="s">
        <v>12</v>
      </c>
      <c r="G88" s="2" t="s">
        <v>89</v>
      </c>
      <c r="H88" s="2">
        <v>13089</v>
      </c>
      <c r="I88" s="2" t="s">
        <v>14</v>
      </c>
      <c r="J88" s="3">
        <v>40668</v>
      </c>
      <c r="K88" s="2" t="s">
        <v>23</v>
      </c>
    </row>
    <row r="89" spans="1:11" ht="13" x14ac:dyDescent="0.15">
      <c r="A89" s="2">
        <v>574442</v>
      </c>
      <c r="B89" s="2">
        <v>23084</v>
      </c>
      <c r="C89" s="2" t="s">
        <v>161</v>
      </c>
      <c r="D89" s="2">
        <v>72</v>
      </c>
      <c r="E89" s="3">
        <v>40644</v>
      </c>
      <c r="F89" s="2" t="s">
        <v>74</v>
      </c>
      <c r="G89" s="2" t="s">
        <v>162</v>
      </c>
      <c r="H89" s="2">
        <v>12704</v>
      </c>
      <c r="I89" s="2" t="s">
        <v>131</v>
      </c>
      <c r="J89" s="3">
        <v>40668</v>
      </c>
      <c r="K89" s="2" t="s">
        <v>28</v>
      </c>
    </row>
    <row r="90" spans="1:11" ht="13" x14ac:dyDescent="0.15">
      <c r="A90" s="2">
        <v>574297</v>
      </c>
      <c r="B90" s="2">
        <v>23497</v>
      </c>
      <c r="C90" s="2" t="s">
        <v>163</v>
      </c>
      <c r="D90" s="2">
        <v>12</v>
      </c>
      <c r="E90" s="3">
        <v>40613</v>
      </c>
      <c r="F90" s="2" t="s">
        <v>66</v>
      </c>
      <c r="G90" s="2" t="s">
        <v>89</v>
      </c>
      <c r="H90" s="2">
        <v>16602</v>
      </c>
      <c r="I90" s="2" t="s">
        <v>14</v>
      </c>
      <c r="J90" s="3">
        <v>40668</v>
      </c>
      <c r="K90" s="2" t="s">
        <v>31</v>
      </c>
    </row>
    <row r="91" spans="1:11" ht="13" x14ac:dyDescent="0.15">
      <c r="A91" s="2">
        <v>536842</v>
      </c>
      <c r="B91" s="2" t="s">
        <v>164</v>
      </c>
      <c r="C91" s="2" t="s">
        <v>165</v>
      </c>
      <c r="D91" s="2">
        <v>6</v>
      </c>
      <c r="E91" s="3">
        <v>40668</v>
      </c>
      <c r="F91" s="2" t="s">
        <v>12</v>
      </c>
      <c r="G91" s="2" t="s">
        <v>166</v>
      </c>
      <c r="H91" s="2">
        <v>17552</v>
      </c>
      <c r="I91" s="2" t="s">
        <v>14</v>
      </c>
      <c r="J91" s="3">
        <v>40668</v>
      </c>
      <c r="K91" s="2" t="s">
        <v>35</v>
      </c>
    </row>
    <row r="92" spans="1:11" ht="13" x14ac:dyDescent="0.15">
      <c r="A92" s="2">
        <v>537772</v>
      </c>
      <c r="B92" s="2">
        <v>22091</v>
      </c>
      <c r="C92" s="2" t="s">
        <v>167</v>
      </c>
      <c r="D92" s="2">
        <v>1</v>
      </c>
      <c r="E92" s="3">
        <v>40668</v>
      </c>
      <c r="F92" s="2" t="s">
        <v>12</v>
      </c>
      <c r="G92" s="2" t="s">
        <v>34</v>
      </c>
      <c r="H92" s="2">
        <v>18043</v>
      </c>
      <c r="I92" s="2" t="s">
        <v>14</v>
      </c>
      <c r="J92" s="3">
        <v>40668</v>
      </c>
      <c r="K92" s="2" t="s">
        <v>38</v>
      </c>
    </row>
    <row r="93" spans="1:11" ht="13" x14ac:dyDescent="0.15">
      <c r="A93" s="2">
        <v>562101</v>
      </c>
      <c r="B93" s="2">
        <v>22961</v>
      </c>
      <c r="C93" s="2" t="s">
        <v>134</v>
      </c>
      <c r="D93" s="2">
        <v>12</v>
      </c>
      <c r="E93" s="3">
        <v>40582</v>
      </c>
      <c r="F93" s="2" t="s">
        <v>76</v>
      </c>
      <c r="G93" s="2" t="s">
        <v>89</v>
      </c>
      <c r="H93" s="2">
        <v>13850</v>
      </c>
      <c r="I93" s="2" t="s">
        <v>14</v>
      </c>
      <c r="J93" s="3">
        <v>40668</v>
      </c>
      <c r="K93" s="2" t="s">
        <v>15</v>
      </c>
    </row>
    <row r="94" spans="1:11" ht="13" x14ac:dyDescent="0.15">
      <c r="A94" s="2">
        <v>545289</v>
      </c>
      <c r="B94" s="2">
        <v>22961</v>
      </c>
      <c r="C94" s="2" t="s">
        <v>134</v>
      </c>
      <c r="D94" s="2">
        <v>12</v>
      </c>
      <c r="E94" s="3">
        <v>40546</v>
      </c>
      <c r="F94" s="2" t="s">
        <v>52</v>
      </c>
      <c r="G94" s="2" t="s">
        <v>89</v>
      </c>
      <c r="H94" s="2">
        <v>14732</v>
      </c>
      <c r="I94" s="2" t="s">
        <v>14</v>
      </c>
      <c r="J94" s="3">
        <v>40668</v>
      </c>
      <c r="K94" s="2" t="s">
        <v>20</v>
      </c>
    </row>
    <row r="95" spans="1:11" ht="13" x14ac:dyDescent="0.15">
      <c r="A95" s="2">
        <v>543162</v>
      </c>
      <c r="B95" s="2">
        <v>22348</v>
      </c>
      <c r="C95" s="2" t="s">
        <v>168</v>
      </c>
      <c r="D95" s="2">
        <v>6</v>
      </c>
      <c r="E95" s="3">
        <v>40604</v>
      </c>
      <c r="F95" s="2" t="s">
        <v>66</v>
      </c>
      <c r="G95" s="2" t="s">
        <v>22</v>
      </c>
      <c r="H95" s="2">
        <v>17507</v>
      </c>
      <c r="I95" s="2" t="s">
        <v>14</v>
      </c>
      <c r="J95" s="3">
        <v>40668</v>
      </c>
      <c r="K95" s="2" t="s">
        <v>23</v>
      </c>
    </row>
    <row r="96" spans="1:11" ht="13" x14ac:dyDescent="0.15">
      <c r="A96" s="2">
        <v>575760</v>
      </c>
      <c r="B96" s="2">
        <v>22733</v>
      </c>
      <c r="C96" s="2" t="s">
        <v>169</v>
      </c>
      <c r="D96" s="2">
        <v>6</v>
      </c>
      <c r="E96" s="4">
        <v>40858</v>
      </c>
      <c r="F96" s="2" t="s">
        <v>71</v>
      </c>
      <c r="G96" s="2" t="s">
        <v>34</v>
      </c>
      <c r="H96" s="2">
        <v>15965</v>
      </c>
      <c r="I96" s="2" t="s">
        <v>14</v>
      </c>
      <c r="J96" s="3">
        <v>40668</v>
      </c>
      <c r="K96" s="2" t="s">
        <v>28</v>
      </c>
    </row>
    <row r="97" spans="1:11" ht="13" x14ac:dyDescent="0.15">
      <c r="A97" s="2">
        <v>574700</v>
      </c>
      <c r="B97" s="2">
        <v>23132</v>
      </c>
      <c r="C97" s="2" t="s">
        <v>170</v>
      </c>
      <c r="D97" s="2">
        <v>2</v>
      </c>
      <c r="E97" s="3">
        <v>40705</v>
      </c>
      <c r="F97" s="2" t="s">
        <v>88</v>
      </c>
      <c r="G97" s="2" t="s">
        <v>171</v>
      </c>
      <c r="H97" s="2">
        <v>16033</v>
      </c>
      <c r="I97" s="2" t="s">
        <v>14</v>
      </c>
      <c r="J97" s="3">
        <v>40668</v>
      </c>
      <c r="K97" s="2" t="s">
        <v>31</v>
      </c>
    </row>
    <row r="98" spans="1:11" ht="13" x14ac:dyDescent="0.15">
      <c r="A98" s="2">
        <v>566061</v>
      </c>
      <c r="B98" s="2">
        <v>23291</v>
      </c>
      <c r="C98" s="2" t="s">
        <v>172</v>
      </c>
      <c r="D98" s="2">
        <v>8</v>
      </c>
      <c r="E98" s="3">
        <v>40764</v>
      </c>
      <c r="F98" s="2" t="s">
        <v>81</v>
      </c>
      <c r="G98" s="2" t="s">
        <v>34</v>
      </c>
      <c r="H98" s="2">
        <v>13267</v>
      </c>
      <c r="I98" s="2" t="s">
        <v>14</v>
      </c>
      <c r="J98" s="3">
        <v>40668</v>
      </c>
      <c r="K98" s="2" t="s">
        <v>35</v>
      </c>
    </row>
    <row r="99" spans="1:11" ht="13" x14ac:dyDescent="0.15">
      <c r="A99" s="2">
        <v>565565</v>
      </c>
      <c r="B99" s="2">
        <v>22193</v>
      </c>
      <c r="C99" s="2" t="s">
        <v>68</v>
      </c>
      <c r="D99" s="2">
        <v>2</v>
      </c>
      <c r="E99" s="3">
        <v>40672</v>
      </c>
      <c r="F99" s="2" t="s">
        <v>12</v>
      </c>
      <c r="G99" s="2" t="s">
        <v>69</v>
      </c>
      <c r="H99" s="2">
        <v>14534</v>
      </c>
      <c r="I99" s="2" t="s">
        <v>14</v>
      </c>
      <c r="J99" s="3">
        <v>40668</v>
      </c>
      <c r="K99" s="2" t="s">
        <v>38</v>
      </c>
    </row>
    <row r="100" spans="1:11" ht="13" x14ac:dyDescent="0.15">
      <c r="A100" s="2">
        <v>565451</v>
      </c>
      <c r="B100" s="2">
        <v>20727</v>
      </c>
      <c r="C100" s="2" t="s">
        <v>173</v>
      </c>
      <c r="D100" s="2">
        <v>10</v>
      </c>
      <c r="E100" s="3">
        <v>40642</v>
      </c>
      <c r="F100" s="2" t="s">
        <v>74</v>
      </c>
      <c r="G100" s="2" t="s">
        <v>58</v>
      </c>
      <c r="H100" s="2">
        <v>15365</v>
      </c>
      <c r="I100" s="2" t="s">
        <v>14</v>
      </c>
      <c r="J100" s="3">
        <v>40668</v>
      </c>
      <c r="K100" s="2" t="s">
        <v>15</v>
      </c>
    </row>
    <row r="101" spans="1:11" ht="13" x14ac:dyDescent="0.15">
      <c r="A101" s="2">
        <v>565151</v>
      </c>
      <c r="B101" s="2">
        <v>22624</v>
      </c>
      <c r="C101" s="2" t="s">
        <v>174</v>
      </c>
      <c r="D101" s="2">
        <v>1</v>
      </c>
      <c r="E101" s="3">
        <v>40552</v>
      </c>
      <c r="F101" s="2" t="s">
        <v>52</v>
      </c>
      <c r="G101" s="2" t="s">
        <v>69</v>
      </c>
      <c r="H101" s="2">
        <v>16923</v>
      </c>
      <c r="I101" s="2" t="s">
        <v>14</v>
      </c>
      <c r="J101" s="3">
        <v>40668</v>
      </c>
      <c r="K101" s="2" t="s">
        <v>20</v>
      </c>
    </row>
    <row r="102" spans="1:11" ht="13" x14ac:dyDescent="0.15">
      <c r="A102" s="2">
        <v>536975</v>
      </c>
      <c r="B102" s="2">
        <v>22848</v>
      </c>
      <c r="C102" s="2" t="s">
        <v>175</v>
      </c>
      <c r="D102" s="2">
        <v>2</v>
      </c>
      <c r="E102" s="3">
        <v>40668</v>
      </c>
      <c r="F102" s="2" t="s">
        <v>12</v>
      </c>
      <c r="G102" s="2" t="s">
        <v>176</v>
      </c>
      <c r="H102" s="2">
        <v>14911</v>
      </c>
      <c r="I102" s="2" t="s">
        <v>177</v>
      </c>
      <c r="J102" s="3">
        <v>40668</v>
      </c>
      <c r="K102" s="2" t="s">
        <v>23</v>
      </c>
    </row>
    <row r="103" spans="1:11" ht="13" x14ac:dyDescent="0.15">
      <c r="A103" s="2">
        <v>537141</v>
      </c>
      <c r="B103" s="2">
        <v>22865</v>
      </c>
      <c r="C103" s="2" t="s">
        <v>178</v>
      </c>
      <c r="D103" s="2">
        <v>3</v>
      </c>
      <c r="E103" s="3">
        <v>40668</v>
      </c>
      <c r="F103" s="2" t="s">
        <v>12</v>
      </c>
      <c r="G103" s="2" t="s">
        <v>30</v>
      </c>
      <c r="H103" s="2">
        <v>15570</v>
      </c>
      <c r="I103" s="2" t="s">
        <v>14</v>
      </c>
      <c r="J103" s="3">
        <v>40668</v>
      </c>
      <c r="K103" s="2" t="s">
        <v>28</v>
      </c>
    </row>
    <row r="104" spans="1:11" ht="13" x14ac:dyDescent="0.15">
      <c r="A104" s="2">
        <v>555471</v>
      </c>
      <c r="B104" s="2">
        <v>21175</v>
      </c>
      <c r="C104" s="2" t="s">
        <v>95</v>
      </c>
      <c r="D104" s="2">
        <v>6</v>
      </c>
      <c r="E104" s="3">
        <v>40608</v>
      </c>
      <c r="F104" s="2" t="s">
        <v>66</v>
      </c>
      <c r="G104" s="2" t="s">
        <v>96</v>
      </c>
      <c r="H104" s="2">
        <v>16117</v>
      </c>
      <c r="I104" s="2" t="s">
        <v>14</v>
      </c>
      <c r="J104" s="3">
        <v>40668</v>
      </c>
      <c r="K104" s="2" t="s">
        <v>31</v>
      </c>
    </row>
    <row r="105" spans="1:11" ht="13" x14ac:dyDescent="0.15">
      <c r="A105" s="2">
        <v>540480</v>
      </c>
      <c r="B105" s="2">
        <v>22907</v>
      </c>
      <c r="C105" s="2" t="s">
        <v>179</v>
      </c>
      <c r="D105" s="2">
        <v>12</v>
      </c>
      <c r="E105" s="3">
        <v>40725</v>
      </c>
      <c r="F105" s="2" t="s">
        <v>33</v>
      </c>
      <c r="G105" s="2" t="s">
        <v>22</v>
      </c>
      <c r="H105" s="2">
        <v>12480</v>
      </c>
      <c r="I105" s="2" t="s">
        <v>27</v>
      </c>
      <c r="J105" s="3">
        <v>40668</v>
      </c>
      <c r="K105" s="2" t="s">
        <v>35</v>
      </c>
    </row>
    <row r="106" spans="1:11" ht="13" x14ac:dyDescent="0.15">
      <c r="A106" s="2">
        <v>545719</v>
      </c>
      <c r="B106" s="2">
        <v>22759</v>
      </c>
      <c r="C106" s="2" t="s">
        <v>57</v>
      </c>
      <c r="D106" s="2">
        <v>12</v>
      </c>
      <c r="E106" s="3">
        <v>40727</v>
      </c>
      <c r="F106" s="2" t="s">
        <v>33</v>
      </c>
      <c r="G106" s="2" t="s">
        <v>58</v>
      </c>
      <c r="H106" s="2">
        <v>13344</v>
      </c>
      <c r="I106" s="2" t="s">
        <v>14</v>
      </c>
      <c r="J106" s="3">
        <v>40668</v>
      </c>
      <c r="K106" s="2" t="s">
        <v>38</v>
      </c>
    </row>
    <row r="107" spans="1:11" ht="13" x14ac:dyDescent="0.15">
      <c r="A107" s="2">
        <v>565766</v>
      </c>
      <c r="B107" s="2" t="s">
        <v>180</v>
      </c>
      <c r="C107" s="2" t="s">
        <v>181</v>
      </c>
      <c r="D107" s="2">
        <v>1</v>
      </c>
      <c r="E107" s="3">
        <v>40703</v>
      </c>
      <c r="F107" s="2" t="s">
        <v>88</v>
      </c>
      <c r="G107" s="2" t="s">
        <v>82</v>
      </c>
      <c r="H107" s="2">
        <v>17841</v>
      </c>
      <c r="I107" s="2" t="s">
        <v>14</v>
      </c>
      <c r="J107" s="3">
        <v>40668</v>
      </c>
      <c r="K107" s="2" t="s">
        <v>15</v>
      </c>
    </row>
    <row r="108" spans="1:11" ht="13" x14ac:dyDescent="0.15">
      <c r="A108" s="2">
        <v>540813</v>
      </c>
      <c r="B108" s="2">
        <v>22559</v>
      </c>
      <c r="C108" s="2" t="s">
        <v>182</v>
      </c>
      <c r="D108" s="2">
        <v>3</v>
      </c>
      <c r="E108" s="3">
        <v>40848</v>
      </c>
      <c r="F108" s="2" t="s">
        <v>71</v>
      </c>
      <c r="G108" s="2" t="s">
        <v>34</v>
      </c>
      <c r="H108" s="2">
        <v>14669</v>
      </c>
      <c r="I108" s="2" t="s">
        <v>14</v>
      </c>
      <c r="J108" s="3">
        <v>40668</v>
      </c>
      <c r="K108" s="2" t="s">
        <v>20</v>
      </c>
    </row>
    <row r="109" spans="1:11" ht="13" x14ac:dyDescent="0.15">
      <c r="A109" s="2">
        <v>543349</v>
      </c>
      <c r="B109" s="2">
        <v>21820</v>
      </c>
      <c r="C109" s="2" t="s">
        <v>183</v>
      </c>
      <c r="D109" s="2">
        <v>4</v>
      </c>
      <c r="E109" s="3">
        <v>40726</v>
      </c>
      <c r="F109" s="2" t="s">
        <v>33</v>
      </c>
      <c r="G109" s="2" t="s">
        <v>53</v>
      </c>
      <c r="H109" s="2">
        <v>17774</v>
      </c>
      <c r="I109" s="2" t="s">
        <v>14</v>
      </c>
      <c r="J109" s="3">
        <v>40668</v>
      </c>
      <c r="K109" s="2" t="s">
        <v>23</v>
      </c>
    </row>
    <row r="110" spans="1:11" ht="13" x14ac:dyDescent="0.15">
      <c r="A110" s="2">
        <v>569558</v>
      </c>
      <c r="B110" s="2">
        <v>23273</v>
      </c>
      <c r="C110" s="2" t="s">
        <v>184</v>
      </c>
      <c r="D110" s="2">
        <v>12</v>
      </c>
      <c r="E110" s="3">
        <v>40673</v>
      </c>
      <c r="F110" s="2" t="s">
        <v>12</v>
      </c>
      <c r="G110" s="2" t="s">
        <v>58</v>
      </c>
      <c r="H110" s="2">
        <v>14936</v>
      </c>
      <c r="I110" s="2" t="s">
        <v>185</v>
      </c>
      <c r="J110" s="3">
        <v>40668</v>
      </c>
      <c r="K110" s="2" t="s">
        <v>28</v>
      </c>
    </row>
    <row r="111" spans="1:11" ht="13" x14ac:dyDescent="0.15">
      <c r="A111" s="2">
        <v>570839</v>
      </c>
      <c r="B111" s="2">
        <v>22374</v>
      </c>
      <c r="C111" s="2" t="s">
        <v>186</v>
      </c>
      <c r="D111" s="2">
        <v>8</v>
      </c>
      <c r="E111" s="4">
        <v>40887</v>
      </c>
      <c r="F111" s="2" t="s">
        <v>25</v>
      </c>
      <c r="G111" s="2" t="s">
        <v>112</v>
      </c>
      <c r="H111" s="2">
        <v>14911</v>
      </c>
      <c r="I111" s="2" t="s">
        <v>177</v>
      </c>
      <c r="J111" s="3">
        <v>40668</v>
      </c>
      <c r="K111" s="2" t="s">
        <v>31</v>
      </c>
    </row>
    <row r="112" spans="1:11" ht="13" x14ac:dyDescent="0.15">
      <c r="A112" s="2">
        <v>575851</v>
      </c>
      <c r="B112" s="2">
        <v>23318</v>
      </c>
      <c r="C112" s="2" t="s">
        <v>187</v>
      </c>
      <c r="D112" s="2">
        <v>1</v>
      </c>
      <c r="E112" s="4">
        <v>40858</v>
      </c>
      <c r="F112" s="2" t="s">
        <v>71</v>
      </c>
      <c r="G112" s="2" t="s">
        <v>188</v>
      </c>
      <c r="H112" s="2">
        <v>14662</v>
      </c>
      <c r="I112" s="2" t="s">
        <v>14</v>
      </c>
      <c r="J112" s="3">
        <v>40668</v>
      </c>
      <c r="K112" s="2" t="s">
        <v>35</v>
      </c>
    </row>
    <row r="113" spans="1:11" ht="13" x14ac:dyDescent="0.15">
      <c r="A113" s="2">
        <v>562432</v>
      </c>
      <c r="B113" s="2">
        <v>23207</v>
      </c>
      <c r="C113" s="2" t="s">
        <v>189</v>
      </c>
      <c r="D113" s="2">
        <v>30</v>
      </c>
      <c r="E113" s="3">
        <v>40641</v>
      </c>
      <c r="F113" s="2" t="s">
        <v>74</v>
      </c>
      <c r="G113" s="2" t="s">
        <v>58</v>
      </c>
      <c r="H113" s="2">
        <v>14004</v>
      </c>
      <c r="I113" s="2" t="s">
        <v>14</v>
      </c>
      <c r="J113" s="3">
        <v>40668</v>
      </c>
      <c r="K113" s="2" t="s">
        <v>38</v>
      </c>
    </row>
    <row r="114" spans="1:11" ht="13" x14ac:dyDescent="0.15">
      <c r="A114" s="2">
        <v>558696</v>
      </c>
      <c r="B114" s="2">
        <v>23192</v>
      </c>
      <c r="C114" s="2" t="s">
        <v>190</v>
      </c>
      <c r="D114" s="2">
        <v>3</v>
      </c>
      <c r="E114" s="3">
        <v>40550</v>
      </c>
      <c r="F114" s="2" t="s">
        <v>52</v>
      </c>
      <c r="G114" s="2" t="s">
        <v>58</v>
      </c>
      <c r="H114" s="2">
        <v>16746</v>
      </c>
      <c r="I114" s="2" t="s">
        <v>14</v>
      </c>
      <c r="J114" s="3">
        <v>40668</v>
      </c>
      <c r="K114" s="2" t="s">
        <v>15</v>
      </c>
    </row>
    <row r="115" spans="1:11" ht="13" x14ac:dyDescent="0.15">
      <c r="A115" s="2">
        <v>545685</v>
      </c>
      <c r="B115" s="2">
        <v>22228</v>
      </c>
      <c r="C115" s="2" t="s">
        <v>191</v>
      </c>
      <c r="D115" s="2">
        <v>3</v>
      </c>
      <c r="E115" s="3">
        <v>40697</v>
      </c>
      <c r="F115" s="2" t="s">
        <v>88</v>
      </c>
      <c r="G115" s="2" t="s">
        <v>22</v>
      </c>
      <c r="H115" s="2">
        <v>14499</v>
      </c>
      <c r="I115" s="2" t="s">
        <v>14</v>
      </c>
      <c r="J115" s="3">
        <v>40668</v>
      </c>
      <c r="K115" s="2" t="s">
        <v>20</v>
      </c>
    </row>
    <row r="116" spans="1:11" ht="13" x14ac:dyDescent="0.15">
      <c r="A116" s="2">
        <v>555383</v>
      </c>
      <c r="B116" s="2">
        <v>22998</v>
      </c>
      <c r="C116" s="2" t="s">
        <v>192</v>
      </c>
      <c r="D116" s="2">
        <v>4</v>
      </c>
      <c r="E116" s="3">
        <v>40580</v>
      </c>
      <c r="F116" s="2" t="s">
        <v>76</v>
      </c>
      <c r="G116" s="2" t="s">
        <v>18</v>
      </c>
      <c r="H116" s="2">
        <v>12517</v>
      </c>
      <c r="I116" s="2" t="s">
        <v>27</v>
      </c>
      <c r="J116" s="3">
        <v>40668</v>
      </c>
      <c r="K116" s="2" t="s">
        <v>23</v>
      </c>
    </row>
    <row r="117" spans="1:11" ht="13" x14ac:dyDescent="0.15">
      <c r="A117" s="2">
        <v>580311</v>
      </c>
      <c r="B117" s="2">
        <v>23318</v>
      </c>
      <c r="C117" s="2" t="s">
        <v>187</v>
      </c>
      <c r="D117" s="2">
        <v>6</v>
      </c>
      <c r="E117" s="3">
        <v>40586</v>
      </c>
      <c r="F117" s="2" t="s">
        <v>76</v>
      </c>
      <c r="G117" s="2" t="s">
        <v>188</v>
      </c>
      <c r="H117" s="2">
        <v>18245</v>
      </c>
      <c r="I117" s="2" t="s">
        <v>14</v>
      </c>
      <c r="J117" s="3">
        <v>40668</v>
      </c>
      <c r="K117" s="2" t="s">
        <v>28</v>
      </c>
    </row>
    <row r="118" spans="1:11" ht="13" x14ac:dyDescent="0.15">
      <c r="A118" s="2">
        <v>573876</v>
      </c>
      <c r="B118" s="2">
        <v>23196</v>
      </c>
      <c r="C118" s="2" t="s">
        <v>193</v>
      </c>
      <c r="D118" s="2">
        <v>1</v>
      </c>
      <c r="E118" s="3">
        <v>40554</v>
      </c>
      <c r="F118" s="2" t="s">
        <v>52</v>
      </c>
      <c r="G118" s="2" t="s">
        <v>89</v>
      </c>
      <c r="H118" s="2">
        <v>16360</v>
      </c>
      <c r="I118" s="2" t="s">
        <v>14</v>
      </c>
      <c r="J118" s="3">
        <v>40668</v>
      </c>
      <c r="K118" s="2" t="s">
        <v>31</v>
      </c>
    </row>
    <row r="119" spans="1:11" ht="13" x14ac:dyDescent="0.15">
      <c r="A119" s="2">
        <v>537128</v>
      </c>
      <c r="B119" s="2">
        <v>22468</v>
      </c>
      <c r="C119" s="2" t="s">
        <v>194</v>
      </c>
      <c r="D119" s="2">
        <v>4</v>
      </c>
      <c r="E119" s="3">
        <v>40668</v>
      </c>
      <c r="F119" s="2" t="s">
        <v>12</v>
      </c>
      <c r="G119" s="2" t="s">
        <v>195</v>
      </c>
      <c r="H119" s="2">
        <v>12841</v>
      </c>
      <c r="I119" s="2" t="s">
        <v>14</v>
      </c>
      <c r="J119" s="3">
        <v>40668</v>
      </c>
      <c r="K119" s="2" t="s">
        <v>35</v>
      </c>
    </row>
    <row r="120" spans="1:11" ht="13" x14ac:dyDescent="0.15">
      <c r="A120" s="2">
        <v>536569</v>
      </c>
      <c r="B120" s="2">
        <v>22581</v>
      </c>
      <c r="C120" s="2" t="s">
        <v>196</v>
      </c>
      <c r="D120" s="2">
        <v>3</v>
      </c>
      <c r="E120" s="3">
        <v>40668</v>
      </c>
      <c r="F120" s="2" t="s">
        <v>12</v>
      </c>
      <c r="G120" s="2" t="s">
        <v>22</v>
      </c>
      <c r="H120" s="2">
        <v>16274</v>
      </c>
      <c r="I120" s="2" t="s">
        <v>14</v>
      </c>
      <c r="J120" s="3">
        <v>40668</v>
      </c>
      <c r="K120" s="2" t="s">
        <v>38</v>
      </c>
    </row>
    <row r="121" spans="1:11" ht="13" x14ac:dyDescent="0.15">
      <c r="A121" s="2">
        <v>556253</v>
      </c>
      <c r="B121" s="2">
        <v>23240</v>
      </c>
      <c r="C121" s="2" t="s">
        <v>197</v>
      </c>
      <c r="D121" s="2">
        <v>6</v>
      </c>
      <c r="E121" s="3">
        <v>40792</v>
      </c>
      <c r="F121" s="2" t="s">
        <v>40</v>
      </c>
      <c r="G121" s="2" t="s">
        <v>198</v>
      </c>
      <c r="H121" s="2">
        <v>17652</v>
      </c>
      <c r="I121" s="2" t="s">
        <v>14</v>
      </c>
      <c r="J121" s="3">
        <v>40668</v>
      </c>
      <c r="K121" s="2" t="s">
        <v>15</v>
      </c>
    </row>
    <row r="122" spans="1:11" ht="13" x14ac:dyDescent="0.15">
      <c r="A122" s="2">
        <v>580500</v>
      </c>
      <c r="B122" s="2">
        <v>85053</v>
      </c>
      <c r="C122" s="2" t="s">
        <v>199</v>
      </c>
      <c r="D122" s="2">
        <v>12</v>
      </c>
      <c r="E122" s="3">
        <v>40645</v>
      </c>
      <c r="F122" s="2" t="s">
        <v>74</v>
      </c>
      <c r="G122" s="2" t="s">
        <v>30</v>
      </c>
      <c r="H122" s="2">
        <v>17131</v>
      </c>
      <c r="I122" s="2" t="s">
        <v>14</v>
      </c>
      <c r="J122" s="3">
        <v>40668</v>
      </c>
      <c r="K122" s="2" t="s">
        <v>20</v>
      </c>
    </row>
    <row r="123" spans="1:11" ht="13" x14ac:dyDescent="0.15">
      <c r="A123" s="2">
        <v>563022</v>
      </c>
      <c r="B123" s="2">
        <v>23200</v>
      </c>
      <c r="C123" s="2" t="s">
        <v>200</v>
      </c>
      <c r="D123" s="2">
        <v>1</v>
      </c>
      <c r="E123" s="3">
        <v>40855</v>
      </c>
      <c r="F123" s="2" t="s">
        <v>71</v>
      </c>
      <c r="G123" s="2" t="s">
        <v>55</v>
      </c>
      <c r="H123" s="2">
        <v>17248</v>
      </c>
      <c r="I123" s="2" t="s">
        <v>14</v>
      </c>
      <c r="J123" s="3">
        <v>40668</v>
      </c>
      <c r="K123" s="2" t="s">
        <v>23</v>
      </c>
    </row>
    <row r="124" spans="1:11" ht="13" x14ac:dyDescent="0.15">
      <c r="A124" s="2">
        <v>548978</v>
      </c>
      <c r="B124" s="2">
        <v>22645</v>
      </c>
      <c r="C124" s="2" t="s">
        <v>118</v>
      </c>
      <c r="D124" s="2">
        <v>4</v>
      </c>
      <c r="E124" s="3">
        <v>40667</v>
      </c>
      <c r="F124" s="2" t="s">
        <v>12</v>
      </c>
      <c r="G124" s="2" t="s">
        <v>89</v>
      </c>
      <c r="H124" s="2">
        <v>15727</v>
      </c>
      <c r="I124" s="2" t="s">
        <v>14</v>
      </c>
      <c r="J124" s="3">
        <v>40668</v>
      </c>
      <c r="K124" s="2" t="s">
        <v>28</v>
      </c>
    </row>
    <row r="125" spans="1:11" ht="13" x14ac:dyDescent="0.15">
      <c r="A125" s="2">
        <v>542898</v>
      </c>
      <c r="B125" s="2">
        <v>22930</v>
      </c>
      <c r="C125" s="2" t="s">
        <v>201</v>
      </c>
      <c r="D125" s="2">
        <v>1</v>
      </c>
      <c r="E125" s="3">
        <v>40545</v>
      </c>
      <c r="F125" s="2" t="s">
        <v>52</v>
      </c>
      <c r="G125" s="2" t="s">
        <v>96</v>
      </c>
      <c r="H125" s="2">
        <v>16110</v>
      </c>
      <c r="I125" s="2" t="s">
        <v>14</v>
      </c>
      <c r="J125" s="3">
        <v>40668</v>
      </c>
      <c r="K125" s="2" t="s">
        <v>31</v>
      </c>
    </row>
    <row r="126" spans="1:11" ht="13" x14ac:dyDescent="0.15">
      <c r="A126" s="2">
        <v>536500</v>
      </c>
      <c r="B126" s="2">
        <v>22024</v>
      </c>
      <c r="C126" s="2" t="s">
        <v>202</v>
      </c>
      <c r="D126" s="2">
        <v>12</v>
      </c>
      <c r="E126" s="3">
        <v>40668</v>
      </c>
      <c r="F126" s="2" t="s">
        <v>12</v>
      </c>
      <c r="G126" s="2" t="s">
        <v>18</v>
      </c>
      <c r="H126" s="2">
        <v>17377</v>
      </c>
      <c r="I126" s="2" t="s">
        <v>14</v>
      </c>
      <c r="J126" s="3">
        <v>40668</v>
      </c>
      <c r="K126" s="2" t="s">
        <v>35</v>
      </c>
    </row>
    <row r="127" spans="1:11" ht="13" x14ac:dyDescent="0.15">
      <c r="A127" s="2">
        <v>543342</v>
      </c>
      <c r="B127" s="2">
        <v>48187</v>
      </c>
      <c r="C127" s="2" t="s">
        <v>73</v>
      </c>
      <c r="D127" s="2">
        <v>2</v>
      </c>
      <c r="E127" s="3">
        <v>40726</v>
      </c>
      <c r="F127" s="2" t="s">
        <v>33</v>
      </c>
      <c r="G127" s="2" t="s">
        <v>13</v>
      </c>
      <c r="H127" s="2">
        <v>17162</v>
      </c>
      <c r="I127" s="2" t="s">
        <v>14</v>
      </c>
      <c r="J127" s="3">
        <v>40668</v>
      </c>
      <c r="K127" s="2" t="s">
        <v>38</v>
      </c>
    </row>
    <row r="128" spans="1:11" ht="13" x14ac:dyDescent="0.15">
      <c r="A128" s="2">
        <v>537399</v>
      </c>
      <c r="B128" s="2">
        <v>22815</v>
      </c>
      <c r="C128" s="2" t="s">
        <v>203</v>
      </c>
      <c r="D128" s="2">
        <v>12</v>
      </c>
      <c r="E128" s="3">
        <v>40668</v>
      </c>
      <c r="F128" s="2" t="s">
        <v>12</v>
      </c>
      <c r="G128" s="2" t="s">
        <v>18</v>
      </c>
      <c r="H128" s="2">
        <v>13030</v>
      </c>
      <c r="I128" s="2" t="s">
        <v>14</v>
      </c>
      <c r="J128" s="3">
        <v>40668</v>
      </c>
      <c r="K128" s="2" t="s">
        <v>15</v>
      </c>
    </row>
    <row r="129" spans="1:11" ht="13" x14ac:dyDescent="0.15">
      <c r="A129" s="2">
        <v>565782</v>
      </c>
      <c r="B129" s="2">
        <v>22070</v>
      </c>
      <c r="C129" s="2" t="s">
        <v>204</v>
      </c>
      <c r="D129" s="2">
        <v>36</v>
      </c>
      <c r="E129" s="3">
        <v>40703</v>
      </c>
      <c r="F129" s="2" t="s">
        <v>88</v>
      </c>
      <c r="G129" s="2" t="s">
        <v>123</v>
      </c>
      <c r="H129" s="2">
        <v>12748</v>
      </c>
      <c r="I129" s="2" t="s">
        <v>14</v>
      </c>
      <c r="J129" s="3">
        <v>40668</v>
      </c>
      <c r="K129" s="2" t="s">
        <v>20</v>
      </c>
    </row>
    <row r="130" spans="1:11" ht="13" x14ac:dyDescent="0.15">
      <c r="A130" s="2">
        <v>556365</v>
      </c>
      <c r="B130" s="2">
        <v>20719</v>
      </c>
      <c r="C130" s="2" t="s">
        <v>205</v>
      </c>
      <c r="D130" s="2">
        <v>2</v>
      </c>
      <c r="E130" s="3">
        <v>40822</v>
      </c>
      <c r="F130" s="2" t="s">
        <v>43</v>
      </c>
      <c r="G130" s="2" t="s">
        <v>22</v>
      </c>
      <c r="H130" s="2">
        <v>16370</v>
      </c>
      <c r="I130" s="2" t="s">
        <v>14</v>
      </c>
      <c r="J130" s="3">
        <v>40668</v>
      </c>
      <c r="K130" s="2" t="s">
        <v>23</v>
      </c>
    </row>
    <row r="131" spans="1:11" ht="13" x14ac:dyDescent="0.15">
      <c r="A131" s="2">
        <v>580677</v>
      </c>
      <c r="B131" s="2">
        <v>23583</v>
      </c>
      <c r="C131" s="2" t="s">
        <v>206</v>
      </c>
      <c r="D131" s="2">
        <v>2</v>
      </c>
      <c r="E131" s="3">
        <v>40675</v>
      </c>
      <c r="F131" s="2" t="s">
        <v>12</v>
      </c>
      <c r="G131" s="2" t="s">
        <v>58</v>
      </c>
      <c r="H131" s="2">
        <v>16200</v>
      </c>
      <c r="I131" s="2" t="s">
        <v>14</v>
      </c>
      <c r="J131" s="3">
        <v>40668</v>
      </c>
      <c r="K131" s="2" t="s">
        <v>28</v>
      </c>
    </row>
    <row r="132" spans="1:11" ht="13" x14ac:dyDescent="0.15">
      <c r="A132" s="2">
        <v>537156</v>
      </c>
      <c r="B132" s="2" t="s">
        <v>207</v>
      </c>
      <c r="C132" s="2" t="s">
        <v>208</v>
      </c>
      <c r="D132" s="2">
        <v>16</v>
      </c>
      <c r="E132" s="3">
        <v>40668</v>
      </c>
      <c r="F132" s="2" t="s">
        <v>12</v>
      </c>
      <c r="G132" s="2" t="s">
        <v>209</v>
      </c>
      <c r="H132" s="2">
        <v>17858</v>
      </c>
      <c r="I132" s="2" t="s">
        <v>14</v>
      </c>
      <c r="J132" s="3">
        <v>40668</v>
      </c>
      <c r="K132" s="2" t="s">
        <v>31</v>
      </c>
    </row>
    <row r="133" spans="1:11" ht="13" x14ac:dyDescent="0.15">
      <c r="A133" s="2">
        <v>552196</v>
      </c>
      <c r="B133" s="2">
        <v>21562</v>
      </c>
      <c r="C133" s="2" t="s">
        <v>210</v>
      </c>
      <c r="D133" s="2">
        <v>5</v>
      </c>
      <c r="E133" s="3">
        <v>40699</v>
      </c>
      <c r="F133" s="2" t="s">
        <v>88</v>
      </c>
      <c r="G133" s="2" t="s">
        <v>34</v>
      </c>
      <c r="H133" s="2">
        <v>18078</v>
      </c>
      <c r="I133" s="2" t="s">
        <v>14</v>
      </c>
      <c r="J133" s="3">
        <v>40668</v>
      </c>
      <c r="K133" s="2" t="s">
        <v>35</v>
      </c>
    </row>
    <row r="134" spans="1:11" ht="13" x14ac:dyDescent="0.15">
      <c r="A134" s="2">
        <v>562045</v>
      </c>
      <c r="B134" s="2">
        <v>23240</v>
      </c>
      <c r="C134" s="2" t="s">
        <v>197</v>
      </c>
      <c r="D134" s="2">
        <v>6</v>
      </c>
      <c r="E134" s="3">
        <v>40582</v>
      </c>
      <c r="F134" s="2" t="s">
        <v>76</v>
      </c>
      <c r="G134" s="2" t="s">
        <v>198</v>
      </c>
      <c r="H134" s="2">
        <v>12644</v>
      </c>
      <c r="I134" s="2" t="s">
        <v>27</v>
      </c>
      <c r="J134" s="3">
        <v>40668</v>
      </c>
      <c r="K134" s="2" t="s">
        <v>38</v>
      </c>
    </row>
    <row r="135" spans="1:11" ht="13" x14ac:dyDescent="0.15">
      <c r="A135" s="2">
        <v>540276</v>
      </c>
      <c r="B135" s="2" t="s">
        <v>211</v>
      </c>
      <c r="C135" s="2" t="s">
        <v>212</v>
      </c>
      <c r="D135" s="2">
        <v>100</v>
      </c>
      <c r="E135" s="3">
        <v>40695</v>
      </c>
      <c r="F135" s="2" t="s">
        <v>88</v>
      </c>
      <c r="G135" s="2" t="s">
        <v>58</v>
      </c>
      <c r="H135" s="2">
        <v>14680</v>
      </c>
      <c r="I135" s="2" t="s">
        <v>14</v>
      </c>
      <c r="J135" s="3">
        <v>40668</v>
      </c>
      <c r="K135" s="2" t="s">
        <v>15</v>
      </c>
    </row>
    <row r="136" spans="1:11" ht="13" x14ac:dyDescent="0.15">
      <c r="A136" s="2">
        <v>552963</v>
      </c>
      <c r="B136" s="2">
        <v>22807</v>
      </c>
      <c r="C136" s="2" t="s">
        <v>213</v>
      </c>
      <c r="D136" s="2">
        <v>1</v>
      </c>
      <c r="E136" s="3">
        <v>40882</v>
      </c>
      <c r="F136" s="2" t="s">
        <v>25</v>
      </c>
      <c r="G136" s="2" t="s">
        <v>82</v>
      </c>
      <c r="H136" s="2">
        <v>16743</v>
      </c>
      <c r="I136" s="2" t="s">
        <v>14</v>
      </c>
      <c r="J136" s="3">
        <v>40668</v>
      </c>
      <c r="K136" s="2" t="s">
        <v>20</v>
      </c>
    </row>
    <row r="137" spans="1:11" ht="13" x14ac:dyDescent="0.15">
      <c r="A137" s="2">
        <v>548712</v>
      </c>
      <c r="B137" s="2">
        <v>22077</v>
      </c>
      <c r="C137" s="2" t="s">
        <v>39</v>
      </c>
      <c r="D137" s="2">
        <v>4</v>
      </c>
      <c r="E137" s="3">
        <v>40606</v>
      </c>
      <c r="F137" s="2" t="s">
        <v>66</v>
      </c>
      <c r="G137" s="2" t="s">
        <v>58</v>
      </c>
      <c r="H137" s="2">
        <v>17050</v>
      </c>
      <c r="I137" s="2" t="s">
        <v>14</v>
      </c>
      <c r="J137" s="3">
        <v>40668</v>
      </c>
      <c r="K137" s="2" t="s">
        <v>23</v>
      </c>
    </row>
    <row r="138" spans="1:11" ht="13" x14ac:dyDescent="0.15">
      <c r="A138" s="2">
        <v>562158</v>
      </c>
      <c r="B138" s="2">
        <v>21621</v>
      </c>
      <c r="C138" s="2" t="s">
        <v>133</v>
      </c>
      <c r="D138" s="2">
        <v>1</v>
      </c>
      <c r="E138" s="3">
        <v>40610</v>
      </c>
      <c r="F138" s="2" t="s">
        <v>66</v>
      </c>
      <c r="G138" s="2" t="s">
        <v>69</v>
      </c>
      <c r="H138" s="2">
        <v>15039</v>
      </c>
      <c r="I138" s="2" t="s">
        <v>14</v>
      </c>
      <c r="J138" s="3">
        <v>40668</v>
      </c>
      <c r="K138" s="2" t="s">
        <v>28</v>
      </c>
    </row>
    <row r="139" spans="1:11" ht="13" x14ac:dyDescent="0.15">
      <c r="A139" s="2">
        <v>559824</v>
      </c>
      <c r="B139" s="2">
        <v>22624</v>
      </c>
      <c r="C139" s="2" t="s">
        <v>174</v>
      </c>
      <c r="D139" s="2">
        <v>1</v>
      </c>
      <c r="E139" s="3">
        <v>40884</v>
      </c>
      <c r="F139" s="2" t="s">
        <v>25</v>
      </c>
      <c r="G139" s="2" t="s">
        <v>69</v>
      </c>
      <c r="H139" s="2">
        <v>17576</v>
      </c>
      <c r="I139" s="2" t="s">
        <v>14</v>
      </c>
      <c r="J139" s="3">
        <v>40668</v>
      </c>
      <c r="K139" s="2" t="s">
        <v>31</v>
      </c>
    </row>
    <row r="140" spans="1:11" ht="13" x14ac:dyDescent="0.15">
      <c r="A140" s="2" t="s">
        <v>154</v>
      </c>
      <c r="B140" s="2">
        <v>23256</v>
      </c>
      <c r="C140" s="2" t="s">
        <v>214</v>
      </c>
      <c r="D140" s="2">
        <v>4</v>
      </c>
      <c r="E140" s="4">
        <v>40887</v>
      </c>
      <c r="F140" s="2" t="s">
        <v>25</v>
      </c>
      <c r="G140" s="2" t="s">
        <v>198</v>
      </c>
      <c r="H140" s="2">
        <v>12607</v>
      </c>
      <c r="I140" s="2" t="s">
        <v>155</v>
      </c>
      <c r="J140" s="3">
        <v>40668</v>
      </c>
      <c r="K140" s="2" t="s">
        <v>35</v>
      </c>
    </row>
    <row r="141" spans="1:11" ht="13" x14ac:dyDescent="0.15">
      <c r="A141" s="2">
        <v>545545</v>
      </c>
      <c r="B141" s="2">
        <v>21668</v>
      </c>
      <c r="C141" s="2" t="s">
        <v>215</v>
      </c>
      <c r="D141" s="2">
        <v>2</v>
      </c>
      <c r="E141" s="3">
        <v>40605</v>
      </c>
      <c r="F141" s="2" t="s">
        <v>66</v>
      </c>
      <c r="G141" s="2" t="s">
        <v>34</v>
      </c>
      <c r="H141" s="2">
        <v>17841</v>
      </c>
      <c r="I141" s="2" t="s">
        <v>14</v>
      </c>
      <c r="J141" s="3">
        <v>40668</v>
      </c>
      <c r="K141" s="2" t="s">
        <v>38</v>
      </c>
    </row>
    <row r="142" spans="1:11" ht="13" x14ac:dyDescent="0.15">
      <c r="A142" s="2">
        <v>546096</v>
      </c>
      <c r="B142" s="2">
        <v>84755</v>
      </c>
      <c r="C142" s="2" t="s">
        <v>216</v>
      </c>
      <c r="D142" s="2">
        <v>144</v>
      </c>
      <c r="E142" s="3">
        <v>40789</v>
      </c>
      <c r="F142" s="2" t="s">
        <v>40</v>
      </c>
      <c r="G142" s="2" t="s">
        <v>78</v>
      </c>
      <c r="H142" s="2">
        <v>15502</v>
      </c>
      <c r="I142" s="2" t="s">
        <v>14</v>
      </c>
      <c r="J142" s="3">
        <v>40668</v>
      </c>
      <c r="K142" s="2" t="s">
        <v>15</v>
      </c>
    </row>
    <row r="143" spans="1:11" ht="13" x14ac:dyDescent="0.15">
      <c r="A143" s="2">
        <v>543470</v>
      </c>
      <c r="B143" s="2">
        <v>21062</v>
      </c>
      <c r="C143" s="2" t="s">
        <v>217</v>
      </c>
      <c r="D143" s="2">
        <v>12</v>
      </c>
      <c r="E143" s="3">
        <v>40757</v>
      </c>
      <c r="F143" s="2" t="s">
        <v>81</v>
      </c>
      <c r="G143" s="2" t="s">
        <v>22</v>
      </c>
      <c r="H143" s="2">
        <v>16951</v>
      </c>
      <c r="I143" s="2" t="s">
        <v>14</v>
      </c>
      <c r="J143" s="3">
        <v>40668</v>
      </c>
      <c r="K143" s="2" t="s">
        <v>20</v>
      </c>
    </row>
    <row r="144" spans="1:11" ht="13" x14ac:dyDescent="0.15">
      <c r="A144" s="2">
        <v>540182</v>
      </c>
      <c r="B144" s="2">
        <v>21206</v>
      </c>
      <c r="C144" s="2" t="s">
        <v>218</v>
      </c>
      <c r="D144" s="2">
        <v>48</v>
      </c>
      <c r="E144" s="3">
        <v>40664</v>
      </c>
      <c r="F144" s="2" t="s">
        <v>12</v>
      </c>
      <c r="G144" s="2" t="s">
        <v>136</v>
      </c>
      <c r="H144" s="2">
        <v>14739</v>
      </c>
      <c r="I144" s="2" t="s">
        <v>14</v>
      </c>
      <c r="J144" s="3">
        <v>40668</v>
      </c>
      <c r="K144" s="2" t="s">
        <v>23</v>
      </c>
    </row>
    <row r="145" spans="1:11" ht="13" x14ac:dyDescent="0.15">
      <c r="A145" s="2">
        <v>569474</v>
      </c>
      <c r="B145" s="2">
        <v>22623</v>
      </c>
      <c r="C145" s="2" t="s">
        <v>219</v>
      </c>
      <c r="D145" s="2">
        <v>1</v>
      </c>
      <c r="E145" s="3">
        <v>40643</v>
      </c>
      <c r="F145" s="2" t="s">
        <v>74</v>
      </c>
      <c r="G145" s="2" t="s">
        <v>67</v>
      </c>
      <c r="H145" s="2">
        <v>14178</v>
      </c>
      <c r="I145" s="2" t="s">
        <v>14</v>
      </c>
      <c r="J145" s="3">
        <v>40668</v>
      </c>
      <c r="K145" s="2" t="s">
        <v>28</v>
      </c>
    </row>
    <row r="146" spans="1:11" ht="13" x14ac:dyDescent="0.15">
      <c r="A146" s="2">
        <v>545978</v>
      </c>
      <c r="B146" s="2">
        <v>21456</v>
      </c>
      <c r="C146" s="2" t="s">
        <v>220</v>
      </c>
      <c r="D146" s="2">
        <v>6</v>
      </c>
      <c r="E146" s="3">
        <v>40758</v>
      </c>
      <c r="F146" s="2" t="s">
        <v>81</v>
      </c>
      <c r="G146" s="2" t="s">
        <v>34</v>
      </c>
      <c r="H146" s="2">
        <v>13975</v>
      </c>
      <c r="I146" s="2" t="s">
        <v>14</v>
      </c>
      <c r="J146" s="3">
        <v>40668</v>
      </c>
      <c r="K146" s="2" t="s">
        <v>31</v>
      </c>
    </row>
    <row r="147" spans="1:11" ht="13" x14ac:dyDescent="0.15">
      <c r="A147" s="2">
        <v>546392</v>
      </c>
      <c r="B147" s="2">
        <v>22352</v>
      </c>
      <c r="C147" s="2" t="s">
        <v>221</v>
      </c>
      <c r="D147" s="2">
        <v>6</v>
      </c>
      <c r="E147" s="3">
        <v>40850</v>
      </c>
      <c r="F147" s="2" t="s">
        <v>71</v>
      </c>
      <c r="G147" s="2" t="s">
        <v>96</v>
      </c>
      <c r="H147" s="2">
        <v>14587</v>
      </c>
      <c r="I147" s="2" t="s">
        <v>14</v>
      </c>
      <c r="J147" s="3">
        <v>40668</v>
      </c>
      <c r="K147" s="2" t="s">
        <v>35</v>
      </c>
    </row>
    <row r="148" spans="1:11" ht="13" x14ac:dyDescent="0.15">
      <c r="A148" s="2">
        <v>545988</v>
      </c>
      <c r="B148" s="2" t="s">
        <v>98</v>
      </c>
      <c r="C148" s="2" t="s">
        <v>99</v>
      </c>
      <c r="D148" s="2">
        <v>1</v>
      </c>
      <c r="E148" s="3">
        <v>40758</v>
      </c>
      <c r="F148" s="2" t="s">
        <v>81</v>
      </c>
      <c r="G148" s="2">
        <v>18</v>
      </c>
      <c r="H148" s="2">
        <v>12662</v>
      </c>
      <c r="I148" s="2" t="s">
        <v>27</v>
      </c>
      <c r="J148" s="3">
        <v>40668</v>
      </c>
      <c r="K148" s="2" t="s">
        <v>38</v>
      </c>
    </row>
    <row r="149" spans="1:11" ht="13" x14ac:dyDescent="0.15">
      <c r="A149" s="2">
        <v>543040</v>
      </c>
      <c r="B149" s="2">
        <v>22534</v>
      </c>
      <c r="C149" s="2" t="s">
        <v>222</v>
      </c>
      <c r="D149" s="2">
        <v>4</v>
      </c>
      <c r="E149" s="3">
        <v>40576</v>
      </c>
      <c r="F149" s="2" t="s">
        <v>76</v>
      </c>
      <c r="G149" s="2" t="s">
        <v>18</v>
      </c>
      <c r="H149" s="2">
        <v>17337</v>
      </c>
      <c r="I149" s="2" t="s">
        <v>14</v>
      </c>
      <c r="J149" s="3">
        <v>40668</v>
      </c>
      <c r="K149" s="2" t="s">
        <v>15</v>
      </c>
    </row>
    <row r="150" spans="1:11" ht="13" x14ac:dyDescent="0.15">
      <c r="A150" s="2" t="s">
        <v>223</v>
      </c>
      <c r="B150" s="2">
        <v>23392</v>
      </c>
      <c r="C150" s="2" t="s">
        <v>224</v>
      </c>
      <c r="D150" s="2">
        <v>24</v>
      </c>
      <c r="E150" s="3">
        <v>40767</v>
      </c>
      <c r="F150" s="2" t="s">
        <v>81</v>
      </c>
      <c r="G150" s="2" t="s">
        <v>55</v>
      </c>
      <c r="H150" s="2">
        <v>12558</v>
      </c>
      <c r="I150" s="2" t="s">
        <v>155</v>
      </c>
      <c r="J150" s="3">
        <v>40668</v>
      </c>
      <c r="K150" s="2" t="s">
        <v>20</v>
      </c>
    </row>
    <row r="151" spans="1:11" ht="13" x14ac:dyDescent="0.15">
      <c r="A151" s="2">
        <v>575330</v>
      </c>
      <c r="B151" s="2">
        <v>23493</v>
      </c>
      <c r="C151" s="2" t="s">
        <v>225</v>
      </c>
      <c r="D151" s="2">
        <v>10</v>
      </c>
      <c r="E151" s="3">
        <v>40797</v>
      </c>
      <c r="F151" s="2" t="s">
        <v>40</v>
      </c>
      <c r="G151" s="2" t="s">
        <v>41</v>
      </c>
      <c r="H151" s="2">
        <v>15152</v>
      </c>
      <c r="I151" s="2" t="s">
        <v>14</v>
      </c>
      <c r="J151" s="3">
        <v>40668</v>
      </c>
      <c r="K151" s="2" t="s">
        <v>23</v>
      </c>
    </row>
    <row r="152" spans="1:11" ht="13" x14ac:dyDescent="0.15">
      <c r="A152" s="2">
        <v>552310</v>
      </c>
      <c r="B152" s="2">
        <v>84378</v>
      </c>
      <c r="C152" s="2" t="s">
        <v>226</v>
      </c>
      <c r="D152" s="2">
        <v>2</v>
      </c>
      <c r="E152" s="3">
        <v>40760</v>
      </c>
      <c r="F152" s="2" t="s">
        <v>81</v>
      </c>
      <c r="G152" s="2" t="s">
        <v>34</v>
      </c>
      <c r="H152" s="2">
        <v>17323</v>
      </c>
      <c r="I152" s="2" t="s">
        <v>14</v>
      </c>
      <c r="J152" s="3">
        <v>40668</v>
      </c>
      <c r="K152" s="2" t="s">
        <v>28</v>
      </c>
    </row>
    <row r="153" spans="1:11" ht="13" x14ac:dyDescent="0.15">
      <c r="A153" s="2">
        <v>558861</v>
      </c>
      <c r="B153" s="2">
        <v>23341</v>
      </c>
      <c r="C153" s="2" t="s">
        <v>227</v>
      </c>
      <c r="D153" s="2">
        <v>2</v>
      </c>
      <c r="E153" s="3">
        <v>40640</v>
      </c>
      <c r="F153" s="2" t="s">
        <v>74</v>
      </c>
      <c r="G153" s="2" t="s">
        <v>69</v>
      </c>
      <c r="H153" s="2">
        <v>13373</v>
      </c>
      <c r="I153" s="2" t="s">
        <v>14</v>
      </c>
      <c r="J153" s="3">
        <v>40668</v>
      </c>
      <c r="K153" s="2" t="s">
        <v>31</v>
      </c>
    </row>
    <row r="154" spans="1:11" ht="13" x14ac:dyDescent="0.15">
      <c r="A154" s="2">
        <v>540275</v>
      </c>
      <c r="B154" s="2" t="s">
        <v>211</v>
      </c>
      <c r="C154" s="2" t="s">
        <v>212</v>
      </c>
      <c r="D154" s="2">
        <v>100</v>
      </c>
      <c r="E154" s="3">
        <v>40695</v>
      </c>
      <c r="F154" s="2" t="s">
        <v>88</v>
      </c>
      <c r="G154" s="2" t="s">
        <v>58</v>
      </c>
      <c r="H154" s="2">
        <v>13680</v>
      </c>
      <c r="I154" s="2" t="s">
        <v>14</v>
      </c>
      <c r="J154" s="3">
        <v>40668</v>
      </c>
      <c r="K154" s="2" t="s">
        <v>35</v>
      </c>
    </row>
    <row r="155" spans="1:11" ht="13" x14ac:dyDescent="0.15">
      <c r="A155" s="2">
        <v>555353</v>
      </c>
      <c r="B155" s="2">
        <v>22776</v>
      </c>
      <c r="C155" s="2" t="s">
        <v>228</v>
      </c>
      <c r="D155" s="2">
        <v>1</v>
      </c>
      <c r="E155" s="3">
        <v>40580</v>
      </c>
      <c r="F155" s="2" t="s">
        <v>76</v>
      </c>
      <c r="G155" s="2" t="s">
        <v>229</v>
      </c>
      <c r="H155" s="2">
        <v>16928</v>
      </c>
      <c r="I155" s="2" t="s">
        <v>14</v>
      </c>
      <c r="J155" s="3">
        <v>40668</v>
      </c>
      <c r="K155" s="2" t="s">
        <v>38</v>
      </c>
    </row>
    <row r="156" spans="1:11" ht="13" x14ac:dyDescent="0.15">
      <c r="A156" s="2">
        <v>556198</v>
      </c>
      <c r="B156" s="2">
        <v>22381</v>
      </c>
      <c r="C156" s="2" t="s">
        <v>230</v>
      </c>
      <c r="D156" s="2">
        <v>2</v>
      </c>
      <c r="E156" s="3">
        <v>40792</v>
      </c>
      <c r="F156" s="2" t="s">
        <v>40</v>
      </c>
      <c r="G156" s="2" t="s">
        <v>30</v>
      </c>
      <c r="H156" s="2">
        <v>14963</v>
      </c>
      <c r="I156" s="2" t="s">
        <v>14</v>
      </c>
      <c r="J156" s="3">
        <v>40668</v>
      </c>
      <c r="K156" s="2" t="s">
        <v>15</v>
      </c>
    </row>
    <row r="157" spans="1:11" ht="13" x14ac:dyDescent="0.15">
      <c r="A157" s="2">
        <v>538093</v>
      </c>
      <c r="B157" s="2">
        <v>21558</v>
      </c>
      <c r="C157" s="2" t="s">
        <v>231</v>
      </c>
      <c r="D157" s="2">
        <v>6</v>
      </c>
      <c r="E157" s="3">
        <v>40668</v>
      </c>
      <c r="F157" s="2" t="s">
        <v>12</v>
      </c>
      <c r="G157" s="2" t="s">
        <v>96</v>
      </c>
      <c r="H157" s="2">
        <v>12682</v>
      </c>
      <c r="I157" s="2" t="s">
        <v>232</v>
      </c>
      <c r="J157" s="3">
        <v>40668</v>
      </c>
      <c r="K157" s="2" t="s">
        <v>20</v>
      </c>
    </row>
    <row r="158" spans="1:11" ht="13" x14ac:dyDescent="0.15">
      <c r="A158" s="2">
        <v>580672</v>
      </c>
      <c r="B158" s="2">
        <v>23510</v>
      </c>
      <c r="C158" s="2" t="s">
        <v>233</v>
      </c>
      <c r="D158" s="2">
        <v>1</v>
      </c>
      <c r="E158" s="3">
        <v>40675</v>
      </c>
      <c r="F158" s="2" t="s">
        <v>12</v>
      </c>
      <c r="G158" s="2" t="s">
        <v>18</v>
      </c>
      <c r="H158" s="2">
        <v>17920</v>
      </c>
      <c r="I158" s="2" t="s">
        <v>14</v>
      </c>
      <c r="J158" s="3">
        <v>40668</v>
      </c>
      <c r="K158" s="2" t="s">
        <v>23</v>
      </c>
    </row>
    <row r="159" spans="1:11" ht="13" x14ac:dyDescent="0.15">
      <c r="A159" s="2">
        <v>540543</v>
      </c>
      <c r="B159" s="2">
        <v>85152</v>
      </c>
      <c r="C159" s="2" t="s">
        <v>234</v>
      </c>
      <c r="D159" s="2">
        <v>7</v>
      </c>
      <c r="E159" s="3">
        <v>40787</v>
      </c>
      <c r="F159" s="2" t="s">
        <v>40</v>
      </c>
      <c r="G159" s="2" t="s">
        <v>30</v>
      </c>
      <c r="H159" s="2">
        <v>14395</v>
      </c>
      <c r="I159" s="2" t="s">
        <v>14</v>
      </c>
      <c r="J159" s="3">
        <v>40668</v>
      </c>
      <c r="K159" s="2" t="s">
        <v>28</v>
      </c>
    </row>
    <row r="160" spans="1:11" ht="13" x14ac:dyDescent="0.15">
      <c r="A160" s="2">
        <v>562085</v>
      </c>
      <c r="B160" s="2">
        <v>23345</v>
      </c>
      <c r="C160" s="2" t="s">
        <v>235</v>
      </c>
      <c r="D160" s="2">
        <v>12</v>
      </c>
      <c r="E160" s="3">
        <v>40582</v>
      </c>
      <c r="F160" s="2" t="s">
        <v>76</v>
      </c>
      <c r="G160" s="2" t="s">
        <v>34</v>
      </c>
      <c r="H160" s="2">
        <v>15228</v>
      </c>
      <c r="I160" s="2" t="s">
        <v>14</v>
      </c>
      <c r="J160" s="3">
        <v>40668</v>
      </c>
      <c r="K160" s="2" t="s">
        <v>31</v>
      </c>
    </row>
    <row r="161" spans="1:11" ht="13" x14ac:dyDescent="0.15">
      <c r="A161" s="2">
        <v>565726</v>
      </c>
      <c r="B161" s="2">
        <v>23340</v>
      </c>
      <c r="C161" s="2" t="s">
        <v>236</v>
      </c>
      <c r="D161" s="2">
        <v>12</v>
      </c>
      <c r="E161" s="3">
        <v>40703</v>
      </c>
      <c r="F161" s="2" t="s">
        <v>88</v>
      </c>
      <c r="G161" s="2" t="s">
        <v>58</v>
      </c>
      <c r="H161" s="2">
        <v>14360</v>
      </c>
      <c r="I161" s="2" t="s">
        <v>14</v>
      </c>
      <c r="J161" s="3">
        <v>40668</v>
      </c>
      <c r="K161" s="2" t="s">
        <v>35</v>
      </c>
    </row>
    <row r="162" spans="1:11" ht="13" x14ac:dyDescent="0.15">
      <c r="A162" s="2">
        <v>575046</v>
      </c>
      <c r="B162" s="2" t="s">
        <v>237</v>
      </c>
      <c r="C162" s="2" t="s">
        <v>238</v>
      </c>
      <c r="D162" s="2">
        <v>2</v>
      </c>
      <c r="E162" s="3">
        <v>40766</v>
      </c>
      <c r="F162" s="2" t="s">
        <v>81</v>
      </c>
      <c r="G162" s="2" t="s">
        <v>67</v>
      </c>
      <c r="H162" s="2">
        <v>15039</v>
      </c>
      <c r="I162" s="2" t="s">
        <v>14</v>
      </c>
      <c r="J162" s="3">
        <v>40668</v>
      </c>
      <c r="K162" s="2" t="s">
        <v>38</v>
      </c>
    </row>
    <row r="163" spans="1:11" ht="13" x14ac:dyDescent="0.15">
      <c r="A163" s="2">
        <v>570197</v>
      </c>
      <c r="B163" s="2">
        <v>71270</v>
      </c>
      <c r="C163" s="2" t="s">
        <v>239</v>
      </c>
      <c r="D163" s="2">
        <v>1</v>
      </c>
      <c r="E163" s="3">
        <v>40734</v>
      </c>
      <c r="F163" s="2" t="s">
        <v>33</v>
      </c>
      <c r="G163" s="2" t="s">
        <v>34</v>
      </c>
      <c r="H163" s="2">
        <v>13755</v>
      </c>
      <c r="I163" s="2" t="s">
        <v>14</v>
      </c>
      <c r="J163" s="3">
        <v>40668</v>
      </c>
      <c r="K163" s="2" t="s">
        <v>15</v>
      </c>
    </row>
    <row r="164" spans="1:11" ht="13" x14ac:dyDescent="0.15">
      <c r="A164" s="2">
        <v>581179</v>
      </c>
      <c r="B164" s="2">
        <v>23174</v>
      </c>
      <c r="C164" s="2" t="s">
        <v>240</v>
      </c>
      <c r="D164" s="2">
        <v>4</v>
      </c>
      <c r="E164" s="3">
        <v>40736</v>
      </c>
      <c r="F164" s="2" t="s">
        <v>33</v>
      </c>
      <c r="G164" s="2" t="s">
        <v>198</v>
      </c>
      <c r="H164" s="2">
        <v>12471</v>
      </c>
      <c r="I164" s="2" t="s">
        <v>27</v>
      </c>
      <c r="J164" s="3">
        <v>40668</v>
      </c>
      <c r="K164" s="2" t="s">
        <v>20</v>
      </c>
    </row>
    <row r="165" spans="1:11" ht="13" x14ac:dyDescent="0.15">
      <c r="A165" s="2">
        <v>555726</v>
      </c>
      <c r="B165" s="2">
        <v>21340</v>
      </c>
      <c r="C165" s="2" t="s">
        <v>241</v>
      </c>
      <c r="D165" s="2">
        <v>1</v>
      </c>
      <c r="E165" s="3">
        <v>40700</v>
      </c>
      <c r="F165" s="2" t="s">
        <v>88</v>
      </c>
      <c r="G165" s="2" t="s">
        <v>242</v>
      </c>
      <c r="H165" s="2">
        <v>12540</v>
      </c>
      <c r="I165" s="2" t="s">
        <v>62</v>
      </c>
      <c r="J165" s="3">
        <v>40668</v>
      </c>
      <c r="K165" s="2" t="s">
        <v>23</v>
      </c>
    </row>
    <row r="166" spans="1:11" ht="13" x14ac:dyDescent="0.15">
      <c r="A166" s="2">
        <v>565465</v>
      </c>
      <c r="B166" s="2">
        <v>22531</v>
      </c>
      <c r="C166" s="2" t="s">
        <v>243</v>
      </c>
      <c r="D166" s="2">
        <v>24</v>
      </c>
      <c r="E166" s="3">
        <v>40672</v>
      </c>
      <c r="F166" s="2" t="s">
        <v>12</v>
      </c>
      <c r="G166" s="2" t="s">
        <v>18</v>
      </c>
      <c r="H166" s="2">
        <v>15364</v>
      </c>
      <c r="I166" s="2" t="s">
        <v>14</v>
      </c>
      <c r="J166" s="3">
        <v>40668</v>
      </c>
      <c r="K166" s="2" t="s">
        <v>28</v>
      </c>
    </row>
    <row r="167" spans="1:11" ht="13" x14ac:dyDescent="0.15">
      <c r="A167" s="2">
        <v>538011</v>
      </c>
      <c r="B167" s="2">
        <v>21080</v>
      </c>
      <c r="C167" s="2" t="s">
        <v>244</v>
      </c>
      <c r="D167" s="2">
        <v>2</v>
      </c>
      <c r="E167" s="3">
        <v>40668</v>
      </c>
      <c r="F167" s="2" t="s">
        <v>12</v>
      </c>
      <c r="G167" s="2" t="s">
        <v>22</v>
      </c>
      <c r="H167" s="2">
        <v>14896</v>
      </c>
      <c r="I167" s="2" t="s">
        <v>14</v>
      </c>
      <c r="J167" s="3">
        <v>40668</v>
      </c>
      <c r="K167" s="2" t="s">
        <v>31</v>
      </c>
    </row>
    <row r="168" spans="1:11" ht="13" x14ac:dyDescent="0.15">
      <c r="A168" s="2">
        <v>552528</v>
      </c>
      <c r="B168" s="2">
        <v>22729</v>
      </c>
      <c r="C168" s="2" t="s">
        <v>245</v>
      </c>
      <c r="D168" s="2">
        <v>2</v>
      </c>
      <c r="E168" s="3">
        <v>40791</v>
      </c>
      <c r="F168" s="2" t="s">
        <v>40</v>
      </c>
      <c r="G168" s="2" t="s">
        <v>53</v>
      </c>
      <c r="H168" s="2">
        <v>17218</v>
      </c>
      <c r="I168" s="2" t="s">
        <v>14</v>
      </c>
      <c r="J168" s="3">
        <v>40668</v>
      </c>
      <c r="K168" s="2" t="s">
        <v>35</v>
      </c>
    </row>
    <row r="169" spans="1:11" ht="13" x14ac:dyDescent="0.15">
      <c r="A169" s="2">
        <v>540547</v>
      </c>
      <c r="B169" s="2">
        <v>21617</v>
      </c>
      <c r="C169" s="2" t="s">
        <v>246</v>
      </c>
      <c r="D169" s="2">
        <v>6</v>
      </c>
      <c r="E169" s="3">
        <v>40787</v>
      </c>
      <c r="F169" s="2" t="s">
        <v>40</v>
      </c>
      <c r="G169" s="2" t="s">
        <v>53</v>
      </c>
      <c r="H169" s="2">
        <v>14911</v>
      </c>
      <c r="I169" s="2" t="s">
        <v>177</v>
      </c>
      <c r="J169" s="3">
        <v>40668</v>
      </c>
      <c r="K169" s="2" t="s">
        <v>38</v>
      </c>
    </row>
    <row r="170" spans="1:11" ht="13" x14ac:dyDescent="0.15">
      <c r="A170" s="2">
        <v>570103</v>
      </c>
      <c r="B170" s="2">
        <v>23201</v>
      </c>
      <c r="C170" s="2" t="s">
        <v>247</v>
      </c>
      <c r="D170" s="2">
        <v>2</v>
      </c>
      <c r="E170" s="3">
        <v>40734</v>
      </c>
      <c r="F170" s="2" t="s">
        <v>33</v>
      </c>
      <c r="G170" s="2" t="s">
        <v>55</v>
      </c>
      <c r="H170" s="2">
        <v>15719</v>
      </c>
      <c r="I170" s="2" t="s">
        <v>14</v>
      </c>
      <c r="J170" s="3">
        <v>40668</v>
      </c>
      <c r="K170" s="2" t="s">
        <v>15</v>
      </c>
    </row>
    <row r="171" spans="1:11" ht="13" x14ac:dyDescent="0.15">
      <c r="A171" s="2">
        <v>565218</v>
      </c>
      <c r="B171" s="2">
        <v>20984</v>
      </c>
      <c r="C171" s="2" t="s">
        <v>248</v>
      </c>
      <c r="D171" s="2">
        <v>12</v>
      </c>
      <c r="E171" s="3">
        <v>40552</v>
      </c>
      <c r="F171" s="2" t="s">
        <v>52</v>
      </c>
      <c r="G171" s="2" t="s">
        <v>249</v>
      </c>
      <c r="H171" s="2">
        <v>12739</v>
      </c>
      <c r="I171" s="2" t="s">
        <v>250</v>
      </c>
      <c r="J171" s="3">
        <v>40668</v>
      </c>
      <c r="K171" s="2" t="s">
        <v>20</v>
      </c>
    </row>
    <row r="172" spans="1:11" ht="13" x14ac:dyDescent="0.15">
      <c r="A172" s="2">
        <v>543246</v>
      </c>
      <c r="B172" s="2">
        <v>22047</v>
      </c>
      <c r="C172" s="2" t="s">
        <v>251</v>
      </c>
      <c r="D172" s="2">
        <v>25</v>
      </c>
      <c r="E172" s="3">
        <v>40635</v>
      </c>
      <c r="F172" s="2" t="s">
        <v>74</v>
      </c>
      <c r="G172" s="2" t="s">
        <v>18</v>
      </c>
      <c r="H172" s="2">
        <v>17315</v>
      </c>
      <c r="I172" s="2" t="s">
        <v>14</v>
      </c>
      <c r="J172" s="3">
        <v>40668</v>
      </c>
      <c r="K172" s="2" t="s">
        <v>23</v>
      </c>
    </row>
    <row r="173" spans="1:11" ht="13" x14ac:dyDescent="0.15">
      <c r="A173" s="2">
        <v>536557</v>
      </c>
      <c r="B173" s="2">
        <v>21363</v>
      </c>
      <c r="C173" s="2" t="s">
        <v>252</v>
      </c>
      <c r="D173" s="2">
        <v>1</v>
      </c>
      <c r="E173" s="3">
        <v>40668</v>
      </c>
      <c r="F173" s="2" t="s">
        <v>12</v>
      </c>
      <c r="G173" s="2" t="s">
        <v>104</v>
      </c>
      <c r="H173" s="2">
        <v>17841</v>
      </c>
      <c r="I173" s="2" t="s">
        <v>14</v>
      </c>
      <c r="J173" s="3">
        <v>40668</v>
      </c>
      <c r="K173" s="2" t="s">
        <v>28</v>
      </c>
    </row>
    <row r="174" spans="1:11" ht="13" x14ac:dyDescent="0.15">
      <c r="A174" s="2">
        <v>546105</v>
      </c>
      <c r="B174" s="2">
        <v>22030</v>
      </c>
      <c r="C174" s="2" t="s">
        <v>253</v>
      </c>
      <c r="D174" s="2">
        <v>12</v>
      </c>
      <c r="E174" s="3">
        <v>40789</v>
      </c>
      <c r="F174" s="2" t="s">
        <v>40</v>
      </c>
      <c r="G174" s="2" t="s">
        <v>18</v>
      </c>
      <c r="H174" s="2">
        <v>14662</v>
      </c>
      <c r="I174" s="2" t="s">
        <v>14</v>
      </c>
      <c r="J174" s="3">
        <v>40668</v>
      </c>
      <c r="K174" s="2" t="s">
        <v>31</v>
      </c>
    </row>
    <row r="175" spans="1:11" ht="13" x14ac:dyDescent="0.15">
      <c r="A175" s="2">
        <v>562418</v>
      </c>
      <c r="B175" s="2">
        <v>48187</v>
      </c>
      <c r="C175" s="2" t="s">
        <v>73</v>
      </c>
      <c r="D175" s="2">
        <v>2</v>
      </c>
      <c r="E175" s="3">
        <v>40641</v>
      </c>
      <c r="F175" s="2" t="s">
        <v>74</v>
      </c>
      <c r="G175" s="2" t="s">
        <v>13</v>
      </c>
      <c r="H175" s="2">
        <v>16572</v>
      </c>
      <c r="I175" s="2" t="s">
        <v>14</v>
      </c>
      <c r="J175" s="3">
        <v>40668</v>
      </c>
      <c r="K175" s="2" t="s">
        <v>35</v>
      </c>
    </row>
    <row r="176" spans="1:11" ht="13" x14ac:dyDescent="0.15">
      <c r="A176" s="2">
        <v>574722</v>
      </c>
      <c r="B176" s="2">
        <v>22402</v>
      </c>
      <c r="C176" s="2" t="s">
        <v>254</v>
      </c>
      <c r="D176" s="2">
        <v>14</v>
      </c>
      <c r="E176" s="3">
        <v>40705</v>
      </c>
      <c r="F176" s="2" t="s">
        <v>88</v>
      </c>
      <c r="G176" s="2" t="s">
        <v>119</v>
      </c>
      <c r="H176" s="2">
        <v>14502</v>
      </c>
      <c r="I176" s="2" t="s">
        <v>14</v>
      </c>
      <c r="J176" s="3">
        <v>40668</v>
      </c>
      <c r="K176" s="2" t="s">
        <v>38</v>
      </c>
    </row>
    <row r="177" spans="1:11" ht="13" x14ac:dyDescent="0.15">
      <c r="A177" s="2" t="s">
        <v>255</v>
      </c>
      <c r="B177" s="2">
        <v>21430</v>
      </c>
      <c r="C177" s="2" t="s">
        <v>256</v>
      </c>
      <c r="D177" s="2">
        <v>24</v>
      </c>
      <c r="E177" s="3">
        <v>40725</v>
      </c>
      <c r="F177" s="2" t="s">
        <v>33</v>
      </c>
      <c r="G177" s="2" t="s">
        <v>123</v>
      </c>
      <c r="H177" s="2">
        <v>13680</v>
      </c>
      <c r="I177" s="2" t="s">
        <v>14</v>
      </c>
      <c r="J177" s="3">
        <v>40668</v>
      </c>
      <c r="K177" s="2" t="s">
        <v>15</v>
      </c>
    </row>
    <row r="178" spans="1:11" ht="13" x14ac:dyDescent="0.15">
      <c r="A178" s="2">
        <v>570049</v>
      </c>
      <c r="B178" s="2">
        <v>23309</v>
      </c>
      <c r="C178" s="2" t="s">
        <v>257</v>
      </c>
      <c r="D178" s="2">
        <v>3</v>
      </c>
      <c r="E178" s="3">
        <v>40734</v>
      </c>
      <c r="F178" s="2" t="s">
        <v>33</v>
      </c>
      <c r="G178" s="2" t="s">
        <v>78</v>
      </c>
      <c r="H178" s="2">
        <v>17228</v>
      </c>
      <c r="I178" s="2" t="s">
        <v>14</v>
      </c>
      <c r="J178" s="3">
        <v>40668</v>
      </c>
      <c r="K178" s="2" t="s">
        <v>20</v>
      </c>
    </row>
    <row r="179" spans="1:11" ht="13" x14ac:dyDescent="0.15">
      <c r="A179" s="2">
        <v>575491</v>
      </c>
      <c r="B179" s="2">
        <v>22671</v>
      </c>
      <c r="C179" s="2" t="s">
        <v>258</v>
      </c>
      <c r="D179" s="2">
        <v>2</v>
      </c>
      <c r="E179" s="3">
        <v>40797</v>
      </c>
      <c r="F179" s="2" t="s">
        <v>40</v>
      </c>
      <c r="G179" s="2" t="s">
        <v>58</v>
      </c>
      <c r="H179" s="2">
        <v>15531</v>
      </c>
      <c r="I179" s="2" t="s">
        <v>14</v>
      </c>
      <c r="J179" s="3">
        <v>40668</v>
      </c>
      <c r="K179" s="2" t="s">
        <v>23</v>
      </c>
    </row>
    <row r="180" spans="1:11" ht="13" x14ac:dyDescent="0.15">
      <c r="A180" s="2">
        <v>562158</v>
      </c>
      <c r="B180" s="2">
        <v>71053</v>
      </c>
      <c r="C180" s="2" t="s">
        <v>122</v>
      </c>
      <c r="D180" s="2">
        <v>2</v>
      </c>
      <c r="E180" s="3">
        <v>40610</v>
      </c>
      <c r="F180" s="2" t="s">
        <v>66</v>
      </c>
      <c r="G180" s="2" t="s">
        <v>53</v>
      </c>
      <c r="H180" s="2">
        <v>15039</v>
      </c>
      <c r="I180" s="2" t="s">
        <v>14</v>
      </c>
      <c r="J180" s="3">
        <v>40668</v>
      </c>
      <c r="K180" s="2" t="s">
        <v>28</v>
      </c>
    </row>
    <row r="181" spans="1:11" ht="13" x14ac:dyDescent="0.15">
      <c r="A181" s="2">
        <v>580118</v>
      </c>
      <c r="B181" s="2">
        <v>84347</v>
      </c>
      <c r="C181" s="2" t="s">
        <v>259</v>
      </c>
      <c r="D181" s="2">
        <v>18</v>
      </c>
      <c r="E181" s="3">
        <v>40555</v>
      </c>
      <c r="F181" s="2" t="s">
        <v>52</v>
      </c>
      <c r="G181" s="2" t="s">
        <v>96</v>
      </c>
      <c r="H181" s="2">
        <v>16011</v>
      </c>
      <c r="I181" s="2" t="s">
        <v>14</v>
      </c>
      <c r="J181" s="3">
        <v>40668</v>
      </c>
      <c r="K181" s="2" t="s">
        <v>31</v>
      </c>
    </row>
    <row r="182" spans="1:11" ht="13" x14ac:dyDescent="0.15">
      <c r="A182" s="2">
        <v>565665</v>
      </c>
      <c r="B182" s="2">
        <v>22647</v>
      </c>
      <c r="C182" s="2" t="s">
        <v>260</v>
      </c>
      <c r="D182" s="2">
        <v>6</v>
      </c>
      <c r="E182" s="3">
        <v>40672</v>
      </c>
      <c r="F182" s="2" t="s">
        <v>12</v>
      </c>
      <c r="G182" s="2" t="s">
        <v>89</v>
      </c>
      <c r="H182" s="2">
        <v>15856</v>
      </c>
      <c r="I182" s="2" t="s">
        <v>14</v>
      </c>
      <c r="J182" s="3">
        <v>40668</v>
      </c>
      <c r="K182" s="2" t="s">
        <v>35</v>
      </c>
    </row>
    <row r="183" spans="1:11" ht="13" x14ac:dyDescent="0.15">
      <c r="A183" s="2">
        <v>569469</v>
      </c>
      <c r="B183" s="2">
        <v>22114</v>
      </c>
      <c r="C183" s="2" t="s">
        <v>261</v>
      </c>
      <c r="D183" s="2">
        <v>2</v>
      </c>
      <c r="E183" s="3">
        <v>40643</v>
      </c>
      <c r="F183" s="2" t="s">
        <v>74</v>
      </c>
      <c r="G183" s="2" t="s">
        <v>112</v>
      </c>
      <c r="H183" s="2">
        <v>16360</v>
      </c>
      <c r="I183" s="2" t="s">
        <v>14</v>
      </c>
      <c r="J183" s="3">
        <v>40668</v>
      </c>
      <c r="K183" s="2" t="s">
        <v>38</v>
      </c>
    </row>
    <row r="184" spans="1:11" ht="13" x14ac:dyDescent="0.15">
      <c r="A184" s="2">
        <v>548728</v>
      </c>
      <c r="B184" s="2">
        <v>21558</v>
      </c>
      <c r="C184" s="2" t="s">
        <v>231</v>
      </c>
      <c r="D184" s="2">
        <v>6</v>
      </c>
      <c r="E184" s="3">
        <v>40637</v>
      </c>
      <c r="F184" s="2" t="s">
        <v>74</v>
      </c>
      <c r="G184" s="2" t="s">
        <v>96</v>
      </c>
      <c r="H184" s="2">
        <v>13198</v>
      </c>
      <c r="I184" s="2" t="s">
        <v>14</v>
      </c>
      <c r="J184" s="3">
        <v>40668</v>
      </c>
      <c r="K184" s="2" t="s">
        <v>15</v>
      </c>
    </row>
    <row r="185" spans="1:11" ht="13" x14ac:dyDescent="0.15">
      <c r="A185" s="2">
        <v>552905</v>
      </c>
      <c r="B185" s="2">
        <v>85066</v>
      </c>
      <c r="C185" s="2" t="s">
        <v>262</v>
      </c>
      <c r="D185" s="2">
        <v>2</v>
      </c>
      <c r="E185" s="3">
        <v>40882</v>
      </c>
      <c r="F185" s="2" t="s">
        <v>25</v>
      </c>
      <c r="G185" s="2" t="s">
        <v>242</v>
      </c>
      <c r="H185" s="2">
        <v>15974</v>
      </c>
      <c r="I185" s="2" t="s">
        <v>14</v>
      </c>
      <c r="J185" s="3">
        <v>40668</v>
      </c>
      <c r="K185" s="2" t="s">
        <v>20</v>
      </c>
    </row>
    <row r="186" spans="1:11" ht="13" x14ac:dyDescent="0.15">
      <c r="A186" s="2">
        <v>555349</v>
      </c>
      <c r="B186" s="2">
        <v>22193</v>
      </c>
      <c r="C186" s="2" t="s">
        <v>68</v>
      </c>
      <c r="D186" s="2">
        <v>1</v>
      </c>
      <c r="E186" s="3">
        <v>40580</v>
      </c>
      <c r="F186" s="2" t="s">
        <v>76</v>
      </c>
      <c r="G186" s="2" t="s">
        <v>69</v>
      </c>
      <c r="H186" s="2">
        <v>16729</v>
      </c>
      <c r="I186" s="2" t="s">
        <v>14</v>
      </c>
      <c r="J186" s="3">
        <v>40668</v>
      </c>
      <c r="K186" s="2" t="s">
        <v>23</v>
      </c>
    </row>
    <row r="187" spans="1:11" ht="13" x14ac:dyDescent="0.15">
      <c r="A187" s="2">
        <v>551891</v>
      </c>
      <c r="B187" s="2" t="s">
        <v>263</v>
      </c>
      <c r="C187" s="2" t="s">
        <v>264</v>
      </c>
      <c r="D187" s="2">
        <v>6</v>
      </c>
      <c r="E187" s="3">
        <v>40668</v>
      </c>
      <c r="F187" s="2" t="s">
        <v>12</v>
      </c>
      <c r="G187" s="2" t="s">
        <v>41</v>
      </c>
      <c r="H187" s="2">
        <v>17429</v>
      </c>
      <c r="I187" s="2" t="s">
        <v>14</v>
      </c>
      <c r="J187" s="3">
        <v>40668</v>
      </c>
      <c r="K187" s="2" t="s">
        <v>28</v>
      </c>
    </row>
    <row r="188" spans="1:11" ht="13" x14ac:dyDescent="0.15">
      <c r="A188" s="2">
        <v>552804</v>
      </c>
      <c r="B188" s="2">
        <v>23110</v>
      </c>
      <c r="C188" s="2" t="s">
        <v>265</v>
      </c>
      <c r="D188" s="2">
        <v>2</v>
      </c>
      <c r="E188" s="3">
        <v>40852</v>
      </c>
      <c r="F188" s="2" t="s">
        <v>71</v>
      </c>
      <c r="G188" s="2" t="s">
        <v>171</v>
      </c>
      <c r="H188" s="2">
        <v>15615</v>
      </c>
      <c r="I188" s="2" t="s">
        <v>14</v>
      </c>
      <c r="J188" s="3">
        <v>40668</v>
      </c>
      <c r="K188" s="2" t="s">
        <v>31</v>
      </c>
    </row>
    <row r="189" spans="1:11" ht="13" x14ac:dyDescent="0.15">
      <c r="A189" s="2">
        <v>565419</v>
      </c>
      <c r="B189" s="2">
        <v>23407</v>
      </c>
      <c r="C189" s="2" t="s">
        <v>266</v>
      </c>
      <c r="D189" s="2">
        <v>2</v>
      </c>
      <c r="E189" s="3">
        <v>40642</v>
      </c>
      <c r="F189" s="2" t="s">
        <v>74</v>
      </c>
      <c r="G189" s="2" t="s">
        <v>229</v>
      </c>
      <c r="H189" s="2">
        <v>13808</v>
      </c>
      <c r="I189" s="2" t="s">
        <v>14</v>
      </c>
      <c r="J189" s="3">
        <v>40668</v>
      </c>
      <c r="K189" s="2" t="s">
        <v>35</v>
      </c>
    </row>
    <row r="190" spans="1:11" ht="13" x14ac:dyDescent="0.15">
      <c r="A190" s="2">
        <v>549573</v>
      </c>
      <c r="B190" s="2">
        <v>21906</v>
      </c>
      <c r="C190" s="2" t="s">
        <v>267</v>
      </c>
      <c r="D190" s="2">
        <v>2</v>
      </c>
      <c r="E190" s="3">
        <v>40820</v>
      </c>
      <c r="F190" s="2" t="s">
        <v>43</v>
      </c>
      <c r="G190" s="2" t="s">
        <v>195</v>
      </c>
      <c r="H190" s="2">
        <v>14504</v>
      </c>
      <c r="I190" s="2" t="s">
        <v>14</v>
      </c>
      <c r="J190" s="3">
        <v>40668</v>
      </c>
      <c r="K190" s="2" t="s">
        <v>38</v>
      </c>
    </row>
    <row r="191" spans="1:11" ht="13" x14ac:dyDescent="0.15">
      <c r="A191" s="2">
        <v>562543</v>
      </c>
      <c r="B191" s="2">
        <v>23184</v>
      </c>
      <c r="C191" s="2" t="s">
        <v>268</v>
      </c>
      <c r="D191" s="2">
        <v>4</v>
      </c>
      <c r="E191" s="3">
        <v>40671</v>
      </c>
      <c r="F191" s="2" t="s">
        <v>12</v>
      </c>
      <c r="G191" s="2" t="s">
        <v>104</v>
      </c>
      <c r="H191" s="2">
        <v>13552</v>
      </c>
      <c r="I191" s="2" t="s">
        <v>14</v>
      </c>
      <c r="J191" s="3">
        <v>40668</v>
      </c>
      <c r="K191" s="2" t="s">
        <v>15</v>
      </c>
    </row>
    <row r="192" spans="1:11" ht="13" x14ac:dyDescent="0.15">
      <c r="A192" s="2">
        <v>537126</v>
      </c>
      <c r="B192" s="2">
        <v>22866</v>
      </c>
      <c r="C192" s="2" t="s">
        <v>269</v>
      </c>
      <c r="D192" s="2">
        <v>4</v>
      </c>
      <c r="E192" s="3">
        <v>40668</v>
      </c>
      <c r="F192" s="2" t="s">
        <v>12</v>
      </c>
      <c r="G192" s="2" t="s">
        <v>30</v>
      </c>
      <c r="H192" s="2">
        <v>18118</v>
      </c>
      <c r="I192" s="2" t="s">
        <v>14</v>
      </c>
      <c r="J192" s="3">
        <v>40668</v>
      </c>
      <c r="K192" s="2" t="s">
        <v>20</v>
      </c>
    </row>
    <row r="193" spans="1:11" ht="13" x14ac:dyDescent="0.15">
      <c r="A193" s="2">
        <v>549573</v>
      </c>
      <c r="B193" s="2">
        <v>21745</v>
      </c>
      <c r="C193" s="2" t="s">
        <v>270</v>
      </c>
      <c r="D193" s="2">
        <v>1</v>
      </c>
      <c r="E193" s="3">
        <v>40820</v>
      </c>
      <c r="F193" s="2" t="s">
        <v>43</v>
      </c>
      <c r="G193" s="2" t="s">
        <v>53</v>
      </c>
      <c r="H193" s="2">
        <v>14504</v>
      </c>
      <c r="I193" s="2" t="s">
        <v>14</v>
      </c>
      <c r="J193" s="3">
        <v>40668</v>
      </c>
      <c r="K193" s="2" t="s">
        <v>23</v>
      </c>
    </row>
    <row r="194" spans="1:11" ht="13" x14ac:dyDescent="0.15">
      <c r="A194" s="2">
        <v>540538</v>
      </c>
      <c r="B194" s="2">
        <v>22766</v>
      </c>
      <c r="C194" s="2" t="s">
        <v>271</v>
      </c>
      <c r="D194" s="2">
        <v>1</v>
      </c>
      <c r="E194" s="3">
        <v>40787</v>
      </c>
      <c r="F194" s="2" t="s">
        <v>40</v>
      </c>
      <c r="G194" s="2" t="s">
        <v>82</v>
      </c>
      <c r="H194" s="2">
        <v>17841</v>
      </c>
      <c r="I194" s="2" t="s">
        <v>14</v>
      </c>
      <c r="J194" s="3">
        <v>40668</v>
      </c>
      <c r="K194" s="2" t="s">
        <v>28</v>
      </c>
    </row>
    <row r="195" spans="1:11" ht="13" x14ac:dyDescent="0.15">
      <c r="A195" s="2">
        <v>536522</v>
      </c>
      <c r="B195" s="2">
        <v>22151</v>
      </c>
      <c r="C195" s="2" t="s">
        <v>272</v>
      </c>
      <c r="D195" s="2">
        <v>1</v>
      </c>
      <c r="E195" s="3">
        <v>40668</v>
      </c>
      <c r="F195" s="2" t="s">
        <v>12</v>
      </c>
      <c r="G195" s="2" t="s">
        <v>18</v>
      </c>
      <c r="H195" s="2">
        <v>15012</v>
      </c>
      <c r="I195" s="2" t="s">
        <v>14</v>
      </c>
      <c r="J195" s="3">
        <v>40668</v>
      </c>
      <c r="K195" s="2" t="s">
        <v>31</v>
      </c>
    </row>
    <row r="196" spans="1:11" ht="13" x14ac:dyDescent="0.15">
      <c r="A196" s="2">
        <v>543452</v>
      </c>
      <c r="B196" s="2">
        <v>22934</v>
      </c>
      <c r="C196" s="2" t="s">
        <v>273</v>
      </c>
      <c r="D196" s="2">
        <v>6</v>
      </c>
      <c r="E196" s="3">
        <v>40757</v>
      </c>
      <c r="F196" s="2" t="s">
        <v>81</v>
      </c>
      <c r="G196" s="2" t="s">
        <v>82</v>
      </c>
      <c r="H196" s="2">
        <v>16037</v>
      </c>
      <c r="I196" s="2" t="s">
        <v>14</v>
      </c>
      <c r="J196" s="3">
        <v>40668</v>
      </c>
      <c r="K196" s="2" t="s">
        <v>35</v>
      </c>
    </row>
    <row r="197" spans="1:11" ht="13" x14ac:dyDescent="0.15">
      <c r="A197" s="2">
        <v>570861</v>
      </c>
      <c r="B197" s="2">
        <v>21642</v>
      </c>
      <c r="C197" s="2" t="s">
        <v>274</v>
      </c>
      <c r="D197" s="2">
        <v>24</v>
      </c>
      <c r="E197" s="4">
        <v>40887</v>
      </c>
      <c r="F197" s="2" t="s">
        <v>25</v>
      </c>
      <c r="G197" s="2" t="s">
        <v>249</v>
      </c>
      <c r="H197" s="2">
        <v>14775</v>
      </c>
      <c r="I197" s="2" t="s">
        <v>14</v>
      </c>
      <c r="J197" s="3">
        <v>40668</v>
      </c>
      <c r="K197" s="2" t="s">
        <v>38</v>
      </c>
    </row>
    <row r="198" spans="1:11" ht="13" x14ac:dyDescent="0.15">
      <c r="A198" s="2">
        <v>566287</v>
      </c>
      <c r="B198" s="2">
        <v>22991</v>
      </c>
      <c r="C198" s="2" t="s">
        <v>275</v>
      </c>
      <c r="D198" s="2">
        <v>2</v>
      </c>
      <c r="E198" s="3">
        <v>40856</v>
      </c>
      <c r="F198" s="2" t="s">
        <v>71</v>
      </c>
      <c r="G198" s="2" t="s">
        <v>41</v>
      </c>
      <c r="H198" s="2">
        <v>17218</v>
      </c>
      <c r="I198" s="2" t="s">
        <v>14</v>
      </c>
      <c r="J198" s="3">
        <v>40668</v>
      </c>
      <c r="K198" s="2" t="s">
        <v>15</v>
      </c>
    </row>
    <row r="199" spans="1:11" ht="13" x14ac:dyDescent="0.15">
      <c r="A199" s="2">
        <v>574274</v>
      </c>
      <c r="B199" s="2">
        <v>22791</v>
      </c>
      <c r="C199" s="2" t="s">
        <v>276</v>
      </c>
      <c r="D199" s="2">
        <v>24</v>
      </c>
      <c r="E199" s="3">
        <v>40613</v>
      </c>
      <c r="F199" s="2" t="s">
        <v>66</v>
      </c>
      <c r="G199" s="2" t="s">
        <v>34</v>
      </c>
      <c r="H199" s="2">
        <v>16500</v>
      </c>
      <c r="I199" s="2" t="s">
        <v>14</v>
      </c>
      <c r="J199" s="3">
        <v>40668</v>
      </c>
      <c r="K19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Pivot</vt:lpstr>
      <vt:lpstr>olahan</vt:lpstr>
      <vt:lpstr>Sheet2</vt:lpstr>
      <vt:lpstr>tabel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rafsanjanijihad</cp:lastModifiedBy>
  <dcterms:modified xsi:type="dcterms:W3CDTF">2024-05-29T06:05:33Z</dcterms:modified>
</cp:coreProperties>
</file>