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mes B\Documents\Beech Projects\PCB Design\Universal Interface Board\Universal Interface Board\"/>
    </mc:Choice>
  </mc:AlternateContent>
  <xr:revisionPtr revIDLastSave="0" documentId="8_{B8896C16-30DF-4335-9344-C534E5788D87}" xr6:coauthVersionLast="45" xr6:coauthVersionMax="45" xr10:uidLastSave="{00000000-0000-0000-0000-000000000000}"/>
  <bookViews>
    <workbookView xWindow="57480" yWindow="-120" windowWidth="29040" windowHeight="15840" xr2:uid="{AC948227-F558-4745-B496-B7A44A012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G10" i="1"/>
  <c r="F10" i="1"/>
  <c r="B13" i="1"/>
  <c r="C9" i="1"/>
  <c r="B10" i="1"/>
  <c r="B11" i="1" s="1"/>
  <c r="B6" i="1"/>
  <c r="B1" i="1"/>
  <c r="C10" i="1" l="1"/>
</calcChain>
</file>

<file path=xl/sharedStrings.xml><?xml version="1.0" encoding="utf-8"?>
<sst xmlns="http://schemas.openxmlformats.org/spreadsheetml/2006/main" count="25" uniqueCount="25">
  <si>
    <t>RFBT</t>
  </si>
  <si>
    <t>RFBB</t>
  </si>
  <si>
    <t>VOUT</t>
  </si>
  <si>
    <t>Fsw</t>
  </si>
  <si>
    <t>Rt</t>
  </si>
  <si>
    <t>Vin</t>
  </si>
  <si>
    <t>Il</t>
  </si>
  <si>
    <t>Kind</t>
  </si>
  <si>
    <t>Lmin</t>
  </si>
  <si>
    <t>min 4UH inductor</t>
  </si>
  <si>
    <t>54.9K</t>
  </si>
  <si>
    <t>Ioutmax</t>
  </si>
  <si>
    <t>Ioutmin</t>
  </si>
  <si>
    <t xml:space="preserve">Cout </t>
  </si>
  <si>
    <t>180uF</t>
  </si>
  <si>
    <t>At least….</t>
  </si>
  <si>
    <t>5mohm ESR</t>
  </si>
  <si>
    <t>diode</t>
  </si>
  <si>
    <t>Cin</t>
  </si>
  <si>
    <t>4.7 - 10uF</t>
  </si>
  <si>
    <t>Cboot</t>
  </si>
  <si>
    <t>0.1uf</t>
  </si>
  <si>
    <t>Css</t>
  </si>
  <si>
    <t>22nf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</si>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</sst>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0875-3019-452E-8488-010562133EA1}">
  <dimension ref="A1:G16"/>
  <sheetViews>
    <sheetView tabSelected="1" workbookViewId="0">
      <selection activeCell="D10" sqref="D10"/>
    </sheetView>
  </sheetViews>
  <sheetFormatPr defaultRowHeight="15" x14ac:dyDescent="0.25"/>
  <cols>
    <col min="3" max="3" width="12" bestFit="1" customWidth="1"/>
    <col min="4" max="4" width="16.42578125" bestFit="1" customWidth="1"/>
  </cols>
  <sheetData>
    <row r="1" spans="1:7" x14ac:dyDescent="0.25">
      <c r="A1" t="s">
        <v>0</v>
      </c>
      <c r="B1">
        <f>((B3-0.75)/0.75)*B2</f>
        <v>68</v>
      </c>
      <c r="F1" t="s">
        <v>24</v>
      </c>
    </row>
    <row r="2" spans="1:7" x14ac:dyDescent="0.25">
      <c r="A2" t="s">
        <v>1</v>
      </c>
      <c r="B2">
        <v>12</v>
      </c>
    </row>
    <row r="3" spans="1:7" x14ac:dyDescent="0.25">
      <c r="A3" t="s">
        <v>2</v>
      </c>
      <c r="B3">
        <v>5</v>
      </c>
    </row>
    <row r="4" spans="1:7" x14ac:dyDescent="0.25">
      <c r="A4" t="s">
        <v>5</v>
      </c>
      <c r="B4">
        <v>18</v>
      </c>
    </row>
    <row r="5" spans="1:7" x14ac:dyDescent="0.25">
      <c r="A5" t="s">
        <v>3</v>
      </c>
      <c r="B5">
        <v>450</v>
      </c>
    </row>
    <row r="6" spans="1:7" x14ac:dyDescent="0.25">
      <c r="A6" t="s">
        <v>4</v>
      </c>
      <c r="B6">
        <f>32537*(B5^-1.045)</f>
        <v>54.925046139268531</v>
      </c>
      <c r="D6" t="s">
        <v>10</v>
      </c>
    </row>
    <row r="7" spans="1:7" x14ac:dyDescent="0.25">
      <c r="A7" t="s">
        <v>7</v>
      </c>
      <c r="B7">
        <v>0.4</v>
      </c>
    </row>
    <row r="8" spans="1:7" x14ac:dyDescent="0.25">
      <c r="A8" t="s">
        <v>11</v>
      </c>
      <c r="B8">
        <v>5</v>
      </c>
    </row>
    <row r="9" spans="1:7" x14ac:dyDescent="0.25">
      <c r="A9" t="s">
        <v>12</v>
      </c>
      <c r="B9">
        <v>0.5</v>
      </c>
      <c r="C9">
        <f>3.4/5</f>
        <v>0.67999999999999994</v>
      </c>
    </row>
    <row r="10" spans="1:7" x14ac:dyDescent="0.25">
      <c r="A10" t="s">
        <v>8</v>
      </c>
      <c r="B10">
        <f>((B4-B3)/(B8*B7))*(B3/(B4*B5))</f>
        <v>4.012345679012346E-3</v>
      </c>
      <c r="C10">
        <f>B10*1000</f>
        <v>4.0123456790123457</v>
      </c>
      <c r="D10" t="s">
        <v>9</v>
      </c>
      <c r="E10">
        <f>5.6*0.8</f>
        <v>4.4799999999999995</v>
      </c>
      <c r="F10">
        <f>0.31*25.4</f>
        <v>7.8739999999999997</v>
      </c>
      <c r="G10">
        <f>0.41*25.4</f>
        <v>10.413999999999998</v>
      </c>
    </row>
    <row r="11" spans="1:7" x14ac:dyDescent="0.25">
      <c r="A11" t="s">
        <v>6</v>
      </c>
      <c r="B11">
        <f>(B3*(B4-B3))/(B4*B10*B5)</f>
        <v>2</v>
      </c>
    </row>
    <row r="12" spans="1:7" x14ac:dyDescent="0.25">
      <c r="A12" t="s">
        <v>13</v>
      </c>
      <c r="B12" t="s">
        <v>14</v>
      </c>
      <c r="C12" t="s">
        <v>15</v>
      </c>
      <c r="D12" t="s">
        <v>16</v>
      </c>
    </row>
    <row r="13" spans="1:7" x14ac:dyDescent="0.25">
      <c r="A13" t="s">
        <v>17</v>
      </c>
      <c r="B13">
        <f>12*1.25</f>
        <v>15</v>
      </c>
    </row>
    <row r="14" spans="1:7" x14ac:dyDescent="0.25">
      <c r="A14" t="s">
        <v>18</v>
      </c>
      <c r="B14" t="s">
        <v>19</v>
      </c>
    </row>
    <row r="15" spans="1:7" x14ac:dyDescent="0.25">
      <c r="A15" t="s">
        <v>20</v>
      </c>
      <c r="B15" t="s">
        <v>21</v>
      </c>
    </row>
    <row r="16" spans="1:7" x14ac:dyDescent="0.25">
      <c r="A16" t="s">
        <v>22</v>
      </c>
      <c r="B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Bowyer</dc:creator>
  <cp:lastModifiedBy>James Bowyer</cp:lastModifiedBy>
  <dcterms:created xsi:type="dcterms:W3CDTF">2020-03-20T15:02:12Z</dcterms:created>
  <dcterms:modified xsi:type="dcterms:W3CDTF">2020-03-20T18:26:59Z</dcterms:modified>
</cp:coreProperties>
</file>