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Fulfilment\"/>
    </mc:Choice>
  </mc:AlternateContent>
  <xr:revisionPtr revIDLastSave="0" documentId="13_ncr:1_{9FF31E73-94F6-449D-850A-476DA36E6D97}" xr6:coauthVersionLast="47" xr6:coauthVersionMax="47" xr10:uidLastSave="{00000000-0000-0000-0000-000000000000}"/>
  <bookViews>
    <workbookView xWindow="-98" yWindow="-98" windowWidth="19396" windowHeight="10996" activeTab="2" xr2:uid="{A6ADC90C-BF4E-46B4-B46D-13A2C8AF570A}"/>
  </bookViews>
  <sheets>
    <sheet name="registered drivers" sheetId="3" r:id="rId1"/>
    <sheet name="ordered items" sheetId="2" r:id="rId2"/>
    <sheet name="order fulfilment" sheetId="1" r:id="rId3"/>
  </sheets>
  <definedNames>
    <definedName name="ExternalData_1" localSheetId="1" hidden="1">'ordered items'!$B$1:$G$24</definedName>
    <definedName name="ExternalData_2" localSheetId="0" hidden="1">'registered drivers'!$B$1:$F$7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J2" i="2" a="1"/>
  <c r="J2" i="2" s="1"/>
  <c r="K2" i="2" a="1"/>
  <c r="K2" i="2" s="1"/>
  <c r="J2" i="3" a="1"/>
  <c r="J2" i="3" s="1"/>
  <c r="I2" i="3" a="1"/>
  <c r="I2" i="3" s="1"/>
  <c r="I2" i="1" l="1"/>
  <c r="H2" i="1" s="1"/>
  <c r="I3" i="1"/>
  <c r="H3" i="1" s="1"/>
  <c r="I4" i="1"/>
  <c r="H4" i="1" s="1"/>
  <c r="I5" i="1"/>
  <c r="H5" i="1" s="1"/>
  <c r="I6" i="1"/>
  <c r="I7" i="1"/>
  <c r="H7" i="1" s="1"/>
  <c r="I8" i="1"/>
  <c r="H8" i="1" s="1"/>
  <c r="I9" i="1"/>
  <c r="H9" i="1" s="1"/>
  <c r="I10" i="1"/>
  <c r="I11" i="1"/>
  <c r="H11" i="1" s="1"/>
  <c r="I12" i="1"/>
  <c r="H12" i="1" s="1"/>
  <c r="I13" i="1"/>
  <c r="H13" i="1" s="1"/>
  <c r="I14" i="1"/>
  <c r="H14" i="1" s="1"/>
  <c r="I15" i="1"/>
  <c r="H15" i="1" s="1"/>
  <c r="I16" i="1"/>
  <c r="H16" i="1" s="1"/>
  <c r="I17" i="1"/>
  <c r="I18" i="1"/>
  <c r="I19" i="1"/>
  <c r="H19" i="1" s="1"/>
  <c r="I20" i="1"/>
  <c r="H20" i="1" s="1"/>
  <c r="I21" i="1"/>
  <c r="H21" i="1" s="1"/>
  <c r="I22" i="1"/>
  <c r="I23" i="1"/>
  <c r="I24" i="1"/>
  <c r="H24" i="1" s="1"/>
  <c r="I25" i="1"/>
  <c r="I26" i="1"/>
  <c r="I27" i="1"/>
  <c r="H27" i="1" s="1"/>
  <c r="I28" i="1"/>
  <c r="H28" i="1" s="1"/>
  <c r="I29" i="1"/>
  <c r="H29" i="1" s="1"/>
  <c r="I30" i="1"/>
  <c r="I31" i="1"/>
  <c r="I32" i="1"/>
  <c r="H32" i="1" s="1"/>
  <c r="I33" i="1"/>
  <c r="I34" i="1"/>
  <c r="I35" i="1"/>
  <c r="I36" i="1"/>
  <c r="H36" i="1" s="1"/>
  <c r="I37" i="1"/>
  <c r="H37" i="1" s="1"/>
  <c r="I38" i="1"/>
  <c r="I39" i="1"/>
  <c r="H39" i="1" s="1"/>
  <c r="I40" i="1"/>
  <c r="H40" i="1" s="1"/>
  <c r="I41" i="1"/>
  <c r="H41" i="1" s="1"/>
  <c r="I42" i="1"/>
  <c r="I43" i="1"/>
  <c r="I44" i="1"/>
  <c r="H44" i="1" s="1"/>
  <c r="I45" i="1"/>
  <c r="I46" i="1"/>
  <c r="I47" i="1"/>
  <c r="H47" i="1" s="1"/>
  <c r="I48" i="1"/>
  <c r="H48" i="1" s="1"/>
  <c r="I49" i="1"/>
  <c r="H49" i="1" s="1"/>
  <c r="I50" i="1"/>
  <c r="I51" i="1"/>
  <c r="I52" i="1"/>
  <c r="H52" i="1" s="1"/>
  <c r="I53" i="1"/>
  <c r="I54" i="1"/>
  <c r="I55" i="1"/>
  <c r="H55" i="1" s="1"/>
  <c r="I56" i="1"/>
  <c r="H56" i="1" s="1"/>
  <c r="I57" i="1"/>
  <c r="H57" i="1" s="1"/>
  <c r="I58" i="1"/>
  <c r="I59" i="1"/>
  <c r="I60" i="1"/>
  <c r="H60" i="1" s="1"/>
  <c r="I61" i="1"/>
  <c r="H61" i="1" s="1"/>
  <c r="I62" i="1"/>
  <c r="I63" i="1"/>
  <c r="H63" i="1" s="1"/>
  <c r="I64" i="1"/>
  <c r="H64" i="1" s="1"/>
  <c r="I65" i="1"/>
  <c r="I66" i="1"/>
  <c r="I67" i="1"/>
  <c r="I68" i="1"/>
  <c r="H68" i="1" s="1"/>
  <c r="I69" i="1"/>
  <c r="H69" i="1" s="1"/>
  <c r="I70" i="1"/>
  <c r="I71" i="1"/>
  <c r="H71" i="1" s="1"/>
  <c r="I72" i="1"/>
  <c r="H72" i="1" s="1"/>
  <c r="I73" i="1"/>
  <c r="H73" i="1" s="1"/>
  <c r="I74" i="1"/>
  <c r="I75" i="1"/>
  <c r="I76" i="1"/>
  <c r="H76" i="1" s="1"/>
  <c r="I77" i="1"/>
  <c r="I78" i="1"/>
  <c r="I79" i="1"/>
  <c r="I80" i="1"/>
  <c r="I81" i="1"/>
  <c r="H81" i="1" s="1"/>
  <c r="I82" i="1"/>
  <c r="I83" i="1"/>
  <c r="H83" i="1" s="1"/>
  <c r="I84" i="1"/>
  <c r="H84" i="1" s="1"/>
  <c r="I85" i="1"/>
  <c r="H85" i="1" s="1"/>
  <c r="I86" i="1"/>
  <c r="I87" i="1"/>
  <c r="I88" i="1"/>
  <c r="I89" i="1"/>
  <c r="H89" i="1" s="1"/>
  <c r="I90" i="1"/>
  <c r="I91" i="1"/>
  <c r="H91" i="1" s="1"/>
  <c r="I92" i="1"/>
  <c r="H92" i="1" s="1"/>
  <c r="I93" i="1"/>
  <c r="H93" i="1" s="1"/>
  <c r="I94" i="1"/>
  <c r="I95" i="1"/>
  <c r="H95" i="1" s="1"/>
  <c r="I96" i="1"/>
  <c r="H96" i="1" s="1"/>
  <c r="I97" i="1"/>
  <c r="H97" i="1" s="1"/>
  <c r="I98" i="1"/>
  <c r="I99" i="1"/>
  <c r="I100" i="1"/>
  <c r="H100" i="1" s="1"/>
  <c r="I101" i="1"/>
  <c r="H101" i="1" s="1"/>
  <c r="I102" i="1"/>
  <c r="I103" i="1"/>
  <c r="H103" i="1" s="1"/>
  <c r="I104" i="1"/>
  <c r="H104" i="1" s="1"/>
  <c r="I105" i="1"/>
  <c r="H105" i="1" s="1"/>
  <c r="I106" i="1"/>
  <c r="I107" i="1"/>
  <c r="I108" i="1"/>
  <c r="I109" i="1"/>
  <c r="H109" i="1" s="1"/>
  <c r="I110" i="1"/>
  <c r="I111" i="1"/>
  <c r="H111" i="1" s="1"/>
  <c r="I112" i="1"/>
  <c r="H112" i="1" s="1"/>
  <c r="I113" i="1"/>
  <c r="H113" i="1" s="1"/>
  <c r="I114" i="1"/>
  <c r="I115" i="1"/>
  <c r="H115" i="1" s="1"/>
  <c r="I116" i="1"/>
  <c r="H116" i="1" s="1"/>
  <c r="I117" i="1"/>
  <c r="H117" i="1" s="1"/>
  <c r="I118" i="1"/>
  <c r="I119" i="1"/>
  <c r="H119" i="1" s="1"/>
  <c r="I120" i="1"/>
  <c r="H120" i="1" s="1"/>
  <c r="I121" i="1"/>
  <c r="H121" i="1" s="1"/>
  <c r="I122" i="1"/>
  <c r="I123" i="1"/>
  <c r="I124" i="1"/>
  <c r="H124" i="1" s="1"/>
  <c r="I125" i="1"/>
  <c r="H125" i="1" s="1"/>
  <c r="I126" i="1"/>
  <c r="I127" i="1"/>
  <c r="H127" i="1" s="1"/>
  <c r="I128" i="1"/>
  <c r="H128" i="1" s="1"/>
  <c r="I129" i="1"/>
  <c r="H129" i="1" s="1"/>
  <c r="I130" i="1"/>
  <c r="I131" i="1"/>
  <c r="H131" i="1" s="1"/>
  <c r="I132" i="1"/>
  <c r="I133" i="1"/>
  <c r="H133" i="1" s="1"/>
  <c r="I134" i="1"/>
  <c r="I135" i="1"/>
  <c r="H135" i="1" s="1"/>
  <c r="I136" i="1"/>
  <c r="H136" i="1" s="1"/>
  <c r="I137" i="1"/>
  <c r="H137" i="1" s="1"/>
  <c r="I138" i="1"/>
  <c r="I139" i="1"/>
  <c r="I140" i="1"/>
  <c r="H140" i="1" s="1"/>
  <c r="I141" i="1"/>
  <c r="H141" i="1" s="1"/>
  <c r="I142" i="1"/>
  <c r="I143" i="1"/>
  <c r="I144" i="1"/>
  <c r="H144" i="1" s="1"/>
  <c r="I145" i="1"/>
  <c r="H145" i="1" s="1"/>
  <c r="I146" i="1"/>
  <c r="I147" i="1"/>
  <c r="H147" i="1" s="1"/>
  <c r="I148" i="1"/>
  <c r="H148" i="1" s="1"/>
  <c r="I149" i="1"/>
  <c r="H149" i="1" s="1"/>
  <c r="I150" i="1"/>
  <c r="I151" i="1"/>
  <c r="I152" i="1"/>
  <c r="H152" i="1" s="1"/>
  <c r="I153" i="1"/>
  <c r="H153" i="1" s="1"/>
  <c r="I154" i="1"/>
  <c r="I155" i="1"/>
  <c r="H155" i="1" s="1"/>
  <c r="I156" i="1"/>
  <c r="H156" i="1" s="1"/>
  <c r="I157" i="1"/>
  <c r="H157" i="1" s="1"/>
  <c r="I158" i="1"/>
  <c r="I159" i="1"/>
  <c r="I160" i="1"/>
  <c r="H160" i="1" s="1"/>
  <c r="I161" i="1"/>
  <c r="I162" i="1"/>
  <c r="I163" i="1"/>
  <c r="I164" i="1"/>
  <c r="I165" i="1"/>
  <c r="H165" i="1" s="1"/>
  <c r="I166" i="1"/>
  <c r="I167" i="1"/>
  <c r="H167" i="1" s="1"/>
  <c r="I168" i="1"/>
  <c r="H168" i="1" s="1"/>
  <c r="I169" i="1"/>
  <c r="H169" i="1" s="1"/>
  <c r="I170" i="1"/>
  <c r="I171" i="1"/>
  <c r="I172" i="1"/>
  <c r="I173" i="1"/>
  <c r="H173" i="1" s="1"/>
  <c r="I174" i="1"/>
  <c r="I175" i="1"/>
  <c r="H175" i="1" s="1"/>
  <c r="I176" i="1"/>
  <c r="H176" i="1" s="1"/>
  <c r="I177" i="1"/>
  <c r="H177" i="1" s="1"/>
  <c r="I178" i="1"/>
  <c r="I179" i="1"/>
  <c r="H179" i="1" s="1"/>
  <c r="I180" i="1"/>
  <c r="H180" i="1" s="1"/>
  <c r="I181" i="1"/>
  <c r="H181" i="1" s="1"/>
  <c r="I182" i="1"/>
  <c r="I183" i="1"/>
  <c r="H183" i="1" s="1"/>
  <c r="I184" i="1"/>
  <c r="H184" i="1" s="1"/>
  <c r="I185" i="1"/>
  <c r="H185" i="1" s="1"/>
  <c r="I186" i="1"/>
  <c r="H186" i="1" s="1"/>
  <c r="I187" i="1"/>
  <c r="I188" i="1"/>
  <c r="I189" i="1"/>
  <c r="H189" i="1" s="1"/>
  <c r="I190" i="1"/>
  <c r="I191" i="1"/>
  <c r="H191" i="1" s="1"/>
  <c r="I192" i="1"/>
  <c r="H192" i="1" s="1"/>
  <c r="I193" i="1"/>
  <c r="H193" i="1" s="1"/>
  <c r="I194" i="1"/>
  <c r="H194" i="1" s="1"/>
  <c r="I195" i="1"/>
  <c r="I196" i="1"/>
  <c r="H196" i="1" s="1"/>
  <c r="I197" i="1"/>
  <c r="I198" i="1"/>
  <c r="H198" i="1" s="1"/>
  <c r="I199" i="1"/>
  <c r="I200" i="1"/>
  <c r="I201" i="1"/>
  <c r="H201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H23" i="1"/>
  <c r="H31" i="1"/>
  <c r="H43" i="1"/>
  <c r="H51" i="1"/>
  <c r="H59" i="1"/>
  <c r="H65" i="1"/>
  <c r="H75" i="1"/>
  <c r="H77" i="1"/>
  <c r="H79" i="1"/>
  <c r="H80" i="1"/>
  <c r="H87" i="1"/>
  <c r="H88" i="1"/>
  <c r="H99" i="1"/>
  <c r="H107" i="1"/>
  <c r="H108" i="1"/>
  <c r="H123" i="1"/>
  <c r="H132" i="1"/>
  <c r="H143" i="1"/>
  <c r="H151" i="1"/>
  <c r="H159" i="1"/>
  <c r="H161" i="1"/>
  <c r="H163" i="1"/>
  <c r="H164" i="1"/>
  <c r="H171" i="1"/>
  <c r="H172" i="1"/>
  <c r="H187" i="1"/>
  <c r="H188" i="1"/>
  <c r="H197" i="1"/>
  <c r="H199" i="1"/>
  <c r="H200" i="1"/>
  <c r="H6" i="1"/>
  <c r="H10" i="1"/>
  <c r="H17" i="1"/>
  <c r="H18" i="1"/>
  <c r="H22" i="1"/>
  <c r="H25" i="1"/>
  <c r="H26" i="1"/>
  <c r="H30" i="1"/>
  <c r="H33" i="1"/>
  <c r="H34" i="1"/>
  <c r="H35" i="1"/>
  <c r="H38" i="1"/>
  <c r="H42" i="1"/>
  <c r="H45" i="1"/>
  <c r="H46" i="1"/>
  <c r="H50" i="1"/>
  <c r="H53" i="1"/>
  <c r="H54" i="1"/>
  <c r="H58" i="1"/>
  <c r="H62" i="1"/>
  <c r="H66" i="1"/>
  <c r="H67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39" i="1"/>
  <c r="H142" i="1"/>
  <c r="H146" i="1"/>
  <c r="H150" i="1"/>
  <c r="H154" i="1"/>
  <c r="H158" i="1"/>
  <c r="H162" i="1"/>
  <c r="H166" i="1"/>
  <c r="H170" i="1"/>
  <c r="H174" i="1"/>
  <c r="H178" i="1"/>
  <c r="H182" i="1"/>
  <c r="H190" i="1"/>
  <c r="H195" i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6F3D5-3BB0-40CE-A6FB-D7AEDB1DA880}" keepAlive="1" name="Query - ordered items" description="Connection to the 'ordered items' query in the workbook." type="5" refreshedVersion="8" background="1" refreshOnLoad="1" saveData="1">
    <dbPr connection="Provider=Microsoft.Mashup.OleDb.1;Data Source=$Workbook$;Location=&quot;ordered items&quot;;Extended Properties=&quot;&quot;" command="SELECT * FROM [ordered items]"/>
  </connection>
  <connection id="2" xr16:uid="{16822C8A-209C-476E-B951-08E6857D8469}" keepAlive="1" name="Query - Parameter1(1)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594AE3E-63A0-452B-A980-3A66DEA950FD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8070062F-C39E-4234-B330-5CAAFCF378BC}" keepAlive="1" name="Query - registered drivers" description="Connection to the 'registered drivers' query in the workbook." type="5" refreshedVersion="8" background="1" saveData="1">
    <dbPr connection="Provider=Microsoft.Mashup.OleDb.1;Data Source=$Workbook$;Location=&quot;registered drivers&quot;;Extended Properties=&quot;&quot;" command="SELECT * FROM [registered drivers]"/>
  </connection>
  <connection id="5" xr16:uid="{DB163634-7E59-47B4-BC78-AE573F9CC2F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8319CA98-B229-4906-A388-B50F6DC10778}" keepAlive="1" name="Query - Sample File(1)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5F4BCEE-5965-4D19-A4BB-BBF7067F53A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8" xr16:uid="{C97B2DA0-DB6F-4504-AF82-5957AC71D5CE}" keepAlive="1" name="Query - Transform File(1)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CBC2EF60-5422-4B8B-9D35-69FCF78EDE4F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0" xr16:uid="{67BC94E7-57B5-419B-9264-515AEA175122}" keepAlive="1" name="Query - Transform Sample File(1)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<sst xmlns="http://schemas.openxmlformats.org/spreadsheetml/2006/main" count="143" uniqueCount="64">
  <si>
    <t>index</t>
  </si>
  <si>
    <t>time_delivered</t>
  </si>
  <si>
    <t>registration_status</t>
  </si>
  <si>
    <t>entry_completion</t>
  </si>
  <si>
    <t>date_delivered*</t>
  </si>
  <si>
    <t>checkpoint</t>
  </si>
  <si>
    <t>select_order_from_list*</t>
  </si>
  <si>
    <t>delivered_by*</t>
  </si>
  <si>
    <t>ordered_by</t>
  </si>
  <si>
    <t>order_datetime</t>
  </si>
  <si>
    <t>booking_id</t>
  </si>
  <si>
    <t>EDOGHOGHO BEAUTY JASPER</t>
  </si>
  <si>
    <t>NASRI AL RASAQ SHERIFF</t>
  </si>
  <si>
    <t>ORD450723</t>
  </si>
  <si>
    <t>GENTLE JOHNSY</t>
  </si>
  <si>
    <t>UYI BOBBY RAPH</t>
  </si>
  <si>
    <t>booking_datetime</t>
  </si>
  <si>
    <t>select_booking_id_from_list</t>
  </si>
  <si>
    <t>ORD450821</t>
  </si>
  <si>
    <t>ORD450962</t>
  </si>
  <si>
    <t>ORD450834</t>
  </si>
  <si>
    <t>ORD450835</t>
  </si>
  <si>
    <t>ORD450846</t>
  </si>
  <si>
    <t>SALMA MARIA LAIDE</t>
  </si>
  <si>
    <t>ORD450987</t>
  </si>
  <si>
    <t>JENNY PRINCESS LAMBERT</t>
  </si>
  <si>
    <t>ORD450988</t>
  </si>
  <si>
    <t>AVERY ELIJ</t>
  </si>
  <si>
    <t>ORD451019</t>
  </si>
  <si>
    <t>ORD4510210</t>
  </si>
  <si>
    <t>ORD4511011</t>
  </si>
  <si>
    <t>ORD4511012</t>
  </si>
  <si>
    <t>ORD4511013</t>
  </si>
  <si>
    <t>ORD4511214</t>
  </si>
  <si>
    <t>ORD4511515</t>
  </si>
  <si>
    <t>registered_driver</t>
  </si>
  <si>
    <t>date_registered</t>
  </si>
  <si>
    <t>full_name</t>
  </si>
  <si>
    <t>sex*</t>
  </si>
  <si>
    <t>age</t>
  </si>
  <si>
    <t>1; JASPA HALB TAZ</t>
  </si>
  <si>
    <t>JASPA HALB TAZ</t>
  </si>
  <si>
    <t>male</t>
  </si>
  <si>
    <t>2; NONNI ERZ ORDAZ</t>
  </si>
  <si>
    <t>NONNI ERZ ORDAZ</t>
  </si>
  <si>
    <t>3; LASDE RAQUE MOLENKO</t>
  </si>
  <si>
    <t>LASDE RAQUE MOLENKO</t>
  </si>
  <si>
    <t>female</t>
  </si>
  <si>
    <t>4; UNALA JAMES</t>
  </si>
  <si>
    <t>UNALA JAMES</t>
  </si>
  <si>
    <t>5; CLEM UYI EFE</t>
  </si>
  <si>
    <t>CLEM UYI EFE</t>
  </si>
  <si>
    <t>6; VIC LANA ERIC</t>
  </si>
  <si>
    <t>VIC LANA ERIC</t>
  </si>
  <si>
    <t>registered_drivers</t>
  </si>
  <si>
    <t>sold_item</t>
  </si>
  <si>
    <t>units_sold*</t>
  </si>
  <si>
    <t>unit_price*</t>
  </si>
  <si>
    <t>4; FOOT WEAR; ADIDAS; 10.5; BLACK</t>
  </si>
  <si>
    <t>1; FOOT WEAR; NIKE; 11.5; BLACK</t>
  </si>
  <si>
    <t>3; FOOT WEAR; JIMMY CHOO; 9; RED</t>
  </si>
  <si>
    <t>2; FOOT WEAR; TIMBERLAND; 12; NAVY BLUE</t>
  </si>
  <si>
    <t>5; FOOT WEAR; MOCCASINS; 11; BLACK</t>
  </si>
  <si>
    <t>6; FOOT WEAR; MOCCASINS; 11;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</si>
</sst>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;;"/>
    <numFmt numFmtId="165" formatCode="[Blue]&quot;£&quot;#,##0.00;[Red]\-&quot;£&quot;#,##0.00;"/>
    <numFmt numFmtId="166" formatCode="dd\-mmm\-yyyy\ hh:mm:ss"/>
    <numFmt numFmtId="168" formatCode="#,###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0"/>
      <name val="Verdana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3F1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2FAF6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Protection="1"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3" xfId="0" applyFont="1" applyFill="1" applyBorder="1" applyAlignment="1" applyProtection="1">
      <alignment horizontal="center"/>
      <protection hidden="1"/>
    </xf>
    <xf numFmtId="0" fontId="2" fillId="3" borderId="1" xfId="0" applyFont="1" applyFill="1" applyBorder="1" applyAlignment="1" applyProtection="1">
      <alignment horizontal="center"/>
      <protection hidden="1"/>
    </xf>
    <xf numFmtId="0" fontId="2" fillId="3" borderId="8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165" fontId="0" fillId="5" borderId="1" xfId="0" applyNumberFormat="1" applyFill="1" applyBorder="1" applyAlignment="1" applyProtection="1">
      <alignment horizontal="center"/>
      <protection locked="0"/>
    </xf>
    <xf numFmtId="165" fontId="0" fillId="5" borderId="8" xfId="0" applyNumberFormat="1" applyFill="1" applyBorder="1" applyAlignment="1" applyProtection="1">
      <alignment horizontal="center"/>
      <protection locked="0"/>
    </xf>
    <xf numFmtId="164" fontId="0" fillId="6" borderId="1" xfId="0" applyNumberFormat="1" applyFill="1" applyBorder="1" applyAlignment="1" applyProtection="1">
      <alignment horizontal="center"/>
      <protection locked="0"/>
    </xf>
    <xf numFmtId="164" fontId="0" fillId="6" borderId="8" xfId="0" applyNumberFormat="1" applyFill="1" applyBorder="1" applyAlignment="1" applyProtection="1">
      <alignment horizontal="center"/>
      <protection locked="0"/>
    </xf>
    <xf numFmtId="21" fontId="0" fillId="6" borderId="6" xfId="0" applyNumberFormat="1" applyFill="1" applyBorder="1" applyAlignment="1" applyProtection="1">
      <alignment horizontal="center"/>
      <protection locked="0"/>
    </xf>
    <xf numFmtId="21" fontId="0" fillId="6" borderId="9" xfId="0" applyNumberFormat="1" applyFill="1" applyBorder="1" applyAlignment="1" applyProtection="1">
      <alignment horizontal="center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7" borderId="2" xfId="0" applyFont="1" applyFill="1" applyBorder="1" applyAlignment="1">
      <alignment horizontal="center"/>
    </xf>
    <xf numFmtId="0" fontId="0" fillId="4" borderId="1" xfId="0" applyFill="1" applyBorder="1" applyProtection="1">
      <protection hidden="1"/>
    </xf>
    <xf numFmtId="166" fontId="0" fillId="4" borderId="1" xfId="0" applyNumberFormat="1" applyFill="1" applyBorder="1" applyAlignment="1" applyProtection="1">
      <alignment horizontal="center"/>
      <protection hidden="1"/>
    </xf>
    <xf numFmtId="0" fontId="0" fillId="4" borderId="8" xfId="0" applyFill="1" applyBorder="1" applyProtection="1">
      <protection hidden="1"/>
    </xf>
    <xf numFmtId="166" fontId="0" fillId="4" borderId="8" xfId="0" applyNumberFormat="1" applyFill="1" applyBorder="1" applyAlignment="1" applyProtection="1">
      <alignment horizontal="center"/>
      <protection hidden="1"/>
    </xf>
    <xf numFmtId="14" fontId="0" fillId="0" borderId="0" xfId="0" applyNumberFormat="1" applyProtection="1">
      <protection hidden="1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8" xfId="0" applyFill="1" applyBorder="1" applyAlignment="1" applyProtection="1">
      <alignment horizontal="center"/>
      <protection locked="0"/>
    </xf>
    <xf numFmtId="0" fontId="4" fillId="8" borderId="5" xfId="0" applyNumberFormat="1" applyFont="1" applyFill="1" applyBorder="1" applyAlignment="1">
      <alignment horizontal="center"/>
    </xf>
    <xf numFmtId="0" fontId="4" fillId="8" borderId="7" xfId="0" applyNumberFormat="1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3" xfId="0" applyFont="1" applyFill="1" applyBorder="1" applyAlignment="1">
      <alignment horizontal="center"/>
    </xf>
    <xf numFmtId="0" fontId="5" fillId="10" borderId="3" xfId="0" applyFont="1" applyFill="1" applyBorder="1"/>
    <xf numFmtId="0" fontId="5" fillId="10" borderId="4" xfId="0" applyFont="1" applyFill="1" applyBorder="1" applyAlignment="1">
      <alignment horizontal="center"/>
    </xf>
    <xf numFmtId="0" fontId="4" fillId="11" borderId="5" xfId="0" applyFont="1" applyFill="1" applyBorder="1"/>
    <xf numFmtId="164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7" xfId="0" applyFont="1" applyFill="1" applyBorder="1"/>
    <xf numFmtId="164" fontId="4" fillId="11" borderId="8" xfId="0" applyNumberFormat="1" applyFont="1" applyFill="1" applyBorder="1" applyAlignment="1">
      <alignment horizontal="center"/>
    </xf>
    <xf numFmtId="0" fontId="4" fillId="11" borderId="8" xfId="0" applyFont="1" applyFill="1" applyBorder="1"/>
    <xf numFmtId="0" fontId="4" fillId="11" borderId="8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8" borderId="1" xfId="0" applyNumberFormat="1" applyFont="1" applyFill="1" applyBorder="1" applyAlignment="1"/>
    <xf numFmtId="168" fontId="4" fillId="8" borderId="1" xfId="0" applyNumberFormat="1" applyFont="1" applyFill="1" applyBorder="1" applyAlignment="1">
      <alignment horizontal="center"/>
    </xf>
    <xf numFmtId="165" fontId="4" fillId="8" borderId="6" xfId="0" applyNumberFormat="1" applyFont="1" applyFill="1" applyBorder="1" applyAlignment="1">
      <alignment horizontal="center"/>
    </xf>
    <xf numFmtId="0" fontId="4" fillId="8" borderId="8" xfId="0" applyNumberFormat="1" applyFont="1" applyFill="1" applyBorder="1" applyAlignment="1"/>
    <xf numFmtId="168" fontId="4" fillId="8" borderId="8" xfId="0" applyNumberFormat="1" applyFont="1" applyFill="1" applyBorder="1" applyAlignment="1">
      <alignment horizontal="center"/>
    </xf>
    <xf numFmtId="165" fontId="4" fillId="8" borderId="9" xfId="0" applyNumberFormat="1" applyFont="1" applyFill="1" applyBorder="1" applyAlignment="1">
      <alignment horizontal="center"/>
    </xf>
    <xf numFmtId="166" fontId="4" fillId="12" borderId="1" xfId="0" applyNumberFormat="1" applyFont="1" applyFill="1" applyBorder="1" applyAlignment="1">
      <alignment horizontal="center"/>
    </xf>
    <xf numFmtId="166" fontId="4" fillId="1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35"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6" formatCode="dd\-mmm\-yyyy\ hh:mm:ss"/>
      <fill>
        <patternFill patternType="solid">
          <fgColor indexed="64"/>
          <bgColor rgb="FFD2FAF6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5" formatCode="[Blue]&quot;£&quot;#,##0.00;[Red]\-&quot;£&quot;#,##0.00;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8" formatCode="#,###;;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name val="Verdana"/>
        <family val="2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name val="Verdana"/>
        <family val="2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border>
        <top style="dashed">
          <color auto="1"/>
        </top>
      </border>
    </dxf>
    <dxf>
      <border>
        <bottom style="dashed">
          <color auto="1"/>
        </bottom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</dxf>
    <dxf>
      <font>
        <b/>
        <i/>
      </font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/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4" formatCode="dd\-mmm\-yyyy;;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 outline="0">
        <left/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theme="3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</dxf>
    <dxf>
      <border>
        <top style="dashed">
          <color auto="1"/>
        </top>
      </border>
    </dxf>
    <dxf>
      <border>
        <bottom style="dashed">
          <color auto="1"/>
        </bottom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numFmt numFmtId="26" formatCode="hh:mm:ss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numFmt numFmtId="164" formatCode="dd\-mmm\-yyyy;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numFmt numFmtId="165" formatCode="[Blue]&quot;£&quot;#,##0.00;[Red]\-&quot;£&quot;#,##0.00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numFmt numFmtId="166" formatCode="dd\-mmm\-yyyy\ hh:mm:ss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protection locked="0" hidden="0"/>
    </dxf>
    <dxf>
      <border>
        <bottom style="dashed">
          <color auto="1"/>
        </bottom>
      </border>
    </dxf>
    <dxf>
      <font>
        <b/>
      </font>
      <fill>
        <patternFill patternType="solid">
          <fgColor indexed="64"/>
          <bgColor rgb="FF73F1B5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1" hidden="1"/>
    </dxf>
  </dxfs>
  <tableStyles count="1" defaultTableStyle="TableStyleMedium2" defaultPivotStyle="PivotStyleLight16">
    <tableStyle name="Invisible" pivot="0" table="0" count="0" xr9:uid="{772A19EE-59EA-43D0-B005-B6C4C65A7C95}"/>
  </tableStyles>
  <colors>
    <mruColors>
      <color rgb="FFD2FAF6"/>
      <color rgb="FFD3DADF"/>
      <color rgb="FF73F1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066D0D7-C28F-4DD9-9D2E-D9CE5206FF16}" autoFormatId="16" applyNumberFormats="0" applyBorderFormats="0" applyFontFormats="0" applyPatternFormats="0" applyAlignmentFormats="0" applyWidthHeightFormats="0">
  <queryTableRefresh nextId="6">
    <queryTableFields count="5">
      <queryTableField id="1" name="registered_driver" tableColumnId="1"/>
      <queryTableField id="2" name="date_registered" tableColumnId="2"/>
      <queryTableField id="3" name="full_name" tableColumnId="3"/>
      <queryTableField id="4" name="sex*" tableColumnId="4"/>
      <queryTableField id="5" name="a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9152CA1-3480-42E2-A8A2-3E6B8F944F90}" autoFormatId="16" applyNumberFormats="0" applyBorderFormats="0" applyFontFormats="0" applyPatternFormats="0" applyAlignmentFormats="0" applyWidthHeightFormats="0">
  <queryTableRefresh nextId="15">
    <queryTableFields count="6">
      <queryTableField id="5" name="booking_id" tableColumnId="2"/>
      <queryTableField id="10" name="ordered_by" tableColumnId="1"/>
      <queryTableField id="9" name="booking_datetime" tableColumnId="6"/>
      <queryTableField id="11" name="sold_item" tableColumnId="3"/>
      <queryTableField id="12" name="units_sold*" tableColumnId="4"/>
      <queryTableField id="13" name="unit_price*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739C29-A1AD-4590-93A4-752114C82014}" name="registered_drivers" displayName="registered_drivers" ref="B1:F7" tableType="queryTable" totalsRowShown="0" headerRowDxfId="19" dataDxfId="13" headerRowBorderDxfId="21" tableBorderDxfId="22" totalsRowBorderDxfId="20">
  <autoFilter ref="B1:F7" xr:uid="{16739C29-A1AD-4590-93A4-752114C82014}"/>
  <tableColumns count="5">
    <tableColumn id="1" xr3:uid="{801E8593-4218-45FA-A742-4B740275D6BE}" uniqueName="1" name="registered_driver" queryTableFieldId="1" dataDxfId="18"/>
    <tableColumn id="2" xr3:uid="{6B48D13C-ECD9-4855-B2B5-EC50EA0FEA05}" uniqueName="2" name="date_registered" queryTableFieldId="2" dataDxfId="17"/>
    <tableColumn id="3" xr3:uid="{54B60476-9347-4390-BE8E-2118EAE4C1E2}" uniqueName="3" name="full_name" queryTableFieldId="3" dataDxfId="16"/>
    <tableColumn id="4" xr3:uid="{D343FAD8-84E2-4A2D-95CF-D529F347C1C8}" uniqueName="4" name="sex*" queryTableFieldId="4" dataDxfId="15"/>
    <tableColumn id="5" xr3:uid="{21BA252E-A4F7-41EA-B989-8E32C2FE82A8}" uniqueName="5" name="age" queryTableFieldId="5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4A391-D3DD-4069-A77E-31041F63B52A}" name="ordered_items" displayName="ordered_items" ref="B1:G24" tableType="queryTable" totalsRowShown="0" headerRowDxfId="2" dataDxfId="11" headerRowBorderDxfId="9" tableBorderDxfId="10" totalsRowBorderDxfId="8">
  <autoFilter ref="B1:G24" xr:uid="{8304A391-D3DD-4069-A77E-31041F63B52A}"/>
  <tableColumns count="6">
    <tableColumn id="2" xr3:uid="{CEBF6880-4CE0-4CAD-839D-2581DF94E5FB}" uniqueName="2" name="booking_id" queryTableFieldId="5" dataDxfId="7"/>
    <tableColumn id="1" xr3:uid="{35C13F01-CCF1-4F62-9D87-4C0CA4A237E5}" uniqueName="1" name="ordered_by" queryTableFieldId="10" dataDxfId="6"/>
    <tableColumn id="6" xr3:uid="{66050399-1727-4297-B627-0F997AD1A27E}" uniqueName="6" name="booking_datetime" queryTableFieldId="9" dataDxfId="1"/>
    <tableColumn id="3" xr3:uid="{F6BDB0E5-7833-457C-B58B-ED57814D70E1}" uniqueName="3" name="sold_item" queryTableFieldId="11" dataDxfId="5"/>
    <tableColumn id="4" xr3:uid="{DC0DFBF9-90E8-474D-AC5C-02B65A6AC37F}" uniqueName="4" name="units_sold*" queryTableFieldId="12" dataDxfId="4"/>
    <tableColumn id="5" xr3:uid="{C8BFA875-A5F3-4B30-806D-1780B27D4EAB}" uniqueName="5" name="unit_price*" queryTableFieldId="13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84CEA-CFF6-4AAA-9407-191D506D8BEA}" name="Table1" displayName="Table1" ref="B1:I201" totalsRowShown="0" headerRowDxfId="34" dataDxfId="32" headerRowBorderDxfId="33" tableBorderDxfId="31" totalsRowBorderDxfId="30">
  <autoFilter ref="B1:I201" xr:uid="{2AB84CEA-CFF6-4AAA-9407-191D506D8BEA}"/>
  <tableColumns count="8">
    <tableColumn id="3" xr3:uid="{AFCBEC06-3DA1-4693-86B4-802C4A803EEE}" name="select_order_from_list*" dataDxfId="29"/>
    <tableColumn id="1" xr3:uid="{74E5F692-2C2A-4C80-BEBB-C0A09D76028B}" name="ordered_by" dataDxfId="0">
      <calculatedColumnFormula>IF(LEFT(TRIM(Table1[[#This Row],[select_order_from_list*]]))&lt;&gt;"",  _xlfn.XLOOKUP(Table1[[#This Row],[select_order_from_list*]], ordered_items[booking_id], ordered_items[ordered_by]), "")</calculatedColumnFormula>
    </tableColumn>
    <tableColumn id="2" xr3:uid="{0D58B125-0302-42C6-AF15-22A2F49AE65C}" name="order_datetime" dataDxfId="28">
      <calculatedColumnFormula>IF(LEFT(TRIM(Table1[[#This Row],[select_order_from_list*]]))&lt;&gt;"",  _xlfn.XLOOKUP(Table1[[#This Row],[select_order_from_list*]], ordered_items[booking_id], ordered_items[booking_datetime]), "")</calculatedColumnFormula>
    </tableColumn>
    <tableColumn id="12" xr3:uid="{3FE3FD80-CC90-451E-8D80-1E70DCCCBA0F}" name="delivered_by*" dataDxfId="27"/>
    <tableColumn id="7" xr3:uid="{ED6B5AF6-CCCF-490D-B53A-AD943A7D6EDE}" name="date_delivered*" dataDxfId="26"/>
    <tableColumn id="8" xr3:uid="{F9111751-AD5C-4531-AB5F-384701965C35}" name="time_delivered" dataDxfId="25"/>
    <tableColumn id="9" xr3:uid="{1F56B9FC-B9EE-4763-A74C-26C8B6CBFE0A}" name="registration_status" dataDxfId="24">
      <calculatedColumnFormula>IF(Table1[[#This Row],[entry_completion]]="y", "registered", "")</calculatedColumnFormula>
    </tableColumn>
    <tableColumn id="10" xr3:uid="{84770178-1141-45CB-82B1-76678F7D64CF}" name="entry_completion" dataDxfId="23">
      <calculatedColumnFormula>IF(AND(LEFT(TRIM(Table1[[#This Row],[select_order_from_list*]]))&lt;&gt;"", LEFT(TRIM(Table1[[#This Row],[time_delivered]]))&lt;&gt;"", LEFT(TRIM(Table1[[#This Row],[delivered_by*]]))&lt;&gt;"", LEFT(TRIM(Table1[[#This Row],[date_delivered*]]))&lt;&gt;""), "y",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A63A-6BF7-4D9F-89DA-D3B9C3A0E709}">
  <sheetPr>
    <tabColor rgb="FFFFC000"/>
  </sheetPr>
  <dimension ref="A1:J12"/>
  <sheetViews>
    <sheetView showGridLines="0" showRowColHeaders="0" zoomScale="70" zoomScaleNormal="70" workbookViewId="0">
      <pane ySplit="1" topLeftCell="A2" activePane="bottomLeft" state="frozen"/>
      <selection pane="bottomLeft" activeCell="D4" sqref="D4"/>
    </sheetView>
  </sheetViews>
  <sheetFormatPr defaultColWidth="0" defaultRowHeight="13.5" x14ac:dyDescent="0.35"/>
  <cols>
    <col min="1" max="1" width="3.796875" style="15" customWidth="1"/>
    <col min="2" max="2" width="29.46484375" style="15" hidden="1" customWidth="1"/>
    <col min="3" max="3" width="25.46484375" style="16" bestFit="1" customWidth="1"/>
    <col min="4" max="4" width="28.6640625" style="15" customWidth="1"/>
    <col min="5" max="5" width="12.53125" style="16" bestFit="1" customWidth="1"/>
    <col min="6" max="6" width="11.3984375" style="16" bestFit="1" customWidth="1"/>
    <col min="7" max="7" width="9.06640625" style="15" customWidth="1"/>
    <col min="8" max="8" width="9.06640625" style="15" hidden="1"/>
    <col min="9" max="9" width="22" style="15" hidden="1"/>
    <col min="10" max="10" width="0" style="15" hidden="1"/>
    <col min="11" max="16384" width="9.06640625" style="15" hidden="1"/>
  </cols>
  <sheetData>
    <row r="1" spans="2:10" x14ac:dyDescent="0.35">
      <c r="B1" s="28" t="s">
        <v>35</v>
      </c>
      <c r="C1" s="29" t="s">
        <v>36</v>
      </c>
      <c r="D1" s="30" t="s">
        <v>37</v>
      </c>
      <c r="E1" s="29" t="s">
        <v>38</v>
      </c>
      <c r="F1" s="31" t="s">
        <v>39</v>
      </c>
      <c r="I1" s="17" t="s">
        <v>54</v>
      </c>
      <c r="J1" s="17" t="s">
        <v>0</v>
      </c>
    </row>
    <row r="2" spans="2:10" x14ac:dyDescent="0.35">
      <c r="B2" s="32" t="s">
        <v>40</v>
      </c>
      <c r="C2" s="33">
        <v>44968</v>
      </c>
      <c r="D2" s="34" t="s">
        <v>41</v>
      </c>
      <c r="E2" s="35" t="s">
        <v>42</v>
      </c>
      <c r="F2" s="36">
        <v>28.8</v>
      </c>
      <c r="I2" s="15" t="str" cm="1">
        <f t="array" ref="I2:I7">registered_drivers[registered_driver]</f>
        <v>1; JASPA HALB TAZ</v>
      </c>
      <c r="J2" s="15" cm="1">
        <f t="array" ref="J2:J11">_xlfn.SEQUENCE(10)</f>
        <v>1</v>
      </c>
    </row>
    <row r="3" spans="2:10" x14ac:dyDescent="0.35">
      <c r="B3" s="32" t="s">
        <v>43</v>
      </c>
      <c r="C3" s="33">
        <v>44970</v>
      </c>
      <c r="D3" s="34" t="s">
        <v>44</v>
      </c>
      <c r="E3" s="35" t="s">
        <v>42</v>
      </c>
      <c r="F3" s="36">
        <v>25.4</v>
      </c>
      <c r="I3" s="15" t="str">
        <v>2; NONNI ERZ ORDAZ</v>
      </c>
      <c r="J3" s="15">
        <v>2</v>
      </c>
    </row>
    <row r="4" spans="2:10" x14ac:dyDescent="0.35">
      <c r="B4" s="32" t="s">
        <v>45</v>
      </c>
      <c r="C4" s="33">
        <v>44988</v>
      </c>
      <c r="D4" s="34" t="s">
        <v>46</v>
      </c>
      <c r="E4" s="35" t="s">
        <v>47</v>
      </c>
      <c r="F4" s="36">
        <v>30.2</v>
      </c>
      <c r="I4" s="15" t="str">
        <v>3; LASDE RAQUE MOLENKO</v>
      </c>
      <c r="J4" s="15">
        <v>3</v>
      </c>
    </row>
    <row r="5" spans="2:10" x14ac:dyDescent="0.35">
      <c r="B5" s="32" t="s">
        <v>48</v>
      </c>
      <c r="C5" s="33">
        <v>44994</v>
      </c>
      <c r="D5" s="34" t="s">
        <v>49</v>
      </c>
      <c r="E5" s="35" t="s">
        <v>47</v>
      </c>
      <c r="F5" s="36">
        <v>29.2</v>
      </c>
      <c r="I5" s="15" t="str">
        <v>4; UNALA JAMES</v>
      </c>
      <c r="J5" s="15">
        <v>4</v>
      </c>
    </row>
    <row r="6" spans="2:10" x14ac:dyDescent="0.35">
      <c r="B6" s="32" t="s">
        <v>50</v>
      </c>
      <c r="C6" s="33">
        <v>45004</v>
      </c>
      <c r="D6" s="34" t="s">
        <v>51</v>
      </c>
      <c r="E6" s="35" t="s">
        <v>42</v>
      </c>
      <c r="F6" s="36">
        <v>28.3</v>
      </c>
      <c r="I6" s="15" t="str">
        <v>5; CLEM UYI EFE</v>
      </c>
      <c r="J6" s="15">
        <v>5</v>
      </c>
    </row>
    <row r="7" spans="2:10" x14ac:dyDescent="0.35">
      <c r="B7" s="37" t="s">
        <v>52</v>
      </c>
      <c r="C7" s="38">
        <v>45039</v>
      </c>
      <c r="D7" s="39" t="s">
        <v>53</v>
      </c>
      <c r="E7" s="40" t="s">
        <v>47</v>
      </c>
      <c r="F7" s="41">
        <v>23.5</v>
      </c>
      <c r="I7" s="15" t="str">
        <v>6; VIC LANA ERIC</v>
      </c>
      <c r="J7" s="15">
        <v>6</v>
      </c>
    </row>
    <row r="8" spans="2:10" x14ac:dyDescent="0.35">
      <c r="J8" s="15">
        <v>7</v>
      </c>
    </row>
    <row r="9" spans="2:10" x14ac:dyDescent="0.35">
      <c r="J9" s="15">
        <v>8</v>
      </c>
    </row>
    <row r="10" spans="2:10" x14ac:dyDescent="0.35">
      <c r="J10" s="15">
        <v>9</v>
      </c>
    </row>
    <row r="11" spans="2:10" x14ac:dyDescent="0.35">
      <c r="J11" s="15">
        <v>10</v>
      </c>
    </row>
    <row r="12" spans="2:10" x14ac:dyDescent="0.35">
      <c r="I12" s="1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8E08-D79F-4D63-A664-12537231CD72}">
  <sheetPr>
    <tabColor rgb="FF0070C0"/>
  </sheetPr>
  <dimension ref="A1:Q24"/>
  <sheetViews>
    <sheetView showGridLines="0" showRowColHeaders="0" zoomScale="70" zoomScaleNormal="70" workbookViewId="0">
      <pane ySplit="1" topLeftCell="A2" activePane="bottomLeft" state="frozen"/>
      <selection pane="bottomLeft" activeCell="B2" sqref="B2"/>
    </sheetView>
  </sheetViews>
  <sheetFormatPr defaultColWidth="0" defaultRowHeight="13.5" x14ac:dyDescent="0.35"/>
  <cols>
    <col min="1" max="1" width="3.796875" style="15" customWidth="1"/>
    <col min="2" max="2" width="19.796875" style="15" bestFit="1" customWidth="1"/>
    <col min="3" max="3" width="31.86328125" style="16" bestFit="1" customWidth="1"/>
    <col min="4" max="4" width="28" style="16" bestFit="1" customWidth="1"/>
    <col min="5" max="5" width="48.796875" style="16" customWidth="1"/>
    <col min="6" max="6" width="20.46484375" style="16" bestFit="1" customWidth="1"/>
    <col min="7" max="7" width="20.265625" style="16" bestFit="1" customWidth="1"/>
    <col min="8" max="8" width="11.73046875" style="15" customWidth="1"/>
    <col min="9" max="9" width="10.06640625" style="15" hidden="1" customWidth="1"/>
    <col min="10" max="10" width="33.46484375" style="16" hidden="1" customWidth="1"/>
    <col min="11" max="11" width="11.796875" style="16" hidden="1" customWidth="1"/>
    <col min="12" max="12" width="7.19921875" style="15" hidden="1"/>
    <col min="13" max="13" width="7.19921875" style="16" hidden="1"/>
    <col min="14" max="14" width="28" style="16" hidden="1"/>
    <col min="15" max="15" width="6.46484375" style="15" hidden="1"/>
    <col min="16" max="16" width="9.06640625" style="15" hidden="1"/>
    <col min="17" max="17" width="11.796875" style="15" hidden="1"/>
    <col min="18" max="16384" width="9.06640625" style="15" hidden="1"/>
  </cols>
  <sheetData>
    <row r="1" spans="2:14" x14ac:dyDescent="0.35">
      <c r="B1" s="18" t="s">
        <v>10</v>
      </c>
      <c r="C1" s="42" t="s">
        <v>8</v>
      </c>
      <c r="D1" s="42" t="s">
        <v>16</v>
      </c>
      <c r="E1" s="42" t="s">
        <v>55</v>
      </c>
      <c r="F1" s="42" t="s">
        <v>56</v>
      </c>
      <c r="G1" s="43" t="s">
        <v>57</v>
      </c>
      <c r="J1" s="17" t="s">
        <v>17</v>
      </c>
      <c r="K1" s="17" t="s">
        <v>0</v>
      </c>
      <c r="M1" s="15"/>
      <c r="N1" s="15"/>
    </row>
    <row r="2" spans="2:14" x14ac:dyDescent="0.35">
      <c r="B2" s="26" t="s">
        <v>34</v>
      </c>
      <c r="C2" s="44" t="s">
        <v>15</v>
      </c>
      <c r="D2" s="50">
        <v>45115.418055555558</v>
      </c>
      <c r="E2" s="44" t="s">
        <v>58</v>
      </c>
      <c r="F2" s="45">
        <v>1</v>
      </c>
      <c r="G2" s="46">
        <v>180</v>
      </c>
      <c r="J2" s="15" t="str" cm="1">
        <f t="array" ref="J2:J16">_xlfn._xlws.SORT(_xlfn.UNIQUE(ordered_items[booking_id]))</f>
        <v>ORD450723</v>
      </c>
      <c r="K2" s="15" cm="1">
        <f t="array" ref="K2:K21">_xlfn.SEQUENCE(20)</f>
        <v>1</v>
      </c>
      <c r="M2" s="15"/>
      <c r="N2" s="15"/>
    </row>
    <row r="3" spans="2:14" x14ac:dyDescent="0.35">
      <c r="B3" s="26" t="s">
        <v>34</v>
      </c>
      <c r="C3" s="44" t="s">
        <v>15</v>
      </c>
      <c r="D3" s="50">
        <v>45115.418055555558</v>
      </c>
      <c r="E3" s="44" t="s">
        <v>59</v>
      </c>
      <c r="F3" s="45">
        <v>1</v>
      </c>
      <c r="G3" s="46">
        <v>200</v>
      </c>
      <c r="J3" s="15" t="str">
        <v>ORD450821</v>
      </c>
      <c r="K3" s="15">
        <v>2</v>
      </c>
      <c r="M3" s="15"/>
      <c r="N3" s="15"/>
    </row>
    <row r="4" spans="2:14" x14ac:dyDescent="0.35">
      <c r="B4" s="26" t="s">
        <v>33</v>
      </c>
      <c r="C4" s="44" t="s">
        <v>23</v>
      </c>
      <c r="D4" s="50">
        <v>45112.401388888888</v>
      </c>
      <c r="E4" s="44" t="s">
        <v>60</v>
      </c>
      <c r="F4" s="45">
        <v>1</v>
      </c>
      <c r="G4" s="46">
        <v>530</v>
      </c>
      <c r="J4" s="15" t="str">
        <v>ORD450834</v>
      </c>
      <c r="K4" s="15">
        <v>3</v>
      </c>
      <c r="M4" s="15"/>
      <c r="N4" s="15"/>
    </row>
    <row r="5" spans="2:14" x14ac:dyDescent="0.35">
      <c r="B5" s="26" t="s">
        <v>32</v>
      </c>
      <c r="C5" s="44" t="s">
        <v>27</v>
      </c>
      <c r="D5" s="50">
        <v>45110.572222222225</v>
      </c>
      <c r="E5" s="44" t="s">
        <v>61</v>
      </c>
      <c r="F5" s="45">
        <v>1</v>
      </c>
      <c r="G5" s="46">
        <v>530</v>
      </c>
      <c r="J5" s="15" t="str">
        <v>ORD450835</v>
      </c>
      <c r="K5" s="15">
        <v>4</v>
      </c>
      <c r="M5" s="15"/>
      <c r="N5" s="15"/>
    </row>
    <row r="6" spans="2:14" x14ac:dyDescent="0.35">
      <c r="B6" s="26" t="s">
        <v>32</v>
      </c>
      <c r="C6" s="44" t="s">
        <v>27</v>
      </c>
      <c r="D6" s="50">
        <v>45110.572222222225</v>
      </c>
      <c r="E6" s="44" t="s">
        <v>59</v>
      </c>
      <c r="F6" s="45">
        <v>1</v>
      </c>
      <c r="G6" s="46">
        <v>250</v>
      </c>
      <c r="J6" s="15" t="str">
        <v>ORD450846</v>
      </c>
      <c r="K6" s="15">
        <v>5</v>
      </c>
      <c r="M6" s="15"/>
      <c r="N6" s="15"/>
    </row>
    <row r="7" spans="2:14" x14ac:dyDescent="0.35">
      <c r="B7" s="26" t="s">
        <v>31</v>
      </c>
      <c r="C7" s="44" t="s">
        <v>12</v>
      </c>
      <c r="D7" s="50">
        <v>45110.550694444442</v>
      </c>
      <c r="E7" s="44" t="s">
        <v>59</v>
      </c>
      <c r="F7" s="45">
        <v>1</v>
      </c>
      <c r="G7" s="46">
        <v>300</v>
      </c>
      <c r="I7" s="16"/>
      <c r="J7" s="16" t="str">
        <v>ORD450962</v>
      </c>
      <c r="K7" s="15">
        <v>6</v>
      </c>
      <c r="L7" s="16"/>
      <c r="M7" s="15"/>
      <c r="N7" s="15"/>
    </row>
    <row r="8" spans="2:14" x14ac:dyDescent="0.35">
      <c r="B8" s="26" t="s">
        <v>30</v>
      </c>
      <c r="C8" s="44" t="s">
        <v>25</v>
      </c>
      <c r="D8" s="50">
        <v>45110.504166666666</v>
      </c>
      <c r="E8" s="44" t="s">
        <v>60</v>
      </c>
      <c r="F8" s="45">
        <v>2</v>
      </c>
      <c r="G8" s="46">
        <v>500</v>
      </c>
      <c r="I8" s="16"/>
      <c r="J8" s="16" t="str">
        <v>ORD450987</v>
      </c>
      <c r="K8" s="15">
        <v>7</v>
      </c>
      <c r="L8" s="16"/>
      <c r="M8" s="15"/>
      <c r="N8" s="15"/>
    </row>
    <row r="9" spans="2:14" x14ac:dyDescent="0.35">
      <c r="B9" s="26" t="s">
        <v>29</v>
      </c>
      <c r="C9" s="44" t="s">
        <v>15</v>
      </c>
      <c r="D9" s="50">
        <v>45102.688194444447</v>
      </c>
      <c r="E9" s="44" t="s">
        <v>62</v>
      </c>
      <c r="F9" s="45">
        <v>1</v>
      </c>
      <c r="G9" s="46">
        <v>380</v>
      </c>
      <c r="I9" s="16"/>
      <c r="J9" s="16" t="str">
        <v>ORD450988</v>
      </c>
      <c r="K9" s="15">
        <v>8</v>
      </c>
      <c r="L9" s="16"/>
      <c r="N9" s="15"/>
    </row>
    <row r="10" spans="2:14" x14ac:dyDescent="0.35">
      <c r="B10" s="26" t="s">
        <v>29</v>
      </c>
      <c r="C10" s="44" t="s">
        <v>15</v>
      </c>
      <c r="D10" s="50">
        <v>45102.688194444447</v>
      </c>
      <c r="E10" s="44" t="s">
        <v>63</v>
      </c>
      <c r="F10" s="45">
        <v>1</v>
      </c>
      <c r="G10" s="46">
        <v>380</v>
      </c>
      <c r="I10" s="16"/>
      <c r="J10" s="16" t="str">
        <v>ORD451019</v>
      </c>
      <c r="K10" s="15">
        <v>9</v>
      </c>
      <c r="L10" s="16"/>
      <c r="N10" s="15"/>
    </row>
    <row r="11" spans="2:14" x14ac:dyDescent="0.35">
      <c r="B11" s="26" t="s">
        <v>29</v>
      </c>
      <c r="C11" s="44" t="s">
        <v>15</v>
      </c>
      <c r="D11" s="50">
        <v>45102.688194444447</v>
      </c>
      <c r="E11" s="44" t="s">
        <v>60</v>
      </c>
      <c r="F11" s="45">
        <v>1</v>
      </c>
      <c r="G11" s="46">
        <v>510</v>
      </c>
      <c r="I11" s="16"/>
      <c r="J11" s="16" t="str">
        <v>ORD4510210</v>
      </c>
      <c r="K11" s="15">
        <v>10</v>
      </c>
      <c r="L11" s="16"/>
      <c r="N11" s="15"/>
    </row>
    <row r="12" spans="2:14" x14ac:dyDescent="0.35">
      <c r="B12" s="26" t="s">
        <v>28</v>
      </c>
      <c r="C12" s="44" t="s">
        <v>11</v>
      </c>
      <c r="D12" s="50">
        <v>45101.674305555556</v>
      </c>
      <c r="E12" s="44" t="s">
        <v>60</v>
      </c>
      <c r="F12" s="45">
        <v>1</v>
      </c>
      <c r="G12" s="46">
        <v>515</v>
      </c>
      <c r="I12" s="16"/>
      <c r="J12" s="15" t="str">
        <v>ORD4511011</v>
      </c>
      <c r="K12" s="15">
        <v>11</v>
      </c>
      <c r="L12" s="16"/>
      <c r="N12" s="15"/>
    </row>
    <row r="13" spans="2:14" x14ac:dyDescent="0.35">
      <c r="B13" s="26" t="s">
        <v>26</v>
      </c>
      <c r="C13" s="44" t="s">
        <v>27</v>
      </c>
      <c r="D13" s="50">
        <v>45098.605555555558</v>
      </c>
      <c r="E13" s="44" t="s">
        <v>58</v>
      </c>
      <c r="F13" s="45">
        <v>2</v>
      </c>
      <c r="G13" s="46">
        <v>175</v>
      </c>
      <c r="I13" s="16"/>
      <c r="J13" s="16" t="str">
        <v>ORD4511012</v>
      </c>
      <c r="K13" s="15">
        <v>12</v>
      </c>
      <c r="L13" s="16"/>
      <c r="N13" s="15"/>
    </row>
    <row r="14" spans="2:14" x14ac:dyDescent="0.35">
      <c r="B14" s="26" t="s">
        <v>26</v>
      </c>
      <c r="C14" s="44" t="s">
        <v>27</v>
      </c>
      <c r="D14" s="50">
        <v>45098.605555555558</v>
      </c>
      <c r="E14" s="44" t="s">
        <v>62</v>
      </c>
      <c r="F14" s="45">
        <v>2</v>
      </c>
      <c r="G14" s="46">
        <v>375</v>
      </c>
      <c r="I14" s="16"/>
      <c r="J14" s="16" t="str">
        <v>ORD4511013</v>
      </c>
      <c r="K14" s="15">
        <v>13</v>
      </c>
      <c r="L14" s="16"/>
      <c r="N14" s="15"/>
    </row>
    <row r="15" spans="2:14" x14ac:dyDescent="0.35">
      <c r="B15" s="26" t="s">
        <v>24</v>
      </c>
      <c r="C15" s="44" t="s">
        <v>25</v>
      </c>
      <c r="D15" s="50">
        <v>45098.544444444444</v>
      </c>
      <c r="E15" s="44" t="s">
        <v>60</v>
      </c>
      <c r="F15" s="45">
        <v>1</v>
      </c>
      <c r="G15" s="46">
        <v>510</v>
      </c>
      <c r="I15" s="16"/>
      <c r="J15" s="16" t="str">
        <v>ORD4511214</v>
      </c>
      <c r="K15" s="15">
        <v>14</v>
      </c>
      <c r="L15" s="16"/>
      <c r="N15" s="15"/>
    </row>
    <row r="16" spans="2:14" x14ac:dyDescent="0.35">
      <c r="B16" s="26" t="s">
        <v>24</v>
      </c>
      <c r="C16" s="44" t="s">
        <v>25</v>
      </c>
      <c r="D16" s="50">
        <v>45098.544444444444</v>
      </c>
      <c r="E16" s="44" t="s">
        <v>61</v>
      </c>
      <c r="F16" s="45">
        <v>1</v>
      </c>
      <c r="G16" s="46">
        <v>530</v>
      </c>
      <c r="I16" s="16"/>
      <c r="J16" s="16" t="str">
        <v>ORD4511515</v>
      </c>
      <c r="K16" s="15">
        <v>15</v>
      </c>
      <c r="L16" s="16"/>
      <c r="N16" s="15"/>
    </row>
    <row r="17" spans="2:11" x14ac:dyDescent="0.35">
      <c r="B17" s="26" t="s">
        <v>19</v>
      </c>
      <c r="C17" s="44" t="s">
        <v>12</v>
      </c>
      <c r="D17" s="50">
        <v>45096.414583333331</v>
      </c>
      <c r="E17" s="44" t="s">
        <v>58</v>
      </c>
      <c r="F17" s="45">
        <v>1</v>
      </c>
      <c r="G17" s="46">
        <v>180</v>
      </c>
      <c r="K17" s="16">
        <v>16</v>
      </c>
    </row>
    <row r="18" spans="2:11" x14ac:dyDescent="0.35">
      <c r="B18" s="26" t="s">
        <v>22</v>
      </c>
      <c r="C18" s="44" t="s">
        <v>23</v>
      </c>
      <c r="D18" s="50">
        <v>45084.418749999997</v>
      </c>
      <c r="E18" s="44" t="s">
        <v>63</v>
      </c>
      <c r="F18" s="45">
        <v>1</v>
      </c>
      <c r="G18" s="46">
        <v>380</v>
      </c>
      <c r="K18" s="16">
        <v>17</v>
      </c>
    </row>
    <row r="19" spans="2:11" x14ac:dyDescent="0.35">
      <c r="B19" s="26" t="s">
        <v>21</v>
      </c>
      <c r="C19" s="44" t="s">
        <v>14</v>
      </c>
      <c r="D19" s="50">
        <v>45083.63958333333</v>
      </c>
      <c r="E19" s="44" t="s">
        <v>61</v>
      </c>
      <c r="F19" s="45">
        <v>2</v>
      </c>
      <c r="G19" s="46">
        <v>515</v>
      </c>
      <c r="K19" s="16">
        <v>18</v>
      </c>
    </row>
    <row r="20" spans="2:11" x14ac:dyDescent="0.35">
      <c r="B20" s="26" t="s">
        <v>21</v>
      </c>
      <c r="C20" s="44" t="s">
        <v>14</v>
      </c>
      <c r="D20" s="50">
        <v>45083.63958333333</v>
      </c>
      <c r="E20" s="44" t="s">
        <v>59</v>
      </c>
      <c r="F20" s="45">
        <v>2</v>
      </c>
      <c r="G20" s="46">
        <v>190</v>
      </c>
      <c r="K20" s="16">
        <v>19</v>
      </c>
    </row>
    <row r="21" spans="2:11" x14ac:dyDescent="0.35">
      <c r="B21" s="26" t="s">
        <v>20</v>
      </c>
      <c r="C21" s="44" t="s">
        <v>15</v>
      </c>
      <c r="D21" s="50">
        <v>45083.459722222222</v>
      </c>
      <c r="E21" s="44" t="s">
        <v>63</v>
      </c>
      <c r="F21" s="45">
        <v>1</v>
      </c>
      <c r="G21" s="46">
        <v>380</v>
      </c>
      <c r="K21" s="16">
        <v>20</v>
      </c>
    </row>
    <row r="22" spans="2:11" x14ac:dyDescent="0.35">
      <c r="B22" s="26" t="s">
        <v>20</v>
      </c>
      <c r="C22" s="44" t="s">
        <v>15</v>
      </c>
      <c r="D22" s="50">
        <v>45083.459722222222</v>
      </c>
      <c r="E22" s="44" t="s">
        <v>60</v>
      </c>
      <c r="F22" s="45">
        <v>1</v>
      </c>
      <c r="G22" s="46">
        <v>530</v>
      </c>
      <c r="K22" s="16" t="s">
        <v>5</v>
      </c>
    </row>
    <row r="23" spans="2:11" x14ac:dyDescent="0.35">
      <c r="B23" s="26" t="s">
        <v>18</v>
      </c>
      <c r="C23" s="44" t="s">
        <v>11</v>
      </c>
      <c r="D23" s="50">
        <v>45082.411111111112</v>
      </c>
      <c r="E23" s="44" t="s">
        <v>60</v>
      </c>
      <c r="F23" s="45">
        <v>2</v>
      </c>
      <c r="G23" s="46">
        <v>510</v>
      </c>
    </row>
    <row r="24" spans="2:11" x14ac:dyDescent="0.35">
      <c r="B24" s="27" t="s">
        <v>13</v>
      </c>
      <c r="C24" s="47" t="s">
        <v>14</v>
      </c>
      <c r="D24" s="51">
        <v>45072.425000000003</v>
      </c>
      <c r="E24" s="47" t="s">
        <v>58</v>
      </c>
      <c r="F24" s="48">
        <v>2</v>
      </c>
      <c r="G24" s="49">
        <v>175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015D-98CD-433A-A115-AAE2621194DB}">
  <sheetPr>
    <tabColor rgb="FF92D050"/>
  </sheetPr>
  <dimension ref="A1:O201"/>
  <sheetViews>
    <sheetView showGridLines="0" showRowColHeaders="0" tabSelected="1" zoomScale="70" zoomScaleNormal="70" workbookViewId="0">
      <pane ySplit="1" topLeftCell="A2" activePane="bottomLeft" state="frozen"/>
      <selection pane="bottomLeft" activeCell="B17" sqref="B17"/>
    </sheetView>
  </sheetViews>
  <sheetFormatPr defaultColWidth="0" defaultRowHeight="14.25" x14ac:dyDescent="0.45"/>
  <cols>
    <col min="1" max="1" width="5.19921875" style="4" bestFit="1" customWidth="1"/>
    <col min="2" max="2" width="26.796875" style="3" bestFit="1" customWidth="1"/>
    <col min="3" max="4" width="31.3984375" style="1" customWidth="1"/>
    <col min="5" max="5" width="30.33203125" style="3" customWidth="1"/>
    <col min="6" max="6" width="20.6640625" style="3" bestFit="1" customWidth="1"/>
    <col min="7" max="7" width="20.73046875" style="3" bestFit="1" customWidth="1"/>
    <col min="8" max="8" width="22.46484375" style="3" bestFit="1" customWidth="1"/>
    <col min="9" max="9" width="21.86328125" style="3" hidden="1" customWidth="1"/>
    <col min="10" max="10" width="9.06640625" style="1" customWidth="1"/>
    <col min="11" max="11" width="21.86328125" style="1" hidden="1" customWidth="1"/>
    <col min="12" max="12" width="0" style="1" hidden="1" customWidth="1"/>
    <col min="13" max="13" width="21.86328125" style="1" hidden="1" customWidth="1"/>
    <col min="14" max="15" width="0" style="1" hidden="1" customWidth="1"/>
    <col min="16" max="16384" width="9.06640625" style="1" hidden="1"/>
  </cols>
  <sheetData>
    <row r="1" spans="1:10" x14ac:dyDescent="0.45">
      <c r="A1" s="4" t="s">
        <v>0</v>
      </c>
      <c r="B1" s="2" t="s">
        <v>6</v>
      </c>
      <c r="C1" s="2" t="s">
        <v>8</v>
      </c>
      <c r="D1" s="2" t="s">
        <v>9</v>
      </c>
      <c r="E1" s="2" t="s">
        <v>7</v>
      </c>
      <c r="F1" s="2" t="s">
        <v>4</v>
      </c>
      <c r="G1" s="8" t="s">
        <v>1</v>
      </c>
      <c r="H1" s="2" t="s">
        <v>2</v>
      </c>
      <c r="I1" s="2" t="s">
        <v>3</v>
      </c>
    </row>
    <row r="2" spans="1:10" x14ac:dyDescent="0.45">
      <c r="A2" s="4" cm="1">
        <f t="array" ref="A2:A201">_xlfn.SEQUENCE(200)</f>
        <v>1</v>
      </c>
      <c r="B2" s="24" t="s">
        <v>13</v>
      </c>
      <c r="C2" s="19" t="str">
        <f>IF(LEFT(TRIM(Table1[[#This Row],[select_order_from_list*]]))&lt;&gt;"",  _xlfn.XLOOKUP(Table1[[#This Row],[select_order_from_list*]], ordered_items[booking_id], ordered_items[ordered_by]), "")</f>
        <v>GENTLE JOHNSY</v>
      </c>
      <c r="D2" s="20">
        <f>IF(LEFT(TRIM(Table1[[#This Row],[select_order_from_list*]]))&lt;&gt;"",  _xlfn.XLOOKUP(Table1[[#This Row],[select_order_from_list*]], ordered_items[booking_id], ordered_items[booking_datetime]), "")</f>
        <v>45072.425000000003</v>
      </c>
      <c r="E2" s="9" t="s">
        <v>40</v>
      </c>
      <c r="F2" s="11">
        <v>45072</v>
      </c>
      <c r="G2" s="13">
        <v>0.50277777777777777</v>
      </c>
      <c r="H2" s="5" t="str">
        <f>IF(Table1[[#This Row],[entry_completion]]="y", "registered", "")</f>
        <v>registered</v>
      </c>
      <c r="I2" s="5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  <c r="J2" s="23"/>
    </row>
    <row r="3" spans="1:10" x14ac:dyDescent="0.45">
      <c r="A3" s="4">
        <v>2</v>
      </c>
      <c r="B3" s="24" t="s">
        <v>18</v>
      </c>
      <c r="C3" s="19" t="str">
        <f>IF(LEFT(TRIM(Table1[[#This Row],[select_order_from_list*]]))&lt;&gt;"",  _xlfn.XLOOKUP(Table1[[#This Row],[select_order_from_list*]], ordered_items[booking_id], ordered_items[ordered_by]), "")</f>
        <v>EDOGHOGHO BEAUTY JASPER</v>
      </c>
      <c r="D3" s="20">
        <f>IF(LEFT(TRIM(Table1[[#This Row],[select_order_from_list*]]))&lt;&gt;"",  _xlfn.XLOOKUP(Table1[[#This Row],[select_order_from_list*]], ordered_items[booking_id], ordered_items[booking_datetime]), "")</f>
        <v>45082.411111111112</v>
      </c>
      <c r="E3" s="9" t="s">
        <v>40</v>
      </c>
      <c r="F3" s="11">
        <v>45083</v>
      </c>
      <c r="G3" s="13">
        <v>0.54236111111111118</v>
      </c>
      <c r="H3" s="6" t="str">
        <f>IF(Table1[[#This Row],[entry_completion]]="y", "registered", "")</f>
        <v>registered</v>
      </c>
      <c r="I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4" spans="1:10" x14ac:dyDescent="0.45">
      <c r="A4" s="4">
        <v>3</v>
      </c>
      <c r="B4" s="24" t="s">
        <v>20</v>
      </c>
      <c r="C4" s="19" t="str">
        <f>IF(LEFT(TRIM(Table1[[#This Row],[select_order_from_list*]]))&lt;&gt;"",  _xlfn.XLOOKUP(Table1[[#This Row],[select_order_from_list*]], ordered_items[booking_id], ordered_items[ordered_by]), "")</f>
        <v>UYI BOBBY RAPH</v>
      </c>
      <c r="D4" s="20">
        <f>IF(LEFT(TRIM(Table1[[#This Row],[select_order_from_list*]]))&lt;&gt;"",  _xlfn.XLOOKUP(Table1[[#This Row],[select_order_from_list*]], ordered_items[booking_id], ordered_items[booking_datetime]), "")</f>
        <v>45083.459722222222</v>
      </c>
      <c r="E4" s="9" t="s">
        <v>43</v>
      </c>
      <c r="F4" s="11">
        <v>45083</v>
      </c>
      <c r="G4" s="13">
        <v>0.63263888888888886</v>
      </c>
      <c r="H4" s="6" t="str">
        <f>IF(Table1[[#This Row],[entry_completion]]="y", "registered", "")</f>
        <v>registered</v>
      </c>
      <c r="I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5" spans="1:10" x14ac:dyDescent="0.45">
      <c r="A5" s="4">
        <v>4</v>
      </c>
      <c r="B5" s="24" t="s">
        <v>21</v>
      </c>
      <c r="C5" s="19" t="str">
        <f>IF(LEFT(TRIM(Table1[[#This Row],[select_order_from_list*]]))&lt;&gt;"",  _xlfn.XLOOKUP(Table1[[#This Row],[select_order_from_list*]], ordered_items[booking_id], ordered_items[ordered_by]), "")</f>
        <v>GENTLE JOHNSY</v>
      </c>
      <c r="D5" s="20">
        <f>IF(LEFT(TRIM(Table1[[#This Row],[select_order_from_list*]]))&lt;&gt;"",  _xlfn.XLOOKUP(Table1[[#This Row],[select_order_from_list*]], ordered_items[booking_id], ordered_items[booking_datetime]), "")</f>
        <v>45083.63958333333</v>
      </c>
      <c r="E5" s="9" t="s">
        <v>40</v>
      </c>
      <c r="F5" s="11">
        <v>45084</v>
      </c>
      <c r="G5" s="13">
        <v>0.4236111111111111</v>
      </c>
      <c r="H5" s="6" t="str">
        <f>IF(Table1[[#This Row],[entry_completion]]="y", "registered", "")</f>
        <v>registered</v>
      </c>
      <c r="I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6" spans="1:10" x14ac:dyDescent="0.45">
      <c r="A6" s="4">
        <v>5</v>
      </c>
      <c r="B6" s="24" t="s">
        <v>22</v>
      </c>
      <c r="C6" s="19" t="str">
        <f>IF(LEFT(TRIM(Table1[[#This Row],[select_order_from_list*]]))&lt;&gt;"",  _xlfn.XLOOKUP(Table1[[#This Row],[select_order_from_list*]], ordered_items[booking_id], ordered_items[ordered_by]), "")</f>
        <v>SALMA MARIA LAIDE</v>
      </c>
      <c r="D6" s="20">
        <f>IF(LEFT(TRIM(Table1[[#This Row],[select_order_from_list*]]))&lt;&gt;"",  _xlfn.XLOOKUP(Table1[[#This Row],[select_order_from_list*]], ordered_items[booking_id], ordered_items[booking_datetime]), "")</f>
        <v>45084.418749999997</v>
      </c>
      <c r="E6" s="9" t="s">
        <v>40</v>
      </c>
      <c r="F6" s="11">
        <v>45084</v>
      </c>
      <c r="G6" s="13">
        <v>0.58750000000000002</v>
      </c>
      <c r="H6" s="6" t="str">
        <f>IF(Table1[[#This Row],[entry_completion]]="y", "registered", "")</f>
        <v>registered</v>
      </c>
      <c r="I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7" spans="1:10" x14ac:dyDescent="0.45">
      <c r="A7" s="4">
        <v>6</v>
      </c>
      <c r="B7" s="24" t="s">
        <v>19</v>
      </c>
      <c r="C7" s="19" t="str">
        <f>IF(LEFT(TRIM(Table1[[#This Row],[select_order_from_list*]]))&lt;&gt;"",  _xlfn.XLOOKUP(Table1[[#This Row],[select_order_from_list*]], ordered_items[booking_id], ordered_items[ordered_by]), "")</f>
        <v>NASRI AL RASAQ SHERIFF</v>
      </c>
      <c r="D7" s="20">
        <f>IF(LEFT(TRIM(Table1[[#This Row],[select_order_from_list*]]))&lt;&gt;"",  _xlfn.XLOOKUP(Table1[[#This Row],[select_order_from_list*]], ordered_items[booking_id], ordered_items[booking_datetime]), "")</f>
        <v>45096.414583333331</v>
      </c>
      <c r="E7" s="9" t="s">
        <v>45</v>
      </c>
      <c r="F7" s="11">
        <v>45096</v>
      </c>
      <c r="G7" s="13">
        <v>0.49861111111111112</v>
      </c>
      <c r="H7" s="6" t="str">
        <f>IF(Table1[[#This Row],[entry_completion]]="y", "registered", "")</f>
        <v>registered</v>
      </c>
      <c r="I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8" spans="1:10" x14ac:dyDescent="0.45">
      <c r="A8" s="4">
        <v>7</v>
      </c>
      <c r="B8" s="24" t="s">
        <v>24</v>
      </c>
      <c r="C8" s="19" t="str">
        <f>IF(LEFT(TRIM(Table1[[#This Row],[select_order_from_list*]]))&lt;&gt;"",  _xlfn.XLOOKUP(Table1[[#This Row],[select_order_from_list*]], ordered_items[booking_id], ordered_items[ordered_by]), "")</f>
        <v>JENNY PRINCESS LAMBERT</v>
      </c>
      <c r="D8" s="20">
        <f>IF(LEFT(TRIM(Table1[[#This Row],[select_order_from_list*]]))&lt;&gt;"",  _xlfn.XLOOKUP(Table1[[#This Row],[select_order_from_list*]], ordered_items[booking_id], ordered_items[booking_datetime]), "")</f>
        <v>45098.544444444444</v>
      </c>
      <c r="E8" s="9" t="s">
        <v>48</v>
      </c>
      <c r="F8" s="11">
        <v>45099</v>
      </c>
      <c r="G8" s="13">
        <v>0.39930555555555558</v>
      </c>
      <c r="H8" s="6" t="str">
        <f>IF(Table1[[#This Row],[entry_completion]]="y", "registered", "")</f>
        <v>registered</v>
      </c>
      <c r="I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9" spans="1:10" x14ac:dyDescent="0.45">
      <c r="A9" s="4">
        <v>8</v>
      </c>
      <c r="B9" s="24" t="s">
        <v>26</v>
      </c>
      <c r="C9" s="19" t="str">
        <f>IF(LEFT(TRIM(Table1[[#This Row],[select_order_from_list*]]))&lt;&gt;"",  _xlfn.XLOOKUP(Table1[[#This Row],[select_order_from_list*]], ordered_items[booking_id], ordered_items[ordered_by]), "")</f>
        <v>AVERY ELIJ</v>
      </c>
      <c r="D9" s="20">
        <f>IF(LEFT(TRIM(Table1[[#This Row],[select_order_from_list*]]))&lt;&gt;"",  _xlfn.XLOOKUP(Table1[[#This Row],[select_order_from_list*]], ordered_items[booking_id], ordered_items[booking_datetime]), "")</f>
        <v>45098.605555555558</v>
      </c>
      <c r="E9" s="9" t="s">
        <v>48</v>
      </c>
      <c r="F9" s="11">
        <v>45099</v>
      </c>
      <c r="G9" s="13">
        <v>0.4465277777777778</v>
      </c>
      <c r="H9" s="6" t="str">
        <f>IF(Table1[[#This Row],[entry_completion]]="y", "registered", "")</f>
        <v>registered</v>
      </c>
      <c r="I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0" spans="1:10" x14ac:dyDescent="0.45">
      <c r="A10" s="4">
        <v>9</v>
      </c>
      <c r="B10" s="24" t="s">
        <v>28</v>
      </c>
      <c r="C10" s="19" t="str">
        <f>IF(LEFT(TRIM(Table1[[#This Row],[select_order_from_list*]]))&lt;&gt;"",  _xlfn.XLOOKUP(Table1[[#This Row],[select_order_from_list*]], ordered_items[booking_id], ordered_items[ordered_by]), "")</f>
        <v>EDOGHOGHO BEAUTY JASPER</v>
      </c>
      <c r="D10" s="20">
        <f>IF(LEFT(TRIM(Table1[[#This Row],[select_order_from_list*]]))&lt;&gt;"",  _xlfn.XLOOKUP(Table1[[#This Row],[select_order_from_list*]], ordered_items[booking_id], ordered_items[booking_datetime]), "")</f>
        <v>45101.674305555556</v>
      </c>
      <c r="E10" s="9" t="s">
        <v>43</v>
      </c>
      <c r="F10" s="11">
        <v>45102</v>
      </c>
      <c r="G10" s="13">
        <v>0.41805555555555557</v>
      </c>
      <c r="H10" s="6" t="str">
        <f>IF(Table1[[#This Row],[entry_completion]]="y", "registered", "")</f>
        <v>registered</v>
      </c>
      <c r="I1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1" spans="1:10" x14ac:dyDescent="0.45">
      <c r="A11" s="4">
        <v>10</v>
      </c>
      <c r="B11" s="24" t="s">
        <v>29</v>
      </c>
      <c r="C11" s="19" t="str">
        <f>IF(LEFT(TRIM(Table1[[#This Row],[select_order_from_list*]]))&lt;&gt;"",  _xlfn.XLOOKUP(Table1[[#This Row],[select_order_from_list*]], ordered_items[booking_id], ordered_items[ordered_by]), "")</f>
        <v>UYI BOBBY RAPH</v>
      </c>
      <c r="D11" s="20">
        <f>IF(LEFT(TRIM(Table1[[#This Row],[select_order_from_list*]]))&lt;&gt;"",  _xlfn.XLOOKUP(Table1[[#This Row],[select_order_from_list*]], ordered_items[booking_id], ordered_items[booking_datetime]), "")</f>
        <v>45102.688194444447</v>
      </c>
      <c r="E11" s="9" t="s">
        <v>45</v>
      </c>
      <c r="F11" s="11">
        <v>45103</v>
      </c>
      <c r="G11" s="13">
        <v>0.42569444444444443</v>
      </c>
      <c r="H11" s="6" t="str">
        <f>IF(Table1[[#This Row],[entry_completion]]="y", "registered", "")</f>
        <v>registered</v>
      </c>
      <c r="I1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2" spans="1:10" x14ac:dyDescent="0.45">
      <c r="A12" s="4">
        <v>11</v>
      </c>
      <c r="B12" s="24" t="s">
        <v>30</v>
      </c>
      <c r="C12" s="19" t="str">
        <f>IF(LEFT(TRIM(Table1[[#This Row],[select_order_from_list*]]))&lt;&gt;"",  _xlfn.XLOOKUP(Table1[[#This Row],[select_order_from_list*]], ordered_items[booking_id], ordered_items[ordered_by]), "")</f>
        <v>JENNY PRINCESS LAMBERT</v>
      </c>
      <c r="D12" s="20">
        <f>IF(LEFT(TRIM(Table1[[#This Row],[select_order_from_list*]]))&lt;&gt;"",  _xlfn.XLOOKUP(Table1[[#This Row],[select_order_from_list*]], ordered_items[booking_id], ordered_items[booking_datetime]), "")</f>
        <v>45110.504166666666</v>
      </c>
      <c r="E12" s="9" t="s">
        <v>50</v>
      </c>
      <c r="F12" s="11">
        <v>45111</v>
      </c>
      <c r="G12" s="13">
        <v>0.38958333333333334</v>
      </c>
      <c r="H12" s="6" t="str">
        <f>IF(Table1[[#This Row],[entry_completion]]="y", "registered", "")</f>
        <v>registered</v>
      </c>
      <c r="I1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3" spans="1:10" x14ac:dyDescent="0.45">
      <c r="A13" s="4">
        <v>12</v>
      </c>
      <c r="B13" s="24" t="s">
        <v>31</v>
      </c>
      <c r="C13" s="19" t="str">
        <f>IF(LEFT(TRIM(Table1[[#This Row],[select_order_from_list*]]))&lt;&gt;"",  _xlfn.XLOOKUP(Table1[[#This Row],[select_order_from_list*]], ordered_items[booking_id], ordered_items[ordered_by]), "")</f>
        <v>NASRI AL RASAQ SHERIFF</v>
      </c>
      <c r="D13" s="20">
        <f>IF(LEFT(TRIM(Table1[[#This Row],[select_order_from_list*]]))&lt;&gt;"",  _xlfn.XLOOKUP(Table1[[#This Row],[select_order_from_list*]], ordered_items[booking_id], ordered_items[booking_datetime]), "")</f>
        <v>45110.550694444442</v>
      </c>
      <c r="E13" s="9" t="s">
        <v>50</v>
      </c>
      <c r="F13" s="11">
        <v>45111</v>
      </c>
      <c r="G13" s="13">
        <v>0.45624999999999999</v>
      </c>
      <c r="H13" s="6" t="str">
        <f>IF(Table1[[#This Row],[entry_completion]]="y", "registered", "")</f>
        <v>registered</v>
      </c>
      <c r="I1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4" spans="1:10" x14ac:dyDescent="0.45">
      <c r="A14" s="4">
        <v>13</v>
      </c>
      <c r="B14" s="24" t="s">
        <v>32</v>
      </c>
      <c r="C14" s="19" t="str">
        <f>IF(LEFT(TRIM(Table1[[#This Row],[select_order_from_list*]]))&lt;&gt;"",  _xlfn.XLOOKUP(Table1[[#This Row],[select_order_from_list*]], ordered_items[booking_id], ordered_items[ordered_by]), "")</f>
        <v>AVERY ELIJ</v>
      </c>
      <c r="D14" s="20">
        <f>IF(LEFT(TRIM(Table1[[#This Row],[select_order_from_list*]]))&lt;&gt;"",  _xlfn.XLOOKUP(Table1[[#This Row],[select_order_from_list*]], ordered_items[booking_id], ordered_items[booking_datetime]), "")</f>
        <v>45110.572222222225</v>
      </c>
      <c r="E14" s="9" t="s">
        <v>50</v>
      </c>
      <c r="F14" s="11">
        <v>45111</v>
      </c>
      <c r="G14" s="13">
        <v>0.54861111111111105</v>
      </c>
      <c r="H14" s="6" t="str">
        <f>IF(Table1[[#This Row],[entry_completion]]="y", "registered", "")</f>
        <v>registered</v>
      </c>
      <c r="I1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5" spans="1:10" x14ac:dyDescent="0.45">
      <c r="A15" s="4">
        <v>14</v>
      </c>
      <c r="B15" s="24" t="s">
        <v>33</v>
      </c>
      <c r="C15" s="19" t="str">
        <f>IF(LEFT(TRIM(Table1[[#This Row],[select_order_from_list*]]))&lt;&gt;"",  _xlfn.XLOOKUP(Table1[[#This Row],[select_order_from_list*]], ordered_items[booking_id], ordered_items[ordered_by]), "")</f>
        <v>SALMA MARIA LAIDE</v>
      </c>
      <c r="D15" s="20">
        <f>IF(LEFT(TRIM(Table1[[#This Row],[select_order_from_list*]]))&lt;&gt;"",  _xlfn.XLOOKUP(Table1[[#This Row],[select_order_from_list*]], ordered_items[booking_id], ordered_items[booking_datetime]), "")</f>
        <v>45112.401388888888</v>
      </c>
      <c r="E15" s="9" t="s">
        <v>43</v>
      </c>
      <c r="F15" s="11">
        <v>45112</v>
      </c>
      <c r="G15" s="13">
        <v>0.43888888888888888</v>
      </c>
      <c r="H15" s="6" t="str">
        <f>IF(Table1[[#This Row],[entry_completion]]="y", "registered", "")</f>
        <v>registered</v>
      </c>
      <c r="I1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6" spans="1:10" x14ac:dyDescent="0.45">
      <c r="A16" s="4">
        <v>15</v>
      </c>
      <c r="B16" s="24" t="s">
        <v>34</v>
      </c>
      <c r="C16" s="19" t="str">
        <f>IF(LEFT(TRIM(Table1[[#This Row],[select_order_from_list*]]))&lt;&gt;"",  _xlfn.XLOOKUP(Table1[[#This Row],[select_order_from_list*]], ordered_items[booking_id], ordered_items[ordered_by]), "")</f>
        <v>UYI BOBBY RAPH</v>
      </c>
      <c r="D16" s="20">
        <f>IF(LEFT(TRIM(Table1[[#This Row],[select_order_from_list*]]))&lt;&gt;"",  _xlfn.XLOOKUP(Table1[[#This Row],[select_order_from_list*]], ordered_items[booking_id], ordered_items[booking_datetime]), "")</f>
        <v>45115.418055555558</v>
      </c>
      <c r="E16" s="9" t="s">
        <v>50</v>
      </c>
      <c r="F16" s="11">
        <v>45115</v>
      </c>
      <c r="G16" s="13">
        <v>0.47361111111111115</v>
      </c>
      <c r="H16" s="6" t="str">
        <f>IF(Table1[[#This Row],[entry_completion]]="y", "registered", "")</f>
        <v>registered</v>
      </c>
      <c r="I1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>y</v>
      </c>
    </row>
    <row r="17" spans="1:9" x14ac:dyDescent="0.45">
      <c r="A17" s="4">
        <v>16</v>
      </c>
      <c r="B17" s="24"/>
      <c r="C17" s="19" t="str">
        <f>IF(LEFT(TRIM(Table1[[#This Row],[select_order_from_list*]]))&lt;&gt;"",  _xlfn.XLOOKUP(Table1[[#This Row],[select_order_from_list*]], ordered_items[booking_id], ordered_items[ordered_by]), "")</f>
        <v/>
      </c>
      <c r="D17" s="20" t="str">
        <f>IF(LEFT(TRIM(Table1[[#This Row],[select_order_from_list*]]))&lt;&gt;"",  _xlfn.XLOOKUP(Table1[[#This Row],[select_order_from_list*]], ordered_items[booking_id], ordered_items[booking_datetime]), "")</f>
        <v/>
      </c>
      <c r="E17" s="9"/>
      <c r="F17" s="11"/>
      <c r="G17" s="13"/>
      <c r="H17" s="6" t="str">
        <f>IF(Table1[[#This Row],[entry_completion]]="y", "registered", "")</f>
        <v/>
      </c>
      <c r="I1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" spans="1:9" x14ac:dyDescent="0.45">
      <c r="A18" s="4">
        <v>17</v>
      </c>
      <c r="B18" s="24"/>
      <c r="C18" s="19" t="str">
        <f>IF(LEFT(TRIM(Table1[[#This Row],[select_order_from_list*]]))&lt;&gt;"",  _xlfn.XLOOKUP(Table1[[#This Row],[select_order_from_list*]], ordered_items[booking_id], ordered_items[ordered_by]), "")</f>
        <v/>
      </c>
      <c r="D18" s="20" t="str">
        <f>IF(LEFT(TRIM(Table1[[#This Row],[select_order_from_list*]]))&lt;&gt;"",  _xlfn.XLOOKUP(Table1[[#This Row],[select_order_from_list*]], ordered_items[booking_id], ordered_items[booking_datetime]), "")</f>
        <v/>
      </c>
      <c r="E18" s="9"/>
      <c r="F18" s="11"/>
      <c r="G18" s="13"/>
      <c r="H18" s="6" t="str">
        <f>IF(Table1[[#This Row],[entry_completion]]="y", "registered", "")</f>
        <v/>
      </c>
      <c r="I1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" spans="1:9" x14ac:dyDescent="0.45">
      <c r="A19" s="4">
        <v>18</v>
      </c>
      <c r="B19" s="24"/>
      <c r="C19" s="19" t="str">
        <f>IF(LEFT(TRIM(Table1[[#This Row],[select_order_from_list*]]))&lt;&gt;"",  _xlfn.XLOOKUP(Table1[[#This Row],[select_order_from_list*]], ordered_items[booking_id], ordered_items[ordered_by]), "")</f>
        <v/>
      </c>
      <c r="D19" s="20" t="str">
        <f>IF(LEFT(TRIM(Table1[[#This Row],[select_order_from_list*]]))&lt;&gt;"",  _xlfn.XLOOKUP(Table1[[#This Row],[select_order_from_list*]], ordered_items[booking_id], ordered_items[booking_datetime]), "")</f>
        <v/>
      </c>
      <c r="E19" s="9"/>
      <c r="F19" s="11"/>
      <c r="G19" s="13"/>
      <c r="H19" s="6" t="str">
        <f>IF(Table1[[#This Row],[entry_completion]]="y", "registered", "")</f>
        <v/>
      </c>
      <c r="I1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0" spans="1:9" x14ac:dyDescent="0.45">
      <c r="A20" s="4">
        <v>19</v>
      </c>
      <c r="B20" s="24"/>
      <c r="C20" s="19" t="str">
        <f>IF(LEFT(TRIM(Table1[[#This Row],[select_order_from_list*]]))&lt;&gt;"",  _xlfn.XLOOKUP(Table1[[#This Row],[select_order_from_list*]], ordered_items[booking_id], ordered_items[ordered_by]), "")</f>
        <v/>
      </c>
      <c r="D20" s="20" t="str">
        <f>IF(LEFT(TRIM(Table1[[#This Row],[select_order_from_list*]]))&lt;&gt;"",  _xlfn.XLOOKUP(Table1[[#This Row],[select_order_from_list*]], ordered_items[booking_id], ordered_items[booking_datetime]), "")</f>
        <v/>
      </c>
      <c r="E20" s="9"/>
      <c r="F20" s="11"/>
      <c r="G20" s="13"/>
      <c r="H20" s="6" t="str">
        <f>IF(Table1[[#This Row],[entry_completion]]="y", "registered", "")</f>
        <v/>
      </c>
      <c r="I2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1" spans="1:9" x14ac:dyDescent="0.45">
      <c r="A21" s="4">
        <v>20</v>
      </c>
      <c r="B21" s="24"/>
      <c r="C21" s="19" t="str">
        <f>IF(LEFT(TRIM(Table1[[#This Row],[select_order_from_list*]]))&lt;&gt;"",  _xlfn.XLOOKUP(Table1[[#This Row],[select_order_from_list*]], ordered_items[booking_id], ordered_items[ordered_by]), "")</f>
        <v/>
      </c>
      <c r="D21" s="20" t="str">
        <f>IF(LEFT(TRIM(Table1[[#This Row],[select_order_from_list*]]))&lt;&gt;"",  _xlfn.XLOOKUP(Table1[[#This Row],[select_order_from_list*]], ordered_items[booking_id], ordered_items[booking_datetime]), "")</f>
        <v/>
      </c>
      <c r="E21" s="9"/>
      <c r="F21" s="11"/>
      <c r="G21" s="13"/>
      <c r="H21" s="6" t="str">
        <f>IF(Table1[[#This Row],[entry_completion]]="y", "registered", "")</f>
        <v/>
      </c>
      <c r="I2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2" spans="1:9" x14ac:dyDescent="0.45">
      <c r="A22" s="4">
        <v>21</v>
      </c>
      <c r="B22" s="24"/>
      <c r="C22" s="19" t="str">
        <f>IF(LEFT(TRIM(Table1[[#This Row],[select_order_from_list*]]))&lt;&gt;"",  _xlfn.XLOOKUP(Table1[[#This Row],[select_order_from_list*]], ordered_items[booking_id], ordered_items[ordered_by]), "")</f>
        <v/>
      </c>
      <c r="D22" s="20" t="str">
        <f>IF(LEFT(TRIM(Table1[[#This Row],[select_order_from_list*]]))&lt;&gt;"",  _xlfn.XLOOKUP(Table1[[#This Row],[select_order_from_list*]], ordered_items[booking_id], ordered_items[booking_datetime]), "")</f>
        <v/>
      </c>
      <c r="E22" s="9"/>
      <c r="F22" s="11"/>
      <c r="G22" s="13"/>
      <c r="H22" s="6" t="str">
        <f>IF(Table1[[#This Row],[entry_completion]]="y", "registered", "")</f>
        <v/>
      </c>
      <c r="I2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3" spans="1:9" x14ac:dyDescent="0.45">
      <c r="A23" s="4">
        <v>22</v>
      </c>
      <c r="B23" s="24"/>
      <c r="C23" s="19" t="str">
        <f>IF(LEFT(TRIM(Table1[[#This Row],[select_order_from_list*]]))&lt;&gt;"",  _xlfn.XLOOKUP(Table1[[#This Row],[select_order_from_list*]], ordered_items[booking_id], ordered_items[ordered_by]), "")</f>
        <v/>
      </c>
      <c r="D23" s="20" t="str">
        <f>IF(LEFT(TRIM(Table1[[#This Row],[select_order_from_list*]]))&lt;&gt;"",  _xlfn.XLOOKUP(Table1[[#This Row],[select_order_from_list*]], ordered_items[booking_id], ordered_items[booking_datetime]), "")</f>
        <v/>
      </c>
      <c r="E23" s="9"/>
      <c r="F23" s="11"/>
      <c r="G23" s="13"/>
      <c r="H23" s="6" t="str">
        <f>IF(Table1[[#This Row],[entry_completion]]="y", "registered", "")</f>
        <v/>
      </c>
      <c r="I2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4" spans="1:9" x14ac:dyDescent="0.45">
      <c r="A24" s="4">
        <v>23</v>
      </c>
      <c r="B24" s="24"/>
      <c r="C24" s="19" t="str">
        <f>IF(LEFT(TRIM(Table1[[#This Row],[select_order_from_list*]]))&lt;&gt;"",  _xlfn.XLOOKUP(Table1[[#This Row],[select_order_from_list*]], ordered_items[booking_id], ordered_items[ordered_by]), "")</f>
        <v/>
      </c>
      <c r="D24" s="20" t="str">
        <f>IF(LEFT(TRIM(Table1[[#This Row],[select_order_from_list*]]))&lt;&gt;"",  _xlfn.XLOOKUP(Table1[[#This Row],[select_order_from_list*]], ordered_items[booking_id], ordered_items[booking_datetime]), "")</f>
        <v/>
      </c>
      <c r="E24" s="9"/>
      <c r="F24" s="11"/>
      <c r="G24" s="13"/>
      <c r="H24" s="6" t="str">
        <f>IF(Table1[[#This Row],[entry_completion]]="y", "registered", "")</f>
        <v/>
      </c>
      <c r="I2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5" spans="1:9" x14ac:dyDescent="0.45">
      <c r="A25" s="4">
        <v>24</v>
      </c>
      <c r="B25" s="24"/>
      <c r="C25" s="19" t="str">
        <f>IF(LEFT(TRIM(Table1[[#This Row],[select_order_from_list*]]))&lt;&gt;"",  _xlfn.XLOOKUP(Table1[[#This Row],[select_order_from_list*]], ordered_items[booking_id], ordered_items[ordered_by]), "")</f>
        <v/>
      </c>
      <c r="D25" s="20" t="str">
        <f>IF(LEFT(TRIM(Table1[[#This Row],[select_order_from_list*]]))&lt;&gt;"",  _xlfn.XLOOKUP(Table1[[#This Row],[select_order_from_list*]], ordered_items[booking_id], ordered_items[booking_datetime]), "")</f>
        <v/>
      </c>
      <c r="E25" s="9"/>
      <c r="F25" s="11"/>
      <c r="G25" s="13"/>
      <c r="H25" s="6" t="str">
        <f>IF(Table1[[#This Row],[entry_completion]]="y", "registered", "")</f>
        <v/>
      </c>
      <c r="I2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6" spans="1:9" x14ac:dyDescent="0.45">
      <c r="A26" s="4">
        <v>25</v>
      </c>
      <c r="B26" s="24"/>
      <c r="C26" s="19" t="str">
        <f>IF(LEFT(TRIM(Table1[[#This Row],[select_order_from_list*]]))&lt;&gt;"",  _xlfn.XLOOKUP(Table1[[#This Row],[select_order_from_list*]], ordered_items[booking_id], ordered_items[ordered_by]), "")</f>
        <v/>
      </c>
      <c r="D26" s="20" t="str">
        <f>IF(LEFT(TRIM(Table1[[#This Row],[select_order_from_list*]]))&lt;&gt;"",  _xlfn.XLOOKUP(Table1[[#This Row],[select_order_from_list*]], ordered_items[booking_id], ordered_items[booking_datetime]), "")</f>
        <v/>
      </c>
      <c r="E26" s="9"/>
      <c r="F26" s="11"/>
      <c r="G26" s="13"/>
      <c r="H26" s="6" t="str">
        <f>IF(Table1[[#This Row],[entry_completion]]="y", "registered", "")</f>
        <v/>
      </c>
      <c r="I2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7" spans="1:9" x14ac:dyDescent="0.45">
      <c r="A27" s="4">
        <v>26</v>
      </c>
      <c r="B27" s="24"/>
      <c r="C27" s="19" t="str">
        <f>IF(LEFT(TRIM(Table1[[#This Row],[select_order_from_list*]]))&lt;&gt;"",  _xlfn.XLOOKUP(Table1[[#This Row],[select_order_from_list*]], ordered_items[booking_id], ordered_items[ordered_by]), "")</f>
        <v/>
      </c>
      <c r="D27" s="20" t="str">
        <f>IF(LEFT(TRIM(Table1[[#This Row],[select_order_from_list*]]))&lt;&gt;"",  _xlfn.XLOOKUP(Table1[[#This Row],[select_order_from_list*]], ordered_items[booking_id], ordered_items[booking_datetime]), "")</f>
        <v/>
      </c>
      <c r="E27" s="9"/>
      <c r="F27" s="11"/>
      <c r="G27" s="13"/>
      <c r="H27" s="6" t="str">
        <f>IF(Table1[[#This Row],[entry_completion]]="y", "registered", "")</f>
        <v/>
      </c>
      <c r="I2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8" spans="1:9" x14ac:dyDescent="0.45">
      <c r="A28" s="4">
        <v>27</v>
      </c>
      <c r="B28" s="24"/>
      <c r="C28" s="19" t="str">
        <f>IF(LEFT(TRIM(Table1[[#This Row],[select_order_from_list*]]))&lt;&gt;"",  _xlfn.XLOOKUP(Table1[[#This Row],[select_order_from_list*]], ordered_items[booking_id], ordered_items[ordered_by]), "")</f>
        <v/>
      </c>
      <c r="D28" s="20" t="str">
        <f>IF(LEFT(TRIM(Table1[[#This Row],[select_order_from_list*]]))&lt;&gt;"",  _xlfn.XLOOKUP(Table1[[#This Row],[select_order_from_list*]], ordered_items[booking_id], ordered_items[booking_datetime]), "")</f>
        <v/>
      </c>
      <c r="E28" s="9"/>
      <c r="F28" s="11"/>
      <c r="G28" s="13"/>
      <c r="H28" s="6" t="str">
        <f>IF(Table1[[#This Row],[entry_completion]]="y", "registered", "")</f>
        <v/>
      </c>
      <c r="I2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9" spans="1:9" x14ac:dyDescent="0.45">
      <c r="A29" s="4">
        <v>28</v>
      </c>
      <c r="B29" s="24"/>
      <c r="C29" s="19" t="str">
        <f>IF(LEFT(TRIM(Table1[[#This Row],[select_order_from_list*]]))&lt;&gt;"",  _xlfn.XLOOKUP(Table1[[#This Row],[select_order_from_list*]], ordered_items[booking_id], ordered_items[ordered_by]), "")</f>
        <v/>
      </c>
      <c r="D29" s="20" t="str">
        <f>IF(LEFT(TRIM(Table1[[#This Row],[select_order_from_list*]]))&lt;&gt;"",  _xlfn.XLOOKUP(Table1[[#This Row],[select_order_from_list*]], ordered_items[booking_id], ordered_items[booking_datetime]), "")</f>
        <v/>
      </c>
      <c r="E29" s="9"/>
      <c r="F29" s="11"/>
      <c r="G29" s="13"/>
      <c r="H29" s="6" t="str">
        <f>IF(Table1[[#This Row],[entry_completion]]="y", "registered", "")</f>
        <v/>
      </c>
      <c r="I2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0" spans="1:9" x14ac:dyDescent="0.45">
      <c r="A30" s="4">
        <v>29</v>
      </c>
      <c r="B30" s="24"/>
      <c r="C30" s="19" t="str">
        <f>IF(LEFT(TRIM(Table1[[#This Row],[select_order_from_list*]]))&lt;&gt;"",  _xlfn.XLOOKUP(Table1[[#This Row],[select_order_from_list*]], ordered_items[booking_id], ordered_items[ordered_by]), "")</f>
        <v/>
      </c>
      <c r="D30" s="20" t="str">
        <f>IF(LEFT(TRIM(Table1[[#This Row],[select_order_from_list*]]))&lt;&gt;"",  _xlfn.XLOOKUP(Table1[[#This Row],[select_order_from_list*]], ordered_items[booking_id], ordered_items[booking_datetime]), "")</f>
        <v/>
      </c>
      <c r="E30" s="9"/>
      <c r="F30" s="11"/>
      <c r="G30" s="13"/>
      <c r="H30" s="6" t="str">
        <f>IF(Table1[[#This Row],[entry_completion]]="y", "registered", "")</f>
        <v/>
      </c>
      <c r="I3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1" spans="1:9" x14ac:dyDescent="0.45">
      <c r="A31" s="4">
        <v>30</v>
      </c>
      <c r="B31" s="24"/>
      <c r="C31" s="19" t="str">
        <f>IF(LEFT(TRIM(Table1[[#This Row],[select_order_from_list*]]))&lt;&gt;"",  _xlfn.XLOOKUP(Table1[[#This Row],[select_order_from_list*]], ordered_items[booking_id], ordered_items[ordered_by]), "")</f>
        <v/>
      </c>
      <c r="D31" s="20" t="str">
        <f>IF(LEFT(TRIM(Table1[[#This Row],[select_order_from_list*]]))&lt;&gt;"",  _xlfn.XLOOKUP(Table1[[#This Row],[select_order_from_list*]], ordered_items[booking_id], ordered_items[booking_datetime]), "")</f>
        <v/>
      </c>
      <c r="E31" s="9"/>
      <c r="F31" s="11"/>
      <c r="G31" s="13"/>
      <c r="H31" s="6" t="str">
        <f>IF(Table1[[#This Row],[entry_completion]]="y", "registered", "")</f>
        <v/>
      </c>
      <c r="I3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2" spans="1:9" x14ac:dyDescent="0.45">
      <c r="A32" s="4">
        <v>31</v>
      </c>
      <c r="B32" s="24"/>
      <c r="C32" s="19" t="str">
        <f>IF(LEFT(TRIM(Table1[[#This Row],[select_order_from_list*]]))&lt;&gt;"",  _xlfn.XLOOKUP(Table1[[#This Row],[select_order_from_list*]], ordered_items[booking_id], ordered_items[ordered_by]), "")</f>
        <v/>
      </c>
      <c r="D32" s="20" t="str">
        <f>IF(LEFT(TRIM(Table1[[#This Row],[select_order_from_list*]]))&lt;&gt;"",  _xlfn.XLOOKUP(Table1[[#This Row],[select_order_from_list*]], ordered_items[booking_id], ordered_items[booking_datetime]), "")</f>
        <v/>
      </c>
      <c r="E32" s="9"/>
      <c r="F32" s="11"/>
      <c r="G32" s="13"/>
      <c r="H32" s="6" t="str">
        <f>IF(Table1[[#This Row],[entry_completion]]="y", "registered", "")</f>
        <v/>
      </c>
      <c r="I3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3" spans="1:9" x14ac:dyDescent="0.45">
      <c r="A33" s="4">
        <v>32</v>
      </c>
      <c r="B33" s="24"/>
      <c r="C33" s="19" t="str">
        <f>IF(LEFT(TRIM(Table1[[#This Row],[select_order_from_list*]]))&lt;&gt;"",  _xlfn.XLOOKUP(Table1[[#This Row],[select_order_from_list*]], ordered_items[booking_id], ordered_items[ordered_by]), "")</f>
        <v/>
      </c>
      <c r="D33" s="20" t="str">
        <f>IF(LEFT(TRIM(Table1[[#This Row],[select_order_from_list*]]))&lt;&gt;"",  _xlfn.XLOOKUP(Table1[[#This Row],[select_order_from_list*]], ordered_items[booking_id], ordered_items[booking_datetime]), "")</f>
        <v/>
      </c>
      <c r="E33" s="9"/>
      <c r="F33" s="11"/>
      <c r="G33" s="13"/>
      <c r="H33" s="6" t="str">
        <f>IF(Table1[[#This Row],[entry_completion]]="y", "registered", "")</f>
        <v/>
      </c>
      <c r="I3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4" spans="1:9" x14ac:dyDescent="0.45">
      <c r="A34" s="4">
        <v>33</v>
      </c>
      <c r="B34" s="24"/>
      <c r="C34" s="19" t="str">
        <f>IF(LEFT(TRIM(Table1[[#This Row],[select_order_from_list*]]))&lt;&gt;"",  _xlfn.XLOOKUP(Table1[[#This Row],[select_order_from_list*]], ordered_items[booking_id], ordered_items[ordered_by]), "")</f>
        <v/>
      </c>
      <c r="D34" s="20" t="str">
        <f>IF(LEFT(TRIM(Table1[[#This Row],[select_order_from_list*]]))&lt;&gt;"",  _xlfn.XLOOKUP(Table1[[#This Row],[select_order_from_list*]], ordered_items[booking_id], ordered_items[booking_datetime]), "")</f>
        <v/>
      </c>
      <c r="E34" s="9"/>
      <c r="F34" s="11"/>
      <c r="G34" s="13"/>
      <c r="H34" s="6" t="str">
        <f>IF(Table1[[#This Row],[entry_completion]]="y", "registered", "")</f>
        <v/>
      </c>
      <c r="I3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5" spans="1:9" x14ac:dyDescent="0.45">
      <c r="A35" s="4">
        <v>34</v>
      </c>
      <c r="B35" s="24"/>
      <c r="C35" s="19" t="str">
        <f>IF(LEFT(TRIM(Table1[[#This Row],[select_order_from_list*]]))&lt;&gt;"",  _xlfn.XLOOKUP(Table1[[#This Row],[select_order_from_list*]], ordered_items[booking_id], ordered_items[ordered_by]), "")</f>
        <v/>
      </c>
      <c r="D35" s="20" t="str">
        <f>IF(LEFT(TRIM(Table1[[#This Row],[select_order_from_list*]]))&lt;&gt;"",  _xlfn.XLOOKUP(Table1[[#This Row],[select_order_from_list*]], ordered_items[booking_id], ordered_items[booking_datetime]), "")</f>
        <v/>
      </c>
      <c r="E35" s="9"/>
      <c r="F35" s="11"/>
      <c r="G35" s="13"/>
      <c r="H35" s="6" t="str">
        <f>IF(Table1[[#This Row],[entry_completion]]="y", "registered", "")</f>
        <v/>
      </c>
      <c r="I3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6" spans="1:9" x14ac:dyDescent="0.45">
      <c r="A36" s="4">
        <v>35</v>
      </c>
      <c r="B36" s="24"/>
      <c r="C36" s="19" t="str">
        <f>IF(LEFT(TRIM(Table1[[#This Row],[select_order_from_list*]]))&lt;&gt;"",  _xlfn.XLOOKUP(Table1[[#This Row],[select_order_from_list*]], ordered_items[booking_id], ordered_items[ordered_by]), "")</f>
        <v/>
      </c>
      <c r="D36" s="20" t="str">
        <f>IF(LEFT(TRIM(Table1[[#This Row],[select_order_from_list*]]))&lt;&gt;"",  _xlfn.XLOOKUP(Table1[[#This Row],[select_order_from_list*]], ordered_items[booking_id], ordered_items[booking_datetime]), "")</f>
        <v/>
      </c>
      <c r="E36" s="9"/>
      <c r="F36" s="11"/>
      <c r="G36" s="13"/>
      <c r="H36" s="6" t="str">
        <f>IF(Table1[[#This Row],[entry_completion]]="y", "registered", "")</f>
        <v/>
      </c>
      <c r="I3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7" spans="1:9" x14ac:dyDescent="0.45">
      <c r="A37" s="4">
        <v>36</v>
      </c>
      <c r="B37" s="24"/>
      <c r="C37" s="19" t="str">
        <f>IF(LEFT(TRIM(Table1[[#This Row],[select_order_from_list*]]))&lt;&gt;"",  _xlfn.XLOOKUP(Table1[[#This Row],[select_order_from_list*]], ordered_items[booking_id], ordered_items[ordered_by]), "")</f>
        <v/>
      </c>
      <c r="D37" s="20" t="str">
        <f>IF(LEFT(TRIM(Table1[[#This Row],[select_order_from_list*]]))&lt;&gt;"",  _xlfn.XLOOKUP(Table1[[#This Row],[select_order_from_list*]], ordered_items[booking_id], ordered_items[booking_datetime]), "")</f>
        <v/>
      </c>
      <c r="E37" s="9"/>
      <c r="F37" s="11"/>
      <c r="G37" s="13"/>
      <c r="H37" s="6" t="str">
        <f>IF(Table1[[#This Row],[entry_completion]]="y", "registered", "")</f>
        <v/>
      </c>
      <c r="I3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8" spans="1:9" x14ac:dyDescent="0.45">
      <c r="A38" s="4">
        <v>37</v>
      </c>
      <c r="B38" s="24"/>
      <c r="C38" s="19" t="str">
        <f>IF(LEFT(TRIM(Table1[[#This Row],[select_order_from_list*]]))&lt;&gt;"",  _xlfn.XLOOKUP(Table1[[#This Row],[select_order_from_list*]], ordered_items[booking_id], ordered_items[ordered_by]), "")</f>
        <v/>
      </c>
      <c r="D38" s="20" t="str">
        <f>IF(LEFT(TRIM(Table1[[#This Row],[select_order_from_list*]]))&lt;&gt;"",  _xlfn.XLOOKUP(Table1[[#This Row],[select_order_from_list*]], ordered_items[booking_id], ordered_items[booking_datetime]), "")</f>
        <v/>
      </c>
      <c r="E38" s="9"/>
      <c r="F38" s="11"/>
      <c r="G38" s="13"/>
      <c r="H38" s="6" t="str">
        <f>IF(Table1[[#This Row],[entry_completion]]="y", "registered", "")</f>
        <v/>
      </c>
      <c r="I3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39" spans="1:9" x14ac:dyDescent="0.45">
      <c r="A39" s="4">
        <v>38</v>
      </c>
      <c r="B39" s="24"/>
      <c r="C39" s="19" t="str">
        <f>IF(LEFT(TRIM(Table1[[#This Row],[select_order_from_list*]]))&lt;&gt;"",  _xlfn.XLOOKUP(Table1[[#This Row],[select_order_from_list*]], ordered_items[booking_id], ordered_items[ordered_by]), "")</f>
        <v/>
      </c>
      <c r="D39" s="20" t="str">
        <f>IF(LEFT(TRIM(Table1[[#This Row],[select_order_from_list*]]))&lt;&gt;"",  _xlfn.XLOOKUP(Table1[[#This Row],[select_order_from_list*]], ordered_items[booking_id], ordered_items[booking_datetime]), "")</f>
        <v/>
      </c>
      <c r="E39" s="9"/>
      <c r="F39" s="11"/>
      <c r="G39" s="13"/>
      <c r="H39" s="6" t="str">
        <f>IF(Table1[[#This Row],[entry_completion]]="y", "registered", "")</f>
        <v/>
      </c>
      <c r="I3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0" spans="1:9" x14ac:dyDescent="0.45">
      <c r="A40" s="4">
        <v>39</v>
      </c>
      <c r="B40" s="24"/>
      <c r="C40" s="19" t="str">
        <f>IF(LEFT(TRIM(Table1[[#This Row],[select_order_from_list*]]))&lt;&gt;"",  _xlfn.XLOOKUP(Table1[[#This Row],[select_order_from_list*]], ordered_items[booking_id], ordered_items[ordered_by]), "")</f>
        <v/>
      </c>
      <c r="D40" s="20" t="str">
        <f>IF(LEFT(TRIM(Table1[[#This Row],[select_order_from_list*]]))&lt;&gt;"",  _xlfn.XLOOKUP(Table1[[#This Row],[select_order_from_list*]], ordered_items[booking_id], ordered_items[booking_datetime]), "")</f>
        <v/>
      </c>
      <c r="E40" s="9"/>
      <c r="F40" s="11"/>
      <c r="G40" s="13"/>
      <c r="H40" s="6" t="str">
        <f>IF(Table1[[#This Row],[entry_completion]]="y", "registered", "")</f>
        <v/>
      </c>
      <c r="I4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1" spans="1:9" x14ac:dyDescent="0.45">
      <c r="A41" s="4">
        <v>40</v>
      </c>
      <c r="B41" s="24"/>
      <c r="C41" s="19" t="str">
        <f>IF(LEFT(TRIM(Table1[[#This Row],[select_order_from_list*]]))&lt;&gt;"",  _xlfn.XLOOKUP(Table1[[#This Row],[select_order_from_list*]], ordered_items[booking_id], ordered_items[ordered_by]), "")</f>
        <v/>
      </c>
      <c r="D41" s="20" t="str">
        <f>IF(LEFT(TRIM(Table1[[#This Row],[select_order_from_list*]]))&lt;&gt;"",  _xlfn.XLOOKUP(Table1[[#This Row],[select_order_from_list*]], ordered_items[booking_id], ordered_items[booking_datetime]), "")</f>
        <v/>
      </c>
      <c r="E41" s="9"/>
      <c r="F41" s="11"/>
      <c r="G41" s="13"/>
      <c r="H41" s="6" t="str">
        <f>IF(Table1[[#This Row],[entry_completion]]="y", "registered", "")</f>
        <v/>
      </c>
      <c r="I4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2" spans="1:9" x14ac:dyDescent="0.45">
      <c r="A42" s="4">
        <v>41</v>
      </c>
      <c r="B42" s="24"/>
      <c r="C42" s="19" t="str">
        <f>IF(LEFT(TRIM(Table1[[#This Row],[select_order_from_list*]]))&lt;&gt;"",  _xlfn.XLOOKUP(Table1[[#This Row],[select_order_from_list*]], ordered_items[booking_id], ordered_items[ordered_by]), "")</f>
        <v/>
      </c>
      <c r="D42" s="20" t="str">
        <f>IF(LEFT(TRIM(Table1[[#This Row],[select_order_from_list*]]))&lt;&gt;"",  _xlfn.XLOOKUP(Table1[[#This Row],[select_order_from_list*]], ordered_items[booking_id], ordered_items[booking_datetime]), "")</f>
        <v/>
      </c>
      <c r="E42" s="9"/>
      <c r="F42" s="11"/>
      <c r="G42" s="13"/>
      <c r="H42" s="6" t="str">
        <f>IF(Table1[[#This Row],[entry_completion]]="y", "registered", "")</f>
        <v/>
      </c>
      <c r="I4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3" spans="1:9" x14ac:dyDescent="0.45">
      <c r="A43" s="4">
        <v>42</v>
      </c>
      <c r="B43" s="24"/>
      <c r="C43" s="19" t="str">
        <f>IF(LEFT(TRIM(Table1[[#This Row],[select_order_from_list*]]))&lt;&gt;"",  _xlfn.XLOOKUP(Table1[[#This Row],[select_order_from_list*]], ordered_items[booking_id], ordered_items[ordered_by]), "")</f>
        <v/>
      </c>
      <c r="D43" s="20" t="str">
        <f>IF(LEFT(TRIM(Table1[[#This Row],[select_order_from_list*]]))&lt;&gt;"",  _xlfn.XLOOKUP(Table1[[#This Row],[select_order_from_list*]], ordered_items[booking_id], ordered_items[booking_datetime]), "")</f>
        <v/>
      </c>
      <c r="E43" s="9"/>
      <c r="F43" s="11"/>
      <c r="G43" s="13"/>
      <c r="H43" s="6" t="str">
        <f>IF(Table1[[#This Row],[entry_completion]]="y", "registered", "")</f>
        <v/>
      </c>
      <c r="I4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4" spans="1:9" x14ac:dyDescent="0.45">
      <c r="A44" s="4">
        <v>43</v>
      </c>
      <c r="B44" s="24"/>
      <c r="C44" s="19" t="str">
        <f>IF(LEFT(TRIM(Table1[[#This Row],[select_order_from_list*]]))&lt;&gt;"",  _xlfn.XLOOKUP(Table1[[#This Row],[select_order_from_list*]], ordered_items[booking_id], ordered_items[ordered_by]), "")</f>
        <v/>
      </c>
      <c r="D44" s="20" t="str">
        <f>IF(LEFT(TRIM(Table1[[#This Row],[select_order_from_list*]]))&lt;&gt;"",  _xlfn.XLOOKUP(Table1[[#This Row],[select_order_from_list*]], ordered_items[booking_id], ordered_items[booking_datetime]), "")</f>
        <v/>
      </c>
      <c r="E44" s="9"/>
      <c r="F44" s="11"/>
      <c r="G44" s="13"/>
      <c r="H44" s="6" t="str">
        <f>IF(Table1[[#This Row],[entry_completion]]="y", "registered", "")</f>
        <v/>
      </c>
      <c r="I4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5" spans="1:9" x14ac:dyDescent="0.45">
      <c r="A45" s="4">
        <v>44</v>
      </c>
      <c r="B45" s="24"/>
      <c r="C45" s="19" t="str">
        <f>IF(LEFT(TRIM(Table1[[#This Row],[select_order_from_list*]]))&lt;&gt;"",  _xlfn.XLOOKUP(Table1[[#This Row],[select_order_from_list*]], ordered_items[booking_id], ordered_items[ordered_by]), "")</f>
        <v/>
      </c>
      <c r="D45" s="20" t="str">
        <f>IF(LEFT(TRIM(Table1[[#This Row],[select_order_from_list*]]))&lt;&gt;"",  _xlfn.XLOOKUP(Table1[[#This Row],[select_order_from_list*]], ordered_items[booking_id], ordered_items[booking_datetime]), "")</f>
        <v/>
      </c>
      <c r="E45" s="9"/>
      <c r="F45" s="11"/>
      <c r="G45" s="13"/>
      <c r="H45" s="6" t="str">
        <f>IF(Table1[[#This Row],[entry_completion]]="y", "registered", "")</f>
        <v/>
      </c>
      <c r="I4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6" spans="1:9" x14ac:dyDescent="0.45">
      <c r="A46" s="4">
        <v>45</v>
      </c>
      <c r="B46" s="24"/>
      <c r="C46" s="19" t="str">
        <f>IF(LEFT(TRIM(Table1[[#This Row],[select_order_from_list*]]))&lt;&gt;"",  _xlfn.XLOOKUP(Table1[[#This Row],[select_order_from_list*]], ordered_items[booking_id], ordered_items[ordered_by]), "")</f>
        <v/>
      </c>
      <c r="D46" s="20" t="str">
        <f>IF(LEFT(TRIM(Table1[[#This Row],[select_order_from_list*]]))&lt;&gt;"",  _xlfn.XLOOKUP(Table1[[#This Row],[select_order_from_list*]], ordered_items[booking_id], ordered_items[booking_datetime]), "")</f>
        <v/>
      </c>
      <c r="E46" s="9"/>
      <c r="F46" s="11"/>
      <c r="G46" s="13"/>
      <c r="H46" s="6" t="str">
        <f>IF(Table1[[#This Row],[entry_completion]]="y", "registered", "")</f>
        <v/>
      </c>
      <c r="I4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7" spans="1:9" x14ac:dyDescent="0.45">
      <c r="A47" s="4">
        <v>46</v>
      </c>
      <c r="B47" s="24"/>
      <c r="C47" s="19" t="str">
        <f>IF(LEFT(TRIM(Table1[[#This Row],[select_order_from_list*]]))&lt;&gt;"",  _xlfn.XLOOKUP(Table1[[#This Row],[select_order_from_list*]], ordered_items[booking_id], ordered_items[ordered_by]), "")</f>
        <v/>
      </c>
      <c r="D47" s="20" t="str">
        <f>IF(LEFT(TRIM(Table1[[#This Row],[select_order_from_list*]]))&lt;&gt;"",  _xlfn.XLOOKUP(Table1[[#This Row],[select_order_from_list*]], ordered_items[booking_id], ordered_items[booking_datetime]), "")</f>
        <v/>
      </c>
      <c r="E47" s="9"/>
      <c r="F47" s="11"/>
      <c r="G47" s="13"/>
      <c r="H47" s="6" t="str">
        <f>IF(Table1[[#This Row],[entry_completion]]="y", "registered", "")</f>
        <v/>
      </c>
      <c r="I4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8" spans="1:9" x14ac:dyDescent="0.45">
      <c r="A48" s="4">
        <v>47</v>
      </c>
      <c r="B48" s="24"/>
      <c r="C48" s="19" t="str">
        <f>IF(LEFT(TRIM(Table1[[#This Row],[select_order_from_list*]]))&lt;&gt;"",  _xlfn.XLOOKUP(Table1[[#This Row],[select_order_from_list*]], ordered_items[booking_id], ordered_items[ordered_by]), "")</f>
        <v/>
      </c>
      <c r="D48" s="20" t="str">
        <f>IF(LEFT(TRIM(Table1[[#This Row],[select_order_from_list*]]))&lt;&gt;"",  _xlfn.XLOOKUP(Table1[[#This Row],[select_order_from_list*]], ordered_items[booking_id], ordered_items[booking_datetime]), "")</f>
        <v/>
      </c>
      <c r="E48" s="9"/>
      <c r="F48" s="11"/>
      <c r="G48" s="13"/>
      <c r="H48" s="6" t="str">
        <f>IF(Table1[[#This Row],[entry_completion]]="y", "registered", "")</f>
        <v/>
      </c>
      <c r="I4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49" spans="1:9" x14ac:dyDescent="0.45">
      <c r="A49" s="4">
        <v>48</v>
      </c>
      <c r="B49" s="24"/>
      <c r="C49" s="19" t="str">
        <f>IF(LEFT(TRIM(Table1[[#This Row],[select_order_from_list*]]))&lt;&gt;"",  _xlfn.XLOOKUP(Table1[[#This Row],[select_order_from_list*]], ordered_items[booking_id], ordered_items[ordered_by]), "")</f>
        <v/>
      </c>
      <c r="D49" s="20" t="str">
        <f>IF(LEFT(TRIM(Table1[[#This Row],[select_order_from_list*]]))&lt;&gt;"",  _xlfn.XLOOKUP(Table1[[#This Row],[select_order_from_list*]], ordered_items[booking_id], ordered_items[booking_datetime]), "")</f>
        <v/>
      </c>
      <c r="E49" s="9"/>
      <c r="F49" s="11"/>
      <c r="G49" s="13"/>
      <c r="H49" s="6" t="str">
        <f>IF(Table1[[#This Row],[entry_completion]]="y", "registered", "")</f>
        <v/>
      </c>
      <c r="I4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0" spans="1:9" x14ac:dyDescent="0.45">
      <c r="A50" s="4">
        <v>49</v>
      </c>
      <c r="B50" s="24"/>
      <c r="C50" s="19" t="str">
        <f>IF(LEFT(TRIM(Table1[[#This Row],[select_order_from_list*]]))&lt;&gt;"",  _xlfn.XLOOKUP(Table1[[#This Row],[select_order_from_list*]], ordered_items[booking_id], ordered_items[ordered_by]), "")</f>
        <v/>
      </c>
      <c r="D50" s="20" t="str">
        <f>IF(LEFT(TRIM(Table1[[#This Row],[select_order_from_list*]]))&lt;&gt;"",  _xlfn.XLOOKUP(Table1[[#This Row],[select_order_from_list*]], ordered_items[booking_id], ordered_items[booking_datetime]), "")</f>
        <v/>
      </c>
      <c r="E50" s="9"/>
      <c r="F50" s="11"/>
      <c r="G50" s="13"/>
      <c r="H50" s="6" t="str">
        <f>IF(Table1[[#This Row],[entry_completion]]="y", "registered", "")</f>
        <v/>
      </c>
      <c r="I5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1" spans="1:9" x14ac:dyDescent="0.45">
      <c r="A51" s="4">
        <v>50</v>
      </c>
      <c r="B51" s="24"/>
      <c r="C51" s="19" t="str">
        <f>IF(LEFT(TRIM(Table1[[#This Row],[select_order_from_list*]]))&lt;&gt;"",  _xlfn.XLOOKUP(Table1[[#This Row],[select_order_from_list*]], ordered_items[booking_id], ordered_items[ordered_by]), "")</f>
        <v/>
      </c>
      <c r="D51" s="20" t="str">
        <f>IF(LEFT(TRIM(Table1[[#This Row],[select_order_from_list*]]))&lt;&gt;"",  _xlfn.XLOOKUP(Table1[[#This Row],[select_order_from_list*]], ordered_items[booking_id], ordered_items[booking_datetime]), "")</f>
        <v/>
      </c>
      <c r="E51" s="9"/>
      <c r="F51" s="11"/>
      <c r="G51" s="13"/>
      <c r="H51" s="6" t="str">
        <f>IF(Table1[[#This Row],[entry_completion]]="y", "registered", "")</f>
        <v/>
      </c>
      <c r="I5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2" spans="1:9" x14ac:dyDescent="0.45">
      <c r="A52" s="4">
        <v>51</v>
      </c>
      <c r="B52" s="24"/>
      <c r="C52" s="19" t="str">
        <f>IF(LEFT(TRIM(Table1[[#This Row],[select_order_from_list*]]))&lt;&gt;"",  _xlfn.XLOOKUP(Table1[[#This Row],[select_order_from_list*]], ordered_items[booking_id], ordered_items[ordered_by]), "")</f>
        <v/>
      </c>
      <c r="D52" s="20" t="str">
        <f>IF(LEFT(TRIM(Table1[[#This Row],[select_order_from_list*]]))&lt;&gt;"",  _xlfn.XLOOKUP(Table1[[#This Row],[select_order_from_list*]], ordered_items[booking_id], ordered_items[booking_datetime]), "")</f>
        <v/>
      </c>
      <c r="E52" s="9"/>
      <c r="F52" s="11"/>
      <c r="G52" s="13"/>
      <c r="H52" s="6" t="str">
        <f>IF(Table1[[#This Row],[entry_completion]]="y", "registered", "")</f>
        <v/>
      </c>
      <c r="I5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3" spans="1:9" x14ac:dyDescent="0.45">
      <c r="A53" s="4">
        <v>52</v>
      </c>
      <c r="B53" s="24"/>
      <c r="C53" s="19" t="str">
        <f>IF(LEFT(TRIM(Table1[[#This Row],[select_order_from_list*]]))&lt;&gt;"",  _xlfn.XLOOKUP(Table1[[#This Row],[select_order_from_list*]], ordered_items[booking_id], ordered_items[ordered_by]), "")</f>
        <v/>
      </c>
      <c r="D53" s="20" t="str">
        <f>IF(LEFT(TRIM(Table1[[#This Row],[select_order_from_list*]]))&lt;&gt;"",  _xlfn.XLOOKUP(Table1[[#This Row],[select_order_from_list*]], ordered_items[booking_id], ordered_items[booking_datetime]), "")</f>
        <v/>
      </c>
      <c r="E53" s="9"/>
      <c r="F53" s="11"/>
      <c r="G53" s="13"/>
      <c r="H53" s="6" t="str">
        <f>IF(Table1[[#This Row],[entry_completion]]="y", "registered", "")</f>
        <v/>
      </c>
      <c r="I5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4" spans="1:9" x14ac:dyDescent="0.45">
      <c r="A54" s="4">
        <v>53</v>
      </c>
      <c r="B54" s="24"/>
      <c r="C54" s="19" t="str">
        <f>IF(LEFT(TRIM(Table1[[#This Row],[select_order_from_list*]]))&lt;&gt;"",  _xlfn.XLOOKUP(Table1[[#This Row],[select_order_from_list*]], ordered_items[booking_id], ordered_items[ordered_by]), "")</f>
        <v/>
      </c>
      <c r="D54" s="20" t="str">
        <f>IF(LEFT(TRIM(Table1[[#This Row],[select_order_from_list*]]))&lt;&gt;"",  _xlfn.XLOOKUP(Table1[[#This Row],[select_order_from_list*]], ordered_items[booking_id], ordered_items[booking_datetime]), "")</f>
        <v/>
      </c>
      <c r="E54" s="9"/>
      <c r="F54" s="11"/>
      <c r="G54" s="13"/>
      <c r="H54" s="6" t="str">
        <f>IF(Table1[[#This Row],[entry_completion]]="y", "registered", "")</f>
        <v/>
      </c>
      <c r="I5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5" spans="1:9" x14ac:dyDescent="0.45">
      <c r="A55" s="4">
        <v>54</v>
      </c>
      <c r="B55" s="24"/>
      <c r="C55" s="19" t="str">
        <f>IF(LEFT(TRIM(Table1[[#This Row],[select_order_from_list*]]))&lt;&gt;"",  _xlfn.XLOOKUP(Table1[[#This Row],[select_order_from_list*]], ordered_items[booking_id], ordered_items[ordered_by]), "")</f>
        <v/>
      </c>
      <c r="D55" s="20" t="str">
        <f>IF(LEFT(TRIM(Table1[[#This Row],[select_order_from_list*]]))&lt;&gt;"",  _xlfn.XLOOKUP(Table1[[#This Row],[select_order_from_list*]], ordered_items[booking_id], ordered_items[booking_datetime]), "")</f>
        <v/>
      </c>
      <c r="E55" s="9"/>
      <c r="F55" s="11"/>
      <c r="G55" s="13"/>
      <c r="H55" s="6" t="str">
        <f>IF(Table1[[#This Row],[entry_completion]]="y", "registered", "")</f>
        <v/>
      </c>
      <c r="I5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6" spans="1:9" x14ac:dyDescent="0.45">
      <c r="A56" s="4">
        <v>55</v>
      </c>
      <c r="B56" s="24"/>
      <c r="C56" s="19" t="str">
        <f>IF(LEFT(TRIM(Table1[[#This Row],[select_order_from_list*]]))&lt;&gt;"",  _xlfn.XLOOKUP(Table1[[#This Row],[select_order_from_list*]], ordered_items[booking_id], ordered_items[ordered_by]), "")</f>
        <v/>
      </c>
      <c r="D56" s="20" t="str">
        <f>IF(LEFT(TRIM(Table1[[#This Row],[select_order_from_list*]]))&lt;&gt;"",  _xlfn.XLOOKUP(Table1[[#This Row],[select_order_from_list*]], ordered_items[booking_id], ordered_items[booking_datetime]), "")</f>
        <v/>
      </c>
      <c r="E56" s="9"/>
      <c r="F56" s="11"/>
      <c r="G56" s="13"/>
      <c r="H56" s="6" t="str">
        <f>IF(Table1[[#This Row],[entry_completion]]="y", "registered", "")</f>
        <v/>
      </c>
      <c r="I5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7" spans="1:9" x14ac:dyDescent="0.45">
      <c r="A57" s="4">
        <v>56</v>
      </c>
      <c r="B57" s="24"/>
      <c r="C57" s="19" t="str">
        <f>IF(LEFT(TRIM(Table1[[#This Row],[select_order_from_list*]]))&lt;&gt;"",  _xlfn.XLOOKUP(Table1[[#This Row],[select_order_from_list*]], ordered_items[booking_id], ordered_items[ordered_by]), "")</f>
        <v/>
      </c>
      <c r="D57" s="20" t="str">
        <f>IF(LEFT(TRIM(Table1[[#This Row],[select_order_from_list*]]))&lt;&gt;"",  _xlfn.XLOOKUP(Table1[[#This Row],[select_order_from_list*]], ordered_items[booking_id], ordered_items[booking_datetime]), "")</f>
        <v/>
      </c>
      <c r="E57" s="9"/>
      <c r="F57" s="11"/>
      <c r="G57" s="13"/>
      <c r="H57" s="6" t="str">
        <f>IF(Table1[[#This Row],[entry_completion]]="y", "registered", "")</f>
        <v/>
      </c>
      <c r="I5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8" spans="1:9" x14ac:dyDescent="0.45">
      <c r="A58" s="4">
        <v>57</v>
      </c>
      <c r="B58" s="24"/>
      <c r="C58" s="19" t="str">
        <f>IF(LEFT(TRIM(Table1[[#This Row],[select_order_from_list*]]))&lt;&gt;"",  _xlfn.XLOOKUP(Table1[[#This Row],[select_order_from_list*]], ordered_items[booking_id], ordered_items[ordered_by]), "")</f>
        <v/>
      </c>
      <c r="D58" s="20" t="str">
        <f>IF(LEFT(TRIM(Table1[[#This Row],[select_order_from_list*]]))&lt;&gt;"",  _xlfn.XLOOKUP(Table1[[#This Row],[select_order_from_list*]], ordered_items[booking_id], ordered_items[booking_datetime]), "")</f>
        <v/>
      </c>
      <c r="E58" s="9"/>
      <c r="F58" s="11"/>
      <c r="G58" s="13"/>
      <c r="H58" s="6" t="str">
        <f>IF(Table1[[#This Row],[entry_completion]]="y", "registered", "")</f>
        <v/>
      </c>
      <c r="I5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59" spans="1:9" x14ac:dyDescent="0.45">
      <c r="A59" s="4">
        <v>58</v>
      </c>
      <c r="B59" s="24"/>
      <c r="C59" s="19" t="str">
        <f>IF(LEFT(TRIM(Table1[[#This Row],[select_order_from_list*]]))&lt;&gt;"",  _xlfn.XLOOKUP(Table1[[#This Row],[select_order_from_list*]], ordered_items[booking_id], ordered_items[ordered_by]), "")</f>
        <v/>
      </c>
      <c r="D59" s="20" t="str">
        <f>IF(LEFT(TRIM(Table1[[#This Row],[select_order_from_list*]]))&lt;&gt;"",  _xlfn.XLOOKUP(Table1[[#This Row],[select_order_from_list*]], ordered_items[booking_id], ordered_items[booking_datetime]), "")</f>
        <v/>
      </c>
      <c r="E59" s="9"/>
      <c r="F59" s="11"/>
      <c r="G59" s="13"/>
      <c r="H59" s="6" t="str">
        <f>IF(Table1[[#This Row],[entry_completion]]="y", "registered", "")</f>
        <v/>
      </c>
      <c r="I5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0" spans="1:9" x14ac:dyDescent="0.45">
      <c r="A60" s="4">
        <v>59</v>
      </c>
      <c r="B60" s="24"/>
      <c r="C60" s="19" t="str">
        <f>IF(LEFT(TRIM(Table1[[#This Row],[select_order_from_list*]]))&lt;&gt;"",  _xlfn.XLOOKUP(Table1[[#This Row],[select_order_from_list*]], ordered_items[booking_id], ordered_items[ordered_by]), "")</f>
        <v/>
      </c>
      <c r="D60" s="20" t="str">
        <f>IF(LEFT(TRIM(Table1[[#This Row],[select_order_from_list*]]))&lt;&gt;"",  _xlfn.XLOOKUP(Table1[[#This Row],[select_order_from_list*]], ordered_items[booking_id], ordered_items[booking_datetime]), "")</f>
        <v/>
      </c>
      <c r="E60" s="9"/>
      <c r="F60" s="11"/>
      <c r="G60" s="13"/>
      <c r="H60" s="6" t="str">
        <f>IF(Table1[[#This Row],[entry_completion]]="y", "registered", "")</f>
        <v/>
      </c>
      <c r="I6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1" spans="1:9" x14ac:dyDescent="0.45">
      <c r="A61" s="4">
        <v>60</v>
      </c>
      <c r="B61" s="24"/>
      <c r="C61" s="19" t="str">
        <f>IF(LEFT(TRIM(Table1[[#This Row],[select_order_from_list*]]))&lt;&gt;"",  _xlfn.XLOOKUP(Table1[[#This Row],[select_order_from_list*]], ordered_items[booking_id], ordered_items[ordered_by]), "")</f>
        <v/>
      </c>
      <c r="D61" s="20" t="str">
        <f>IF(LEFT(TRIM(Table1[[#This Row],[select_order_from_list*]]))&lt;&gt;"",  _xlfn.XLOOKUP(Table1[[#This Row],[select_order_from_list*]], ordered_items[booking_id], ordered_items[booking_datetime]), "")</f>
        <v/>
      </c>
      <c r="E61" s="9"/>
      <c r="F61" s="11"/>
      <c r="G61" s="13"/>
      <c r="H61" s="6" t="str">
        <f>IF(Table1[[#This Row],[entry_completion]]="y", "registered", "")</f>
        <v/>
      </c>
      <c r="I6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2" spans="1:9" x14ac:dyDescent="0.45">
      <c r="A62" s="4">
        <v>61</v>
      </c>
      <c r="B62" s="24"/>
      <c r="C62" s="19" t="str">
        <f>IF(LEFT(TRIM(Table1[[#This Row],[select_order_from_list*]]))&lt;&gt;"",  _xlfn.XLOOKUP(Table1[[#This Row],[select_order_from_list*]], ordered_items[booking_id], ordered_items[ordered_by]), "")</f>
        <v/>
      </c>
      <c r="D62" s="20" t="str">
        <f>IF(LEFT(TRIM(Table1[[#This Row],[select_order_from_list*]]))&lt;&gt;"",  _xlfn.XLOOKUP(Table1[[#This Row],[select_order_from_list*]], ordered_items[booking_id], ordered_items[booking_datetime]), "")</f>
        <v/>
      </c>
      <c r="E62" s="9"/>
      <c r="F62" s="11"/>
      <c r="G62" s="13"/>
      <c r="H62" s="6" t="str">
        <f>IF(Table1[[#This Row],[entry_completion]]="y", "registered", "")</f>
        <v/>
      </c>
      <c r="I6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3" spans="1:9" x14ac:dyDescent="0.45">
      <c r="A63" s="4">
        <v>62</v>
      </c>
      <c r="B63" s="24"/>
      <c r="C63" s="19" t="str">
        <f>IF(LEFT(TRIM(Table1[[#This Row],[select_order_from_list*]]))&lt;&gt;"",  _xlfn.XLOOKUP(Table1[[#This Row],[select_order_from_list*]], ordered_items[booking_id], ordered_items[ordered_by]), "")</f>
        <v/>
      </c>
      <c r="D63" s="20" t="str">
        <f>IF(LEFT(TRIM(Table1[[#This Row],[select_order_from_list*]]))&lt;&gt;"",  _xlfn.XLOOKUP(Table1[[#This Row],[select_order_from_list*]], ordered_items[booking_id], ordered_items[booking_datetime]), "")</f>
        <v/>
      </c>
      <c r="E63" s="9"/>
      <c r="F63" s="11"/>
      <c r="G63" s="13"/>
      <c r="H63" s="6" t="str">
        <f>IF(Table1[[#This Row],[entry_completion]]="y", "registered", "")</f>
        <v/>
      </c>
      <c r="I6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4" spans="1:9" x14ac:dyDescent="0.45">
      <c r="A64" s="4">
        <v>63</v>
      </c>
      <c r="B64" s="24"/>
      <c r="C64" s="19" t="str">
        <f>IF(LEFT(TRIM(Table1[[#This Row],[select_order_from_list*]]))&lt;&gt;"",  _xlfn.XLOOKUP(Table1[[#This Row],[select_order_from_list*]], ordered_items[booking_id], ordered_items[ordered_by]), "")</f>
        <v/>
      </c>
      <c r="D64" s="20" t="str">
        <f>IF(LEFT(TRIM(Table1[[#This Row],[select_order_from_list*]]))&lt;&gt;"",  _xlfn.XLOOKUP(Table1[[#This Row],[select_order_from_list*]], ordered_items[booking_id], ordered_items[booking_datetime]), "")</f>
        <v/>
      </c>
      <c r="E64" s="9"/>
      <c r="F64" s="11"/>
      <c r="G64" s="13"/>
      <c r="H64" s="6" t="str">
        <f>IF(Table1[[#This Row],[entry_completion]]="y", "registered", "")</f>
        <v/>
      </c>
      <c r="I6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5" spans="1:9" x14ac:dyDescent="0.45">
      <c r="A65" s="4">
        <v>64</v>
      </c>
      <c r="B65" s="24"/>
      <c r="C65" s="19" t="str">
        <f>IF(LEFT(TRIM(Table1[[#This Row],[select_order_from_list*]]))&lt;&gt;"",  _xlfn.XLOOKUP(Table1[[#This Row],[select_order_from_list*]], ordered_items[booking_id], ordered_items[ordered_by]), "")</f>
        <v/>
      </c>
      <c r="D65" s="20" t="str">
        <f>IF(LEFT(TRIM(Table1[[#This Row],[select_order_from_list*]]))&lt;&gt;"",  _xlfn.XLOOKUP(Table1[[#This Row],[select_order_from_list*]], ordered_items[booking_id], ordered_items[booking_datetime]), "")</f>
        <v/>
      </c>
      <c r="E65" s="9"/>
      <c r="F65" s="11"/>
      <c r="G65" s="13"/>
      <c r="H65" s="6" t="str">
        <f>IF(Table1[[#This Row],[entry_completion]]="y", "registered", "")</f>
        <v/>
      </c>
      <c r="I6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6" spans="1:9" x14ac:dyDescent="0.45">
      <c r="A66" s="4">
        <v>65</v>
      </c>
      <c r="B66" s="24"/>
      <c r="C66" s="19" t="str">
        <f>IF(LEFT(TRIM(Table1[[#This Row],[select_order_from_list*]]))&lt;&gt;"",  _xlfn.XLOOKUP(Table1[[#This Row],[select_order_from_list*]], ordered_items[booking_id], ordered_items[ordered_by]), "")</f>
        <v/>
      </c>
      <c r="D66" s="20" t="str">
        <f>IF(LEFT(TRIM(Table1[[#This Row],[select_order_from_list*]]))&lt;&gt;"",  _xlfn.XLOOKUP(Table1[[#This Row],[select_order_from_list*]], ordered_items[booking_id], ordered_items[booking_datetime]), "")</f>
        <v/>
      </c>
      <c r="E66" s="9"/>
      <c r="F66" s="11"/>
      <c r="G66" s="13"/>
      <c r="H66" s="6" t="str">
        <f>IF(Table1[[#This Row],[entry_completion]]="y", "registered", "")</f>
        <v/>
      </c>
      <c r="I6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7" spans="1:9" x14ac:dyDescent="0.45">
      <c r="A67" s="4">
        <v>66</v>
      </c>
      <c r="B67" s="24"/>
      <c r="C67" s="19" t="str">
        <f>IF(LEFT(TRIM(Table1[[#This Row],[select_order_from_list*]]))&lt;&gt;"",  _xlfn.XLOOKUP(Table1[[#This Row],[select_order_from_list*]], ordered_items[booking_id], ordered_items[ordered_by]), "")</f>
        <v/>
      </c>
      <c r="D67" s="20" t="str">
        <f>IF(LEFT(TRIM(Table1[[#This Row],[select_order_from_list*]]))&lt;&gt;"",  _xlfn.XLOOKUP(Table1[[#This Row],[select_order_from_list*]], ordered_items[booking_id], ordered_items[booking_datetime]), "")</f>
        <v/>
      </c>
      <c r="E67" s="9"/>
      <c r="F67" s="11"/>
      <c r="G67" s="13"/>
      <c r="H67" s="6" t="str">
        <f>IF(Table1[[#This Row],[entry_completion]]="y", "registered", "")</f>
        <v/>
      </c>
      <c r="I6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8" spans="1:9" x14ac:dyDescent="0.45">
      <c r="A68" s="4">
        <v>67</v>
      </c>
      <c r="B68" s="24"/>
      <c r="C68" s="19" t="str">
        <f>IF(LEFT(TRIM(Table1[[#This Row],[select_order_from_list*]]))&lt;&gt;"",  _xlfn.XLOOKUP(Table1[[#This Row],[select_order_from_list*]], ordered_items[booking_id], ordered_items[ordered_by]), "")</f>
        <v/>
      </c>
      <c r="D68" s="20" t="str">
        <f>IF(LEFT(TRIM(Table1[[#This Row],[select_order_from_list*]]))&lt;&gt;"",  _xlfn.XLOOKUP(Table1[[#This Row],[select_order_from_list*]], ordered_items[booking_id], ordered_items[booking_datetime]), "")</f>
        <v/>
      </c>
      <c r="E68" s="9"/>
      <c r="F68" s="11"/>
      <c r="G68" s="13"/>
      <c r="H68" s="6" t="str">
        <f>IF(Table1[[#This Row],[entry_completion]]="y", "registered", "")</f>
        <v/>
      </c>
      <c r="I6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69" spans="1:9" x14ac:dyDescent="0.45">
      <c r="A69" s="4">
        <v>68</v>
      </c>
      <c r="B69" s="24"/>
      <c r="C69" s="19" t="str">
        <f>IF(LEFT(TRIM(Table1[[#This Row],[select_order_from_list*]]))&lt;&gt;"",  _xlfn.XLOOKUP(Table1[[#This Row],[select_order_from_list*]], ordered_items[booking_id], ordered_items[ordered_by]), "")</f>
        <v/>
      </c>
      <c r="D69" s="20" t="str">
        <f>IF(LEFT(TRIM(Table1[[#This Row],[select_order_from_list*]]))&lt;&gt;"",  _xlfn.XLOOKUP(Table1[[#This Row],[select_order_from_list*]], ordered_items[booking_id], ordered_items[booking_datetime]), "")</f>
        <v/>
      </c>
      <c r="E69" s="9"/>
      <c r="F69" s="11"/>
      <c r="G69" s="13"/>
      <c r="H69" s="6" t="str">
        <f>IF(Table1[[#This Row],[entry_completion]]="y", "registered", "")</f>
        <v/>
      </c>
      <c r="I6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0" spans="1:9" x14ac:dyDescent="0.45">
      <c r="A70" s="4">
        <v>69</v>
      </c>
      <c r="B70" s="24"/>
      <c r="C70" s="19" t="str">
        <f>IF(LEFT(TRIM(Table1[[#This Row],[select_order_from_list*]]))&lt;&gt;"",  _xlfn.XLOOKUP(Table1[[#This Row],[select_order_from_list*]], ordered_items[booking_id], ordered_items[ordered_by]), "")</f>
        <v/>
      </c>
      <c r="D70" s="20" t="str">
        <f>IF(LEFT(TRIM(Table1[[#This Row],[select_order_from_list*]]))&lt;&gt;"",  _xlfn.XLOOKUP(Table1[[#This Row],[select_order_from_list*]], ordered_items[booking_id], ordered_items[booking_datetime]), "")</f>
        <v/>
      </c>
      <c r="E70" s="9"/>
      <c r="F70" s="11"/>
      <c r="G70" s="13"/>
      <c r="H70" s="6" t="str">
        <f>IF(Table1[[#This Row],[entry_completion]]="y", "registered", "")</f>
        <v/>
      </c>
      <c r="I7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1" spans="1:9" x14ac:dyDescent="0.45">
      <c r="A71" s="4">
        <v>70</v>
      </c>
      <c r="B71" s="24"/>
      <c r="C71" s="19" t="str">
        <f>IF(LEFT(TRIM(Table1[[#This Row],[select_order_from_list*]]))&lt;&gt;"",  _xlfn.XLOOKUP(Table1[[#This Row],[select_order_from_list*]], ordered_items[booking_id], ordered_items[ordered_by]), "")</f>
        <v/>
      </c>
      <c r="D71" s="20" t="str">
        <f>IF(LEFT(TRIM(Table1[[#This Row],[select_order_from_list*]]))&lt;&gt;"",  _xlfn.XLOOKUP(Table1[[#This Row],[select_order_from_list*]], ordered_items[booking_id], ordered_items[booking_datetime]), "")</f>
        <v/>
      </c>
      <c r="E71" s="9"/>
      <c r="F71" s="11"/>
      <c r="G71" s="13"/>
      <c r="H71" s="6" t="str">
        <f>IF(Table1[[#This Row],[entry_completion]]="y", "registered", "")</f>
        <v/>
      </c>
      <c r="I7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2" spans="1:9" x14ac:dyDescent="0.45">
      <c r="A72" s="4">
        <v>71</v>
      </c>
      <c r="B72" s="24"/>
      <c r="C72" s="19" t="str">
        <f>IF(LEFT(TRIM(Table1[[#This Row],[select_order_from_list*]]))&lt;&gt;"",  _xlfn.XLOOKUP(Table1[[#This Row],[select_order_from_list*]], ordered_items[booking_id], ordered_items[ordered_by]), "")</f>
        <v/>
      </c>
      <c r="D72" s="20" t="str">
        <f>IF(LEFT(TRIM(Table1[[#This Row],[select_order_from_list*]]))&lt;&gt;"",  _xlfn.XLOOKUP(Table1[[#This Row],[select_order_from_list*]], ordered_items[booking_id], ordered_items[booking_datetime]), "")</f>
        <v/>
      </c>
      <c r="E72" s="9"/>
      <c r="F72" s="11"/>
      <c r="G72" s="13"/>
      <c r="H72" s="6" t="str">
        <f>IF(Table1[[#This Row],[entry_completion]]="y", "registered", "")</f>
        <v/>
      </c>
      <c r="I7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3" spans="1:9" x14ac:dyDescent="0.45">
      <c r="A73" s="4">
        <v>72</v>
      </c>
      <c r="B73" s="24"/>
      <c r="C73" s="19" t="str">
        <f>IF(LEFT(TRIM(Table1[[#This Row],[select_order_from_list*]]))&lt;&gt;"",  _xlfn.XLOOKUP(Table1[[#This Row],[select_order_from_list*]], ordered_items[booking_id], ordered_items[ordered_by]), "")</f>
        <v/>
      </c>
      <c r="D73" s="20" t="str">
        <f>IF(LEFT(TRIM(Table1[[#This Row],[select_order_from_list*]]))&lt;&gt;"",  _xlfn.XLOOKUP(Table1[[#This Row],[select_order_from_list*]], ordered_items[booking_id], ordered_items[booking_datetime]), "")</f>
        <v/>
      </c>
      <c r="E73" s="9"/>
      <c r="F73" s="11"/>
      <c r="G73" s="13"/>
      <c r="H73" s="6" t="str">
        <f>IF(Table1[[#This Row],[entry_completion]]="y", "registered", "")</f>
        <v/>
      </c>
      <c r="I7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4" spans="1:9" x14ac:dyDescent="0.45">
      <c r="A74" s="4">
        <v>73</v>
      </c>
      <c r="B74" s="24"/>
      <c r="C74" s="19" t="str">
        <f>IF(LEFT(TRIM(Table1[[#This Row],[select_order_from_list*]]))&lt;&gt;"",  _xlfn.XLOOKUP(Table1[[#This Row],[select_order_from_list*]], ordered_items[booking_id], ordered_items[ordered_by]), "")</f>
        <v/>
      </c>
      <c r="D74" s="20" t="str">
        <f>IF(LEFT(TRIM(Table1[[#This Row],[select_order_from_list*]]))&lt;&gt;"",  _xlfn.XLOOKUP(Table1[[#This Row],[select_order_from_list*]], ordered_items[booking_id], ordered_items[booking_datetime]), "")</f>
        <v/>
      </c>
      <c r="E74" s="9"/>
      <c r="F74" s="11"/>
      <c r="G74" s="13"/>
      <c r="H74" s="6" t="str">
        <f>IF(Table1[[#This Row],[entry_completion]]="y", "registered", "")</f>
        <v/>
      </c>
      <c r="I7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5" spans="1:9" x14ac:dyDescent="0.45">
      <c r="A75" s="4">
        <v>74</v>
      </c>
      <c r="B75" s="24"/>
      <c r="C75" s="19" t="str">
        <f>IF(LEFT(TRIM(Table1[[#This Row],[select_order_from_list*]]))&lt;&gt;"",  _xlfn.XLOOKUP(Table1[[#This Row],[select_order_from_list*]], ordered_items[booking_id], ordered_items[ordered_by]), "")</f>
        <v/>
      </c>
      <c r="D75" s="20" t="str">
        <f>IF(LEFT(TRIM(Table1[[#This Row],[select_order_from_list*]]))&lt;&gt;"",  _xlfn.XLOOKUP(Table1[[#This Row],[select_order_from_list*]], ordered_items[booking_id], ordered_items[booking_datetime]), "")</f>
        <v/>
      </c>
      <c r="E75" s="9"/>
      <c r="F75" s="11"/>
      <c r="G75" s="13"/>
      <c r="H75" s="6" t="str">
        <f>IF(Table1[[#This Row],[entry_completion]]="y", "registered", "")</f>
        <v/>
      </c>
      <c r="I7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6" spans="1:9" x14ac:dyDescent="0.45">
      <c r="A76" s="4">
        <v>75</v>
      </c>
      <c r="B76" s="24"/>
      <c r="C76" s="19" t="str">
        <f>IF(LEFT(TRIM(Table1[[#This Row],[select_order_from_list*]]))&lt;&gt;"",  _xlfn.XLOOKUP(Table1[[#This Row],[select_order_from_list*]], ordered_items[booking_id], ordered_items[ordered_by]), "")</f>
        <v/>
      </c>
      <c r="D76" s="20" t="str">
        <f>IF(LEFT(TRIM(Table1[[#This Row],[select_order_from_list*]]))&lt;&gt;"",  _xlfn.XLOOKUP(Table1[[#This Row],[select_order_from_list*]], ordered_items[booking_id], ordered_items[booking_datetime]), "")</f>
        <v/>
      </c>
      <c r="E76" s="9"/>
      <c r="F76" s="11"/>
      <c r="G76" s="13"/>
      <c r="H76" s="6" t="str">
        <f>IF(Table1[[#This Row],[entry_completion]]="y", "registered", "")</f>
        <v/>
      </c>
      <c r="I7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7" spans="1:9" x14ac:dyDescent="0.45">
      <c r="A77" s="4">
        <v>76</v>
      </c>
      <c r="B77" s="24"/>
      <c r="C77" s="19" t="str">
        <f>IF(LEFT(TRIM(Table1[[#This Row],[select_order_from_list*]]))&lt;&gt;"",  _xlfn.XLOOKUP(Table1[[#This Row],[select_order_from_list*]], ordered_items[booking_id], ordered_items[ordered_by]), "")</f>
        <v/>
      </c>
      <c r="D77" s="20" t="str">
        <f>IF(LEFT(TRIM(Table1[[#This Row],[select_order_from_list*]]))&lt;&gt;"",  _xlfn.XLOOKUP(Table1[[#This Row],[select_order_from_list*]], ordered_items[booking_id], ordered_items[booking_datetime]), "")</f>
        <v/>
      </c>
      <c r="E77" s="9"/>
      <c r="F77" s="11"/>
      <c r="G77" s="13"/>
      <c r="H77" s="6" t="str">
        <f>IF(Table1[[#This Row],[entry_completion]]="y", "registered", "")</f>
        <v/>
      </c>
      <c r="I7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8" spans="1:9" x14ac:dyDescent="0.45">
      <c r="A78" s="4">
        <v>77</v>
      </c>
      <c r="B78" s="24"/>
      <c r="C78" s="19" t="str">
        <f>IF(LEFT(TRIM(Table1[[#This Row],[select_order_from_list*]]))&lt;&gt;"",  _xlfn.XLOOKUP(Table1[[#This Row],[select_order_from_list*]], ordered_items[booking_id], ordered_items[ordered_by]), "")</f>
        <v/>
      </c>
      <c r="D78" s="20" t="str">
        <f>IF(LEFT(TRIM(Table1[[#This Row],[select_order_from_list*]]))&lt;&gt;"",  _xlfn.XLOOKUP(Table1[[#This Row],[select_order_from_list*]], ordered_items[booking_id], ordered_items[booking_datetime]), "")</f>
        <v/>
      </c>
      <c r="E78" s="9"/>
      <c r="F78" s="11"/>
      <c r="G78" s="13"/>
      <c r="H78" s="6" t="str">
        <f>IF(Table1[[#This Row],[entry_completion]]="y", "registered", "")</f>
        <v/>
      </c>
      <c r="I7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79" spans="1:9" x14ac:dyDescent="0.45">
      <c r="A79" s="4">
        <v>78</v>
      </c>
      <c r="B79" s="24"/>
      <c r="C79" s="19" t="str">
        <f>IF(LEFT(TRIM(Table1[[#This Row],[select_order_from_list*]]))&lt;&gt;"",  _xlfn.XLOOKUP(Table1[[#This Row],[select_order_from_list*]], ordered_items[booking_id], ordered_items[ordered_by]), "")</f>
        <v/>
      </c>
      <c r="D79" s="20" t="str">
        <f>IF(LEFT(TRIM(Table1[[#This Row],[select_order_from_list*]]))&lt;&gt;"",  _xlfn.XLOOKUP(Table1[[#This Row],[select_order_from_list*]], ordered_items[booking_id], ordered_items[booking_datetime]), "")</f>
        <v/>
      </c>
      <c r="E79" s="9"/>
      <c r="F79" s="11"/>
      <c r="G79" s="13"/>
      <c r="H79" s="6" t="str">
        <f>IF(Table1[[#This Row],[entry_completion]]="y", "registered", "")</f>
        <v/>
      </c>
      <c r="I7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0" spans="1:9" x14ac:dyDescent="0.45">
      <c r="A80" s="4">
        <v>79</v>
      </c>
      <c r="B80" s="24"/>
      <c r="C80" s="19" t="str">
        <f>IF(LEFT(TRIM(Table1[[#This Row],[select_order_from_list*]]))&lt;&gt;"",  _xlfn.XLOOKUP(Table1[[#This Row],[select_order_from_list*]], ordered_items[booking_id], ordered_items[ordered_by]), "")</f>
        <v/>
      </c>
      <c r="D80" s="20" t="str">
        <f>IF(LEFT(TRIM(Table1[[#This Row],[select_order_from_list*]]))&lt;&gt;"",  _xlfn.XLOOKUP(Table1[[#This Row],[select_order_from_list*]], ordered_items[booking_id], ordered_items[booking_datetime]), "")</f>
        <v/>
      </c>
      <c r="E80" s="9"/>
      <c r="F80" s="11"/>
      <c r="G80" s="13"/>
      <c r="H80" s="6" t="str">
        <f>IF(Table1[[#This Row],[entry_completion]]="y", "registered", "")</f>
        <v/>
      </c>
      <c r="I8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1" spans="1:9" x14ac:dyDescent="0.45">
      <c r="A81" s="4">
        <v>80</v>
      </c>
      <c r="B81" s="24"/>
      <c r="C81" s="19" t="str">
        <f>IF(LEFT(TRIM(Table1[[#This Row],[select_order_from_list*]]))&lt;&gt;"",  _xlfn.XLOOKUP(Table1[[#This Row],[select_order_from_list*]], ordered_items[booking_id], ordered_items[ordered_by]), "")</f>
        <v/>
      </c>
      <c r="D81" s="20" t="str">
        <f>IF(LEFT(TRIM(Table1[[#This Row],[select_order_from_list*]]))&lt;&gt;"",  _xlfn.XLOOKUP(Table1[[#This Row],[select_order_from_list*]], ordered_items[booking_id], ordered_items[booking_datetime]), "")</f>
        <v/>
      </c>
      <c r="E81" s="9"/>
      <c r="F81" s="11"/>
      <c r="G81" s="13"/>
      <c r="H81" s="6" t="str">
        <f>IF(Table1[[#This Row],[entry_completion]]="y", "registered", "")</f>
        <v/>
      </c>
      <c r="I8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2" spans="1:9" x14ac:dyDescent="0.45">
      <c r="A82" s="4">
        <v>81</v>
      </c>
      <c r="B82" s="24"/>
      <c r="C82" s="19" t="str">
        <f>IF(LEFT(TRIM(Table1[[#This Row],[select_order_from_list*]]))&lt;&gt;"",  _xlfn.XLOOKUP(Table1[[#This Row],[select_order_from_list*]], ordered_items[booking_id], ordered_items[ordered_by]), "")</f>
        <v/>
      </c>
      <c r="D82" s="20" t="str">
        <f>IF(LEFT(TRIM(Table1[[#This Row],[select_order_from_list*]]))&lt;&gt;"",  _xlfn.XLOOKUP(Table1[[#This Row],[select_order_from_list*]], ordered_items[booking_id], ordered_items[booking_datetime]), "")</f>
        <v/>
      </c>
      <c r="E82" s="9"/>
      <c r="F82" s="11"/>
      <c r="G82" s="13"/>
      <c r="H82" s="6" t="str">
        <f>IF(Table1[[#This Row],[entry_completion]]="y", "registered", "")</f>
        <v/>
      </c>
      <c r="I8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3" spans="1:9" x14ac:dyDescent="0.45">
      <c r="A83" s="4">
        <v>82</v>
      </c>
      <c r="B83" s="24"/>
      <c r="C83" s="19" t="str">
        <f>IF(LEFT(TRIM(Table1[[#This Row],[select_order_from_list*]]))&lt;&gt;"",  _xlfn.XLOOKUP(Table1[[#This Row],[select_order_from_list*]], ordered_items[booking_id], ordered_items[ordered_by]), "")</f>
        <v/>
      </c>
      <c r="D83" s="20" t="str">
        <f>IF(LEFT(TRIM(Table1[[#This Row],[select_order_from_list*]]))&lt;&gt;"",  _xlfn.XLOOKUP(Table1[[#This Row],[select_order_from_list*]], ordered_items[booking_id], ordered_items[booking_datetime]), "")</f>
        <v/>
      </c>
      <c r="E83" s="9"/>
      <c r="F83" s="11"/>
      <c r="G83" s="13"/>
      <c r="H83" s="6" t="str">
        <f>IF(Table1[[#This Row],[entry_completion]]="y", "registered", "")</f>
        <v/>
      </c>
      <c r="I8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4" spans="1:9" x14ac:dyDescent="0.45">
      <c r="A84" s="4">
        <v>83</v>
      </c>
      <c r="B84" s="24"/>
      <c r="C84" s="19" t="str">
        <f>IF(LEFT(TRIM(Table1[[#This Row],[select_order_from_list*]]))&lt;&gt;"",  _xlfn.XLOOKUP(Table1[[#This Row],[select_order_from_list*]], ordered_items[booking_id], ordered_items[ordered_by]), "")</f>
        <v/>
      </c>
      <c r="D84" s="20" t="str">
        <f>IF(LEFT(TRIM(Table1[[#This Row],[select_order_from_list*]]))&lt;&gt;"",  _xlfn.XLOOKUP(Table1[[#This Row],[select_order_from_list*]], ordered_items[booking_id], ordered_items[booking_datetime]), "")</f>
        <v/>
      </c>
      <c r="E84" s="9"/>
      <c r="F84" s="11"/>
      <c r="G84" s="13"/>
      <c r="H84" s="6" t="str">
        <f>IF(Table1[[#This Row],[entry_completion]]="y", "registered", "")</f>
        <v/>
      </c>
      <c r="I8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5" spans="1:9" x14ac:dyDescent="0.45">
      <c r="A85" s="4">
        <v>84</v>
      </c>
      <c r="B85" s="24"/>
      <c r="C85" s="19" t="str">
        <f>IF(LEFT(TRIM(Table1[[#This Row],[select_order_from_list*]]))&lt;&gt;"",  _xlfn.XLOOKUP(Table1[[#This Row],[select_order_from_list*]], ordered_items[booking_id], ordered_items[ordered_by]), "")</f>
        <v/>
      </c>
      <c r="D85" s="20" t="str">
        <f>IF(LEFT(TRIM(Table1[[#This Row],[select_order_from_list*]]))&lt;&gt;"",  _xlfn.XLOOKUP(Table1[[#This Row],[select_order_from_list*]], ordered_items[booking_id], ordered_items[booking_datetime]), "")</f>
        <v/>
      </c>
      <c r="E85" s="9"/>
      <c r="F85" s="11"/>
      <c r="G85" s="13"/>
      <c r="H85" s="6" t="str">
        <f>IF(Table1[[#This Row],[entry_completion]]="y", "registered", "")</f>
        <v/>
      </c>
      <c r="I8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6" spans="1:9" x14ac:dyDescent="0.45">
      <c r="A86" s="4">
        <v>85</v>
      </c>
      <c r="B86" s="24"/>
      <c r="C86" s="19" t="str">
        <f>IF(LEFT(TRIM(Table1[[#This Row],[select_order_from_list*]]))&lt;&gt;"",  _xlfn.XLOOKUP(Table1[[#This Row],[select_order_from_list*]], ordered_items[booking_id], ordered_items[ordered_by]), "")</f>
        <v/>
      </c>
      <c r="D86" s="20" t="str">
        <f>IF(LEFT(TRIM(Table1[[#This Row],[select_order_from_list*]]))&lt;&gt;"",  _xlfn.XLOOKUP(Table1[[#This Row],[select_order_from_list*]], ordered_items[booking_id], ordered_items[booking_datetime]), "")</f>
        <v/>
      </c>
      <c r="E86" s="9"/>
      <c r="F86" s="11"/>
      <c r="G86" s="13"/>
      <c r="H86" s="6" t="str">
        <f>IF(Table1[[#This Row],[entry_completion]]="y", "registered", "")</f>
        <v/>
      </c>
      <c r="I8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7" spans="1:9" x14ac:dyDescent="0.45">
      <c r="A87" s="4">
        <v>86</v>
      </c>
      <c r="B87" s="24"/>
      <c r="C87" s="19" t="str">
        <f>IF(LEFT(TRIM(Table1[[#This Row],[select_order_from_list*]]))&lt;&gt;"",  _xlfn.XLOOKUP(Table1[[#This Row],[select_order_from_list*]], ordered_items[booking_id], ordered_items[ordered_by]), "")</f>
        <v/>
      </c>
      <c r="D87" s="20" t="str">
        <f>IF(LEFT(TRIM(Table1[[#This Row],[select_order_from_list*]]))&lt;&gt;"",  _xlfn.XLOOKUP(Table1[[#This Row],[select_order_from_list*]], ordered_items[booking_id], ordered_items[booking_datetime]), "")</f>
        <v/>
      </c>
      <c r="E87" s="9"/>
      <c r="F87" s="11"/>
      <c r="G87" s="13"/>
      <c r="H87" s="6" t="str">
        <f>IF(Table1[[#This Row],[entry_completion]]="y", "registered", "")</f>
        <v/>
      </c>
      <c r="I8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8" spans="1:9" x14ac:dyDescent="0.45">
      <c r="A88" s="4">
        <v>87</v>
      </c>
      <c r="B88" s="24"/>
      <c r="C88" s="19" t="str">
        <f>IF(LEFT(TRIM(Table1[[#This Row],[select_order_from_list*]]))&lt;&gt;"",  _xlfn.XLOOKUP(Table1[[#This Row],[select_order_from_list*]], ordered_items[booking_id], ordered_items[ordered_by]), "")</f>
        <v/>
      </c>
      <c r="D88" s="20" t="str">
        <f>IF(LEFT(TRIM(Table1[[#This Row],[select_order_from_list*]]))&lt;&gt;"",  _xlfn.XLOOKUP(Table1[[#This Row],[select_order_from_list*]], ordered_items[booking_id], ordered_items[booking_datetime]), "")</f>
        <v/>
      </c>
      <c r="E88" s="9"/>
      <c r="F88" s="11"/>
      <c r="G88" s="13"/>
      <c r="H88" s="6" t="str">
        <f>IF(Table1[[#This Row],[entry_completion]]="y", "registered", "")</f>
        <v/>
      </c>
      <c r="I8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89" spans="1:9" x14ac:dyDescent="0.45">
      <c r="A89" s="4">
        <v>88</v>
      </c>
      <c r="B89" s="24"/>
      <c r="C89" s="19" t="str">
        <f>IF(LEFT(TRIM(Table1[[#This Row],[select_order_from_list*]]))&lt;&gt;"",  _xlfn.XLOOKUP(Table1[[#This Row],[select_order_from_list*]], ordered_items[booking_id], ordered_items[ordered_by]), "")</f>
        <v/>
      </c>
      <c r="D89" s="20" t="str">
        <f>IF(LEFT(TRIM(Table1[[#This Row],[select_order_from_list*]]))&lt;&gt;"",  _xlfn.XLOOKUP(Table1[[#This Row],[select_order_from_list*]], ordered_items[booking_id], ordered_items[booking_datetime]), "")</f>
        <v/>
      </c>
      <c r="E89" s="9"/>
      <c r="F89" s="11"/>
      <c r="G89" s="13"/>
      <c r="H89" s="6" t="str">
        <f>IF(Table1[[#This Row],[entry_completion]]="y", "registered", "")</f>
        <v/>
      </c>
      <c r="I8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0" spans="1:9" x14ac:dyDescent="0.45">
      <c r="A90" s="4">
        <v>89</v>
      </c>
      <c r="B90" s="24"/>
      <c r="C90" s="19" t="str">
        <f>IF(LEFT(TRIM(Table1[[#This Row],[select_order_from_list*]]))&lt;&gt;"",  _xlfn.XLOOKUP(Table1[[#This Row],[select_order_from_list*]], ordered_items[booking_id], ordered_items[ordered_by]), "")</f>
        <v/>
      </c>
      <c r="D90" s="20" t="str">
        <f>IF(LEFT(TRIM(Table1[[#This Row],[select_order_from_list*]]))&lt;&gt;"",  _xlfn.XLOOKUP(Table1[[#This Row],[select_order_from_list*]], ordered_items[booking_id], ordered_items[booking_datetime]), "")</f>
        <v/>
      </c>
      <c r="E90" s="9"/>
      <c r="F90" s="11"/>
      <c r="G90" s="13"/>
      <c r="H90" s="6" t="str">
        <f>IF(Table1[[#This Row],[entry_completion]]="y", "registered", "")</f>
        <v/>
      </c>
      <c r="I9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1" spans="1:9" x14ac:dyDescent="0.45">
      <c r="A91" s="4">
        <v>90</v>
      </c>
      <c r="B91" s="24"/>
      <c r="C91" s="19" t="str">
        <f>IF(LEFT(TRIM(Table1[[#This Row],[select_order_from_list*]]))&lt;&gt;"",  _xlfn.XLOOKUP(Table1[[#This Row],[select_order_from_list*]], ordered_items[booking_id], ordered_items[ordered_by]), "")</f>
        <v/>
      </c>
      <c r="D91" s="20" t="str">
        <f>IF(LEFT(TRIM(Table1[[#This Row],[select_order_from_list*]]))&lt;&gt;"",  _xlfn.XLOOKUP(Table1[[#This Row],[select_order_from_list*]], ordered_items[booking_id], ordered_items[booking_datetime]), "")</f>
        <v/>
      </c>
      <c r="E91" s="9"/>
      <c r="F91" s="11"/>
      <c r="G91" s="13"/>
      <c r="H91" s="6" t="str">
        <f>IF(Table1[[#This Row],[entry_completion]]="y", "registered", "")</f>
        <v/>
      </c>
      <c r="I9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2" spans="1:9" x14ac:dyDescent="0.45">
      <c r="A92" s="4">
        <v>91</v>
      </c>
      <c r="B92" s="24"/>
      <c r="C92" s="19" t="str">
        <f>IF(LEFT(TRIM(Table1[[#This Row],[select_order_from_list*]]))&lt;&gt;"",  _xlfn.XLOOKUP(Table1[[#This Row],[select_order_from_list*]], ordered_items[booking_id], ordered_items[ordered_by]), "")</f>
        <v/>
      </c>
      <c r="D92" s="20" t="str">
        <f>IF(LEFT(TRIM(Table1[[#This Row],[select_order_from_list*]]))&lt;&gt;"",  _xlfn.XLOOKUP(Table1[[#This Row],[select_order_from_list*]], ordered_items[booking_id], ordered_items[booking_datetime]), "")</f>
        <v/>
      </c>
      <c r="E92" s="9"/>
      <c r="F92" s="11"/>
      <c r="G92" s="13"/>
      <c r="H92" s="6" t="str">
        <f>IF(Table1[[#This Row],[entry_completion]]="y", "registered", "")</f>
        <v/>
      </c>
      <c r="I9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3" spans="1:9" x14ac:dyDescent="0.45">
      <c r="A93" s="4">
        <v>92</v>
      </c>
      <c r="B93" s="24"/>
      <c r="C93" s="19" t="str">
        <f>IF(LEFT(TRIM(Table1[[#This Row],[select_order_from_list*]]))&lt;&gt;"",  _xlfn.XLOOKUP(Table1[[#This Row],[select_order_from_list*]], ordered_items[booking_id], ordered_items[ordered_by]), "")</f>
        <v/>
      </c>
      <c r="D93" s="20" t="str">
        <f>IF(LEFT(TRIM(Table1[[#This Row],[select_order_from_list*]]))&lt;&gt;"",  _xlfn.XLOOKUP(Table1[[#This Row],[select_order_from_list*]], ordered_items[booking_id], ordered_items[booking_datetime]), "")</f>
        <v/>
      </c>
      <c r="E93" s="9"/>
      <c r="F93" s="11"/>
      <c r="G93" s="13"/>
      <c r="H93" s="6" t="str">
        <f>IF(Table1[[#This Row],[entry_completion]]="y", "registered", "")</f>
        <v/>
      </c>
      <c r="I9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4" spans="1:9" x14ac:dyDescent="0.45">
      <c r="A94" s="4">
        <v>93</v>
      </c>
      <c r="B94" s="24"/>
      <c r="C94" s="19" t="str">
        <f>IF(LEFT(TRIM(Table1[[#This Row],[select_order_from_list*]]))&lt;&gt;"",  _xlfn.XLOOKUP(Table1[[#This Row],[select_order_from_list*]], ordered_items[booking_id], ordered_items[ordered_by]), "")</f>
        <v/>
      </c>
      <c r="D94" s="20" t="str">
        <f>IF(LEFT(TRIM(Table1[[#This Row],[select_order_from_list*]]))&lt;&gt;"",  _xlfn.XLOOKUP(Table1[[#This Row],[select_order_from_list*]], ordered_items[booking_id], ordered_items[booking_datetime]), "")</f>
        <v/>
      </c>
      <c r="E94" s="9"/>
      <c r="F94" s="11"/>
      <c r="G94" s="13"/>
      <c r="H94" s="6" t="str">
        <f>IF(Table1[[#This Row],[entry_completion]]="y", "registered", "")</f>
        <v/>
      </c>
      <c r="I9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5" spans="1:9" x14ac:dyDescent="0.45">
      <c r="A95" s="4">
        <v>94</v>
      </c>
      <c r="B95" s="24"/>
      <c r="C95" s="19" t="str">
        <f>IF(LEFT(TRIM(Table1[[#This Row],[select_order_from_list*]]))&lt;&gt;"",  _xlfn.XLOOKUP(Table1[[#This Row],[select_order_from_list*]], ordered_items[booking_id], ordered_items[ordered_by]), "")</f>
        <v/>
      </c>
      <c r="D95" s="20" t="str">
        <f>IF(LEFT(TRIM(Table1[[#This Row],[select_order_from_list*]]))&lt;&gt;"",  _xlfn.XLOOKUP(Table1[[#This Row],[select_order_from_list*]], ordered_items[booking_id], ordered_items[booking_datetime]), "")</f>
        <v/>
      </c>
      <c r="E95" s="9"/>
      <c r="F95" s="11"/>
      <c r="G95" s="13"/>
      <c r="H95" s="6" t="str">
        <f>IF(Table1[[#This Row],[entry_completion]]="y", "registered", "")</f>
        <v/>
      </c>
      <c r="I9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6" spans="1:9" x14ac:dyDescent="0.45">
      <c r="A96" s="4">
        <v>95</v>
      </c>
      <c r="B96" s="24"/>
      <c r="C96" s="19" t="str">
        <f>IF(LEFT(TRIM(Table1[[#This Row],[select_order_from_list*]]))&lt;&gt;"",  _xlfn.XLOOKUP(Table1[[#This Row],[select_order_from_list*]], ordered_items[booking_id], ordered_items[ordered_by]), "")</f>
        <v/>
      </c>
      <c r="D96" s="20" t="str">
        <f>IF(LEFT(TRIM(Table1[[#This Row],[select_order_from_list*]]))&lt;&gt;"",  _xlfn.XLOOKUP(Table1[[#This Row],[select_order_from_list*]], ordered_items[booking_id], ordered_items[booking_datetime]), "")</f>
        <v/>
      </c>
      <c r="E96" s="9"/>
      <c r="F96" s="11"/>
      <c r="G96" s="13"/>
      <c r="H96" s="6" t="str">
        <f>IF(Table1[[#This Row],[entry_completion]]="y", "registered", "")</f>
        <v/>
      </c>
      <c r="I9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7" spans="1:9" x14ac:dyDescent="0.45">
      <c r="A97" s="4">
        <v>96</v>
      </c>
      <c r="B97" s="24"/>
      <c r="C97" s="19" t="str">
        <f>IF(LEFT(TRIM(Table1[[#This Row],[select_order_from_list*]]))&lt;&gt;"",  _xlfn.XLOOKUP(Table1[[#This Row],[select_order_from_list*]], ordered_items[booking_id], ordered_items[ordered_by]), "")</f>
        <v/>
      </c>
      <c r="D97" s="20" t="str">
        <f>IF(LEFT(TRIM(Table1[[#This Row],[select_order_from_list*]]))&lt;&gt;"",  _xlfn.XLOOKUP(Table1[[#This Row],[select_order_from_list*]], ordered_items[booking_id], ordered_items[booking_datetime]), "")</f>
        <v/>
      </c>
      <c r="E97" s="9"/>
      <c r="F97" s="11"/>
      <c r="G97" s="13"/>
      <c r="H97" s="6" t="str">
        <f>IF(Table1[[#This Row],[entry_completion]]="y", "registered", "")</f>
        <v/>
      </c>
      <c r="I9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8" spans="1:9" x14ac:dyDescent="0.45">
      <c r="A98" s="4">
        <v>97</v>
      </c>
      <c r="B98" s="24"/>
      <c r="C98" s="19" t="str">
        <f>IF(LEFT(TRIM(Table1[[#This Row],[select_order_from_list*]]))&lt;&gt;"",  _xlfn.XLOOKUP(Table1[[#This Row],[select_order_from_list*]], ordered_items[booking_id], ordered_items[ordered_by]), "")</f>
        <v/>
      </c>
      <c r="D98" s="20" t="str">
        <f>IF(LEFT(TRIM(Table1[[#This Row],[select_order_from_list*]]))&lt;&gt;"",  _xlfn.XLOOKUP(Table1[[#This Row],[select_order_from_list*]], ordered_items[booking_id], ordered_items[booking_datetime]), "")</f>
        <v/>
      </c>
      <c r="E98" s="9"/>
      <c r="F98" s="11"/>
      <c r="G98" s="13"/>
      <c r="H98" s="6" t="str">
        <f>IF(Table1[[#This Row],[entry_completion]]="y", "registered", "")</f>
        <v/>
      </c>
      <c r="I9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99" spans="1:9" x14ac:dyDescent="0.45">
      <c r="A99" s="4">
        <v>98</v>
      </c>
      <c r="B99" s="24"/>
      <c r="C99" s="19" t="str">
        <f>IF(LEFT(TRIM(Table1[[#This Row],[select_order_from_list*]]))&lt;&gt;"",  _xlfn.XLOOKUP(Table1[[#This Row],[select_order_from_list*]], ordered_items[booking_id], ordered_items[ordered_by]), "")</f>
        <v/>
      </c>
      <c r="D99" s="20" t="str">
        <f>IF(LEFT(TRIM(Table1[[#This Row],[select_order_from_list*]]))&lt;&gt;"",  _xlfn.XLOOKUP(Table1[[#This Row],[select_order_from_list*]], ordered_items[booking_id], ordered_items[booking_datetime]), "")</f>
        <v/>
      </c>
      <c r="E99" s="9"/>
      <c r="F99" s="11"/>
      <c r="G99" s="13"/>
      <c r="H99" s="6" t="str">
        <f>IF(Table1[[#This Row],[entry_completion]]="y", "registered", "")</f>
        <v/>
      </c>
      <c r="I9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0" spans="1:9" x14ac:dyDescent="0.45">
      <c r="A100" s="4">
        <v>99</v>
      </c>
      <c r="B100" s="24"/>
      <c r="C100" s="19" t="str">
        <f>IF(LEFT(TRIM(Table1[[#This Row],[select_order_from_list*]]))&lt;&gt;"",  _xlfn.XLOOKUP(Table1[[#This Row],[select_order_from_list*]], ordered_items[booking_id], ordered_items[ordered_by]), "")</f>
        <v/>
      </c>
      <c r="D100" s="20" t="str">
        <f>IF(LEFT(TRIM(Table1[[#This Row],[select_order_from_list*]]))&lt;&gt;"",  _xlfn.XLOOKUP(Table1[[#This Row],[select_order_from_list*]], ordered_items[booking_id], ordered_items[booking_datetime]), "")</f>
        <v/>
      </c>
      <c r="E100" s="9"/>
      <c r="F100" s="11"/>
      <c r="G100" s="13"/>
      <c r="H100" s="6" t="str">
        <f>IF(Table1[[#This Row],[entry_completion]]="y", "registered", "")</f>
        <v/>
      </c>
      <c r="I10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1" spans="1:9" x14ac:dyDescent="0.45">
      <c r="A101" s="4">
        <v>100</v>
      </c>
      <c r="B101" s="24"/>
      <c r="C101" s="19" t="str">
        <f>IF(LEFT(TRIM(Table1[[#This Row],[select_order_from_list*]]))&lt;&gt;"",  _xlfn.XLOOKUP(Table1[[#This Row],[select_order_from_list*]], ordered_items[booking_id], ordered_items[ordered_by]), "")</f>
        <v/>
      </c>
      <c r="D101" s="20" t="str">
        <f>IF(LEFT(TRIM(Table1[[#This Row],[select_order_from_list*]]))&lt;&gt;"",  _xlfn.XLOOKUP(Table1[[#This Row],[select_order_from_list*]], ordered_items[booking_id], ordered_items[booking_datetime]), "")</f>
        <v/>
      </c>
      <c r="E101" s="9"/>
      <c r="F101" s="11"/>
      <c r="G101" s="13"/>
      <c r="H101" s="6" t="str">
        <f>IF(Table1[[#This Row],[entry_completion]]="y", "registered", "")</f>
        <v/>
      </c>
      <c r="I10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2" spans="1:9" x14ac:dyDescent="0.45">
      <c r="A102" s="4">
        <v>101</v>
      </c>
      <c r="B102" s="24"/>
      <c r="C102" s="19" t="str">
        <f>IF(LEFT(TRIM(Table1[[#This Row],[select_order_from_list*]]))&lt;&gt;"",  _xlfn.XLOOKUP(Table1[[#This Row],[select_order_from_list*]], ordered_items[booking_id], ordered_items[ordered_by]), "")</f>
        <v/>
      </c>
      <c r="D102" s="20" t="str">
        <f>IF(LEFT(TRIM(Table1[[#This Row],[select_order_from_list*]]))&lt;&gt;"",  _xlfn.XLOOKUP(Table1[[#This Row],[select_order_from_list*]], ordered_items[booking_id], ordered_items[booking_datetime]), "")</f>
        <v/>
      </c>
      <c r="E102" s="9"/>
      <c r="F102" s="11"/>
      <c r="G102" s="13"/>
      <c r="H102" s="6" t="str">
        <f>IF(Table1[[#This Row],[entry_completion]]="y", "registered", "")</f>
        <v/>
      </c>
      <c r="I10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3" spans="1:9" x14ac:dyDescent="0.45">
      <c r="A103" s="4">
        <v>102</v>
      </c>
      <c r="B103" s="24"/>
      <c r="C103" s="19" t="str">
        <f>IF(LEFT(TRIM(Table1[[#This Row],[select_order_from_list*]]))&lt;&gt;"",  _xlfn.XLOOKUP(Table1[[#This Row],[select_order_from_list*]], ordered_items[booking_id], ordered_items[ordered_by]), "")</f>
        <v/>
      </c>
      <c r="D103" s="20" t="str">
        <f>IF(LEFT(TRIM(Table1[[#This Row],[select_order_from_list*]]))&lt;&gt;"",  _xlfn.XLOOKUP(Table1[[#This Row],[select_order_from_list*]], ordered_items[booking_id], ordered_items[booking_datetime]), "")</f>
        <v/>
      </c>
      <c r="E103" s="9"/>
      <c r="F103" s="11"/>
      <c r="G103" s="13"/>
      <c r="H103" s="6" t="str">
        <f>IF(Table1[[#This Row],[entry_completion]]="y", "registered", "")</f>
        <v/>
      </c>
      <c r="I10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4" spans="1:9" x14ac:dyDescent="0.45">
      <c r="A104" s="4">
        <v>103</v>
      </c>
      <c r="B104" s="24"/>
      <c r="C104" s="19" t="str">
        <f>IF(LEFT(TRIM(Table1[[#This Row],[select_order_from_list*]]))&lt;&gt;"",  _xlfn.XLOOKUP(Table1[[#This Row],[select_order_from_list*]], ordered_items[booking_id], ordered_items[ordered_by]), "")</f>
        <v/>
      </c>
      <c r="D104" s="20" t="str">
        <f>IF(LEFT(TRIM(Table1[[#This Row],[select_order_from_list*]]))&lt;&gt;"",  _xlfn.XLOOKUP(Table1[[#This Row],[select_order_from_list*]], ordered_items[booking_id], ordered_items[booking_datetime]), "")</f>
        <v/>
      </c>
      <c r="E104" s="9"/>
      <c r="F104" s="11"/>
      <c r="G104" s="13"/>
      <c r="H104" s="6" t="str">
        <f>IF(Table1[[#This Row],[entry_completion]]="y", "registered", "")</f>
        <v/>
      </c>
      <c r="I10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5" spans="1:9" x14ac:dyDescent="0.45">
      <c r="A105" s="4">
        <v>104</v>
      </c>
      <c r="B105" s="24"/>
      <c r="C105" s="19" t="str">
        <f>IF(LEFT(TRIM(Table1[[#This Row],[select_order_from_list*]]))&lt;&gt;"",  _xlfn.XLOOKUP(Table1[[#This Row],[select_order_from_list*]], ordered_items[booking_id], ordered_items[ordered_by]), "")</f>
        <v/>
      </c>
      <c r="D105" s="20" t="str">
        <f>IF(LEFT(TRIM(Table1[[#This Row],[select_order_from_list*]]))&lt;&gt;"",  _xlfn.XLOOKUP(Table1[[#This Row],[select_order_from_list*]], ordered_items[booking_id], ordered_items[booking_datetime]), "")</f>
        <v/>
      </c>
      <c r="E105" s="9"/>
      <c r="F105" s="11"/>
      <c r="G105" s="13"/>
      <c r="H105" s="6" t="str">
        <f>IF(Table1[[#This Row],[entry_completion]]="y", "registered", "")</f>
        <v/>
      </c>
      <c r="I10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6" spans="1:9" x14ac:dyDescent="0.45">
      <c r="A106" s="4">
        <v>105</v>
      </c>
      <c r="B106" s="24"/>
      <c r="C106" s="19" t="str">
        <f>IF(LEFT(TRIM(Table1[[#This Row],[select_order_from_list*]]))&lt;&gt;"",  _xlfn.XLOOKUP(Table1[[#This Row],[select_order_from_list*]], ordered_items[booking_id], ordered_items[ordered_by]), "")</f>
        <v/>
      </c>
      <c r="D106" s="20" t="str">
        <f>IF(LEFT(TRIM(Table1[[#This Row],[select_order_from_list*]]))&lt;&gt;"",  _xlfn.XLOOKUP(Table1[[#This Row],[select_order_from_list*]], ordered_items[booking_id], ordered_items[booking_datetime]), "")</f>
        <v/>
      </c>
      <c r="E106" s="9"/>
      <c r="F106" s="11"/>
      <c r="G106" s="13"/>
      <c r="H106" s="6" t="str">
        <f>IF(Table1[[#This Row],[entry_completion]]="y", "registered", "")</f>
        <v/>
      </c>
      <c r="I10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7" spans="1:9" x14ac:dyDescent="0.45">
      <c r="A107" s="4">
        <v>106</v>
      </c>
      <c r="B107" s="24"/>
      <c r="C107" s="19" t="str">
        <f>IF(LEFT(TRIM(Table1[[#This Row],[select_order_from_list*]]))&lt;&gt;"",  _xlfn.XLOOKUP(Table1[[#This Row],[select_order_from_list*]], ordered_items[booking_id], ordered_items[ordered_by]), "")</f>
        <v/>
      </c>
      <c r="D107" s="20" t="str">
        <f>IF(LEFT(TRIM(Table1[[#This Row],[select_order_from_list*]]))&lt;&gt;"",  _xlfn.XLOOKUP(Table1[[#This Row],[select_order_from_list*]], ordered_items[booking_id], ordered_items[booking_datetime]), "")</f>
        <v/>
      </c>
      <c r="E107" s="9"/>
      <c r="F107" s="11"/>
      <c r="G107" s="13"/>
      <c r="H107" s="6" t="str">
        <f>IF(Table1[[#This Row],[entry_completion]]="y", "registered", "")</f>
        <v/>
      </c>
      <c r="I10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8" spans="1:9" x14ac:dyDescent="0.45">
      <c r="A108" s="4">
        <v>107</v>
      </c>
      <c r="B108" s="24"/>
      <c r="C108" s="19" t="str">
        <f>IF(LEFT(TRIM(Table1[[#This Row],[select_order_from_list*]]))&lt;&gt;"",  _xlfn.XLOOKUP(Table1[[#This Row],[select_order_from_list*]], ordered_items[booking_id], ordered_items[ordered_by]), "")</f>
        <v/>
      </c>
      <c r="D108" s="20" t="str">
        <f>IF(LEFT(TRIM(Table1[[#This Row],[select_order_from_list*]]))&lt;&gt;"",  _xlfn.XLOOKUP(Table1[[#This Row],[select_order_from_list*]], ordered_items[booking_id], ordered_items[booking_datetime]), "")</f>
        <v/>
      </c>
      <c r="E108" s="9"/>
      <c r="F108" s="11"/>
      <c r="G108" s="13"/>
      <c r="H108" s="6" t="str">
        <f>IF(Table1[[#This Row],[entry_completion]]="y", "registered", "")</f>
        <v/>
      </c>
      <c r="I10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09" spans="1:9" x14ac:dyDescent="0.45">
      <c r="A109" s="4">
        <v>108</v>
      </c>
      <c r="B109" s="24"/>
      <c r="C109" s="19" t="str">
        <f>IF(LEFT(TRIM(Table1[[#This Row],[select_order_from_list*]]))&lt;&gt;"",  _xlfn.XLOOKUP(Table1[[#This Row],[select_order_from_list*]], ordered_items[booking_id], ordered_items[ordered_by]), "")</f>
        <v/>
      </c>
      <c r="D109" s="20" t="str">
        <f>IF(LEFT(TRIM(Table1[[#This Row],[select_order_from_list*]]))&lt;&gt;"",  _xlfn.XLOOKUP(Table1[[#This Row],[select_order_from_list*]], ordered_items[booking_id], ordered_items[booking_datetime]), "")</f>
        <v/>
      </c>
      <c r="E109" s="9"/>
      <c r="F109" s="11"/>
      <c r="G109" s="13"/>
      <c r="H109" s="6" t="str">
        <f>IF(Table1[[#This Row],[entry_completion]]="y", "registered", "")</f>
        <v/>
      </c>
      <c r="I10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0" spans="1:9" x14ac:dyDescent="0.45">
      <c r="A110" s="4">
        <v>109</v>
      </c>
      <c r="B110" s="24"/>
      <c r="C110" s="19" t="str">
        <f>IF(LEFT(TRIM(Table1[[#This Row],[select_order_from_list*]]))&lt;&gt;"",  _xlfn.XLOOKUP(Table1[[#This Row],[select_order_from_list*]], ordered_items[booking_id], ordered_items[ordered_by]), "")</f>
        <v/>
      </c>
      <c r="D110" s="20" t="str">
        <f>IF(LEFT(TRIM(Table1[[#This Row],[select_order_from_list*]]))&lt;&gt;"",  _xlfn.XLOOKUP(Table1[[#This Row],[select_order_from_list*]], ordered_items[booking_id], ordered_items[booking_datetime]), "")</f>
        <v/>
      </c>
      <c r="E110" s="9"/>
      <c r="F110" s="11"/>
      <c r="G110" s="13"/>
      <c r="H110" s="6" t="str">
        <f>IF(Table1[[#This Row],[entry_completion]]="y", "registered", "")</f>
        <v/>
      </c>
      <c r="I11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1" spans="1:9" x14ac:dyDescent="0.45">
      <c r="A111" s="4">
        <v>110</v>
      </c>
      <c r="B111" s="24"/>
      <c r="C111" s="19" t="str">
        <f>IF(LEFT(TRIM(Table1[[#This Row],[select_order_from_list*]]))&lt;&gt;"",  _xlfn.XLOOKUP(Table1[[#This Row],[select_order_from_list*]], ordered_items[booking_id], ordered_items[ordered_by]), "")</f>
        <v/>
      </c>
      <c r="D111" s="20" t="str">
        <f>IF(LEFT(TRIM(Table1[[#This Row],[select_order_from_list*]]))&lt;&gt;"",  _xlfn.XLOOKUP(Table1[[#This Row],[select_order_from_list*]], ordered_items[booking_id], ordered_items[booking_datetime]), "")</f>
        <v/>
      </c>
      <c r="E111" s="9"/>
      <c r="F111" s="11"/>
      <c r="G111" s="13"/>
      <c r="H111" s="6" t="str">
        <f>IF(Table1[[#This Row],[entry_completion]]="y", "registered", "")</f>
        <v/>
      </c>
      <c r="I11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2" spans="1:9" x14ac:dyDescent="0.45">
      <c r="A112" s="4">
        <v>111</v>
      </c>
      <c r="B112" s="24"/>
      <c r="C112" s="19" t="str">
        <f>IF(LEFT(TRIM(Table1[[#This Row],[select_order_from_list*]]))&lt;&gt;"",  _xlfn.XLOOKUP(Table1[[#This Row],[select_order_from_list*]], ordered_items[booking_id], ordered_items[ordered_by]), "")</f>
        <v/>
      </c>
      <c r="D112" s="20" t="str">
        <f>IF(LEFT(TRIM(Table1[[#This Row],[select_order_from_list*]]))&lt;&gt;"",  _xlfn.XLOOKUP(Table1[[#This Row],[select_order_from_list*]], ordered_items[booking_id], ordered_items[booking_datetime]), "")</f>
        <v/>
      </c>
      <c r="E112" s="9"/>
      <c r="F112" s="11"/>
      <c r="G112" s="13"/>
      <c r="H112" s="6" t="str">
        <f>IF(Table1[[#This Row],[entry_completion]]="y", "registered", "")</f>
        <v/>
      </c>
      <c r="I11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3" spans="1:9" x14ac:dyDescent="0.45">
      <c r="A113" s="4">
        <v>112</v>
      </c>
      <c r="B113" s="24"/>
      <c r="C113" s="19" t="str">
        <f>IF(LEFT(TRIM(Table1[[#This Row],[select_order_from_list*]]))&lt;&gt;"",  _xlfn.XLOOKUP(Table1[[#This Row],[select_order_from_list*]], ordered_items[booking_id], ordered_items[ordered_by]), "")</f>
        <v/>
      </c>
      <c r="D113" s="20" t="str">
        <f>IF(LEFT(TRIM(Table1[[#This Row],[select_order_from_list*]]))&lt;&gt;"",  _xlfn.XLOOKUP(Table1[[#This Row],[select_order_from_list*]], ordered_items[booking_id], ordered_items[booking_datetime]), "")</f>
        <v/>
      </c>
      <c r="E113" s="9"/>
      <c r="F113" s="11"/>
      <c r="G113" s="13"/>
      <c r="H113" s="6" t="str">
        <f>IF(Table1[[#This Row],[entry_completion]]="y", "registered", "")</f>
        <v/>
      </c>
      <c r="I11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4" spans="1:9" x14ac:dyDescent="0.45">
      <c r="A114" s="4">
        <v>113</v>
      </c>
      <c r="B114" s="24"/>
      <c r="C114" s="19" t="str">
        <f>IF(LEFT(TRIM(Table1[[#This Row],[select_order_from_list*]]))&lt;&gt;"",  _xlfn.XLOOKUP(Table1[[#This Row],[select_order_from_list*]], ordered_items[booking_id], ordered_items[ordered_by]), "")</f>
        <v/>
      </c>
      <c r="D114" s="20" t="str">
        <f>IF(LEFT(TRIM(Table1[[#This Row],[select_order_from_list*]]))&lt;&gt;"",  _xlfn.XLOOKUP(Table1[[#This Row],[select_order_from_list*]], ordered_items[booking_id], ordered_items[booking_datetime]), "")</f>
        <v/>
      </c>
      <c r="E114" s="9"/>
      <c r="F114" s="11"/>
      <c r="G114" s="13"/>
      <c r="H114" s="6" t="str">
        <f>IF(Table1[[#This Row],[entry_completion]]="y", "registered", "")</f>
        <v/>
      </c>
      <c r="I11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5" spans="1:9" x14ac:dyDescent="0.45">
      <c r="A115" s="4">
        <v>114</v>
      </c>
      <c r="B115" s="24"/>
      <c r="C115" s="19" t="str">
        <f>IF(LEFT(TRIM(Table1[[#This Row],[select_order_from_list*]]))&lt;&gt;"",  _xlfn.XLOOKUP(Table1[[#This Row],[select_order_from_list*]], ordered_items[booking_id], ordered_items[ordered_by]), "")</f>
        <v/>
      </c>
      <c r="D115" s="20" t="str">
        <f>IF(LEFT(TRIM(Table1[[#This Row],[select_order_from_list*]]))&lt;&gt;"",  _xlfn.XLOOKUP(Table1[[#This Row],[select_order_from_list*]], ordered_items[booking_id], ordered_items[booking_datetime]), "")</f>
        <v/>
      </c>
      <c r="E115" s="9"/>
      <c r="F115" s="11"/>
      <c r="G115" s="13"/>
      <c r="H115" s="6" t="str">
        <f>IF(Table1[[#This Row],[entry_completion]]="y", "registered", "")</f>
        <v/>
      </c>
      <c r="I11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6" spans="1:9" x14ac:dyDescent="0.45">
      <c r="A116" s="4">
        <v>115</v>
      </c>
      <c r="B116" s="24"/>
      <c r="C116" s="19" t="str">
        <f>IF(LEFT(TRIM(Table1[[#This Row],[select_order_from_list*]]))&lt;&gt;"",  _xlfn.XLOOKUP(Table1[[#This Row],[select_order_from_list*]], ordered_items[booking_id], ordered_items[ordered_by]), "")</f>
        <v/>
      </c>
      <c r="D116" s="20" t="str">
        <f>IF(LEFT(TRIM(Table1[[#This Row],[select_order_from_list*]]))&lt;&gt;"",  _xlfn.XLOOKUP(Table1[[#This Row],[select_order_from_list*]], ordered_items[booking_id], ordered_items[booking_datetime]), "")</f>
        <v/>
      </c>
      <c r="E116" s="9"/>
      <c r="F116" s="11"/>
      <c r="G116" s="13"/>
      <c r="H116" s="6" t="str">
        <f>IF(Table1[[#This Row],[entry_completion]]="y", "registered", "")</f>
        <v/>
      </c>
      <c r="I11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7" spans="1:9" x14ac:dyDescent="0.45">
      <c r="A117" s="4">
        <v>116</v>
      </c>
      <c r="B117" s="24"/>
      <c r="C117" s="19" t="str">
        <f>IF(LEFT(TRIM(Table1[[#This Row],[select_order_from_list*]]))&lt;&gt;"",  _xlfn.XLOOKUP(Table1[[#This Row],[select_order_from_list*]], ordered_items[booking_id], ordered_items[ordered_by]), "")</f>
        <v/>
      </c>
      <c r="D117" s="20" t="str">
        <f>IF(LEFT(TRIM(Table1[[#This Row],[select_order_from_list*]]))&lt;&gt;"",  _xlfn.XLOOKUP(Table1[[#This Row],[select_order_from_list*]], ordered_items[booking_id], ordered_items[booking_datetime]), "")</f>
        <v/>
      </c>
      <c r="E117" s="9"/>
      <c r="F117" s="11"/>
      <c r="G117" s="13"/>
      <c r="H117" s="6" t="str">
        <f>IF(Table1[[#This Row],[entry_completion]]="y", "registered", "")</f>
        <v/>
      </c>
      <c r="I11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8" spans="1:9" x14ac:dyDescent="0.45">
      <c r="A118" s="4">
        <v>117</v>
      </c>
      <c r="B118" s="24"/>
      <c r="C118" s="19" t="str">
        <f>IF(LEFT(TRIM(Table1[[#This Row],[select_order_from_list*]]))&lt;&gt;"",  _xlfn.XLOOKUP(Table1[[#This Row],[select_order_from_list*]], ordered_items[booking_id], ordered_items[ordered_by]), "")</f>
        <v/>
      </c>
      <c r="D118" s="20" t="str">
        <f>IF(LEFT(TRIM(Table1[[#This Row],[select_order_from_list*]]))&lt;&gt;"",  _xlfn.XLOOKUP(Table1[[#This Row],[select_order_from_list*]], ordered_items[booking_id], ordered_items[booking_datetime]), "")</f>
        <v/>
      </c>
      <c r="E118" s="9"/>
      <c r="F118" s="11"/>
      <c r="G118" s="13"/>
      <c r="H118" s="6" t="str">
        <f>IF(Table1[[#This Row],[entry_completion]]="y", "registered", "")</f>
        <v/>
      </c>
      <c r="I11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19" spans="1:9" x14ac:dyDescent="0.45">
      <c r="A119" s="4">
        <v>118</v>
      </c>
      <c r="B119" s="24"/>
      <c r="C119" s="19" t="str">
        <f>IF(LEFT(TRIM(Table1[[#This Row],[select_order_from_list*]]))&lt;&gt;"",  _xlfn.XLOOKUP(Table1[[#This Row],[select_order_from_list*]], ordered_items[booking_id], ordered_items[ordered_by]), "")</f>
        <v/>
      </c>
      <c r="D119" s="20" t="str">
        <f>IF(LEFT(TRIM(Table1[[#This Row],[select_order_from_list*]]))&lt;&gt;"",  _xlfn.XLOOKUP(Table1[[#This Row],[select_order_from_list*]], ordered_items[booking_id], ordered_items[booking_datetime]), "")</f>
        <v/>
      </c>
      <c r="E119" s="9"/>
      <c r="F119" s="11"/>
      <c r="G119" s="13"/>
      <c r="H119" s="6" t="str">
        <f>IF(Table1[[#This Row],[entry_completion]]="y", "registered", "")</f>
        <v/>
      </c>
      <c r="I11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0" spans="1:9" x14ac:dyDescent="0.45">
      <c r="A120" s="4">
        <v>119</v>
      </c>
      <c r="B120" s="24"/>
      <c r="C120" s="19" t="str">
        <f>IF(LEFT(TRIM(Table1[[#This Row],[select_order_from_list*]]))&lt;&gt;"",  _xlfn.XLOOKUP(Table1[[#This Row],[select_order_from_list*]], ordered_items[booking_id], ordered_items[ordered_by]), "")</f>
        <v/>
      </c>
      <c r="D120" s="20" t="str">
        <f>IF(LEFT(TRIM(Table1[[#This Row],[select_order_from_list*]]))&lt;&gt;"",  _xlfn.XLOOKUP(Table1[[#This Row],[select_order_from_list*]], ordered_items[booking_id], ordered_items[booking_datetime]), "")</f>
        <v/>
      </c>
      <c r="E120" s="9"/>
      <c r="F120" s="11"/>
      <c r="G120" s="13"/>
      <c r="H120" s="6" t="str">
        <f>IF(Table1[[#This Row],[entry_completion]]="y", "registered", "")</f>
        <v/>
      </c>
      <c r="I12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1" spans="1:9" x14ac:dyDescent="0.45">
      <c r="A121" s="4">
        <v>120</v>
      </c>
      <c r="B121" s="24"/>
      <c r="C121" s="19" t="str">
        <f>IF(LEFT(TRIM(Table1[[#This Row],[select_order_from_list*]]))&lt;&gt;"",  _xlfn.XLOOKUP(Table1[[#This Row],[select_order_from_list*]], ordered_items[booking_id], ordered_items[ordered_by]), "")</f>
        <v/>
      </c>
      <c r="D121" s="20" t="str">
        <f>IF(LEFT(TRIM(Table1[[#This Row],[select_order_from_list*]]))&lt;&gt;"",  _xlfn.XLOOKUP(Table1[[#This Row],[select_order_from_list*]], ordered_items[booking_id], ordered_items[booking_datetime]), "")</f>
        <v/>
      </c>
      <c r="E121" s="9"/>
      <c r="F121" s="11"/>
      <c r="G121" s="13"/>
      <c r="H121" s="6" t="str">
        <f>IF(Table1[[#This Row],[entry_completion]]="y", "registered", "")</f>
        <v/>
      </c>
      <c r="I12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2" spans="1:9" x14ac:dyDescent="0.45">
      <c r="A122" s="4">
        <v>121</v>
      </c>
      <c r="B122" s="24"/>
      <c r="C122" s="19" t="str">
        <f>IF(LEFT(TRIM(Table1[[#This Row],[select_order_from_list*]]))&lt;&gt;"",  _xlfn.XLOOKUP(Table1[[#This Row],[select_order_from_list*]], ordered_items[booking_id], ordered_items[ordered_by]), "")</f>
        <v/>
      </c>
      <c r="D122" s="20" t="str">
        <f>IF(LEFT(TRIM(Table1[[#This Row],[select_order_from_list*]]))&lt;&gt;"",  _xlfn.XLOOKUP(Table1[[#This Row],[select_order_from_list*]], ordered_items[booking_id], ordered_items[booking_datetime]), "")</f>
        <v/>
      </c>
      <c r="E122" s="9"/>
      <c r="F122" s="11"/>
      <c r="G122" s="13"/>
      <c r="H122" s="6" t="str">
        <f>IF(Table1[[#This Row],[entry_completion]]="y", "registered", "")</f>
        <v/>
      </c>
      <c r="I12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3" spans="1:9" x14ac:dyDescent="0.45">
      <c r="A123" s="4">
        <v>122</v>
      </c>
      <c r="B123" s="24"/>
      <c r="C123" s="19" t="str">
        <f>IF(LEFT(TRIM(Table1[[#This Row],[select_order_from_list*]]))&lt;&gt;"",  _xlfn.XLOOKUP(Table1[[#This Row],[select_order_from_list*]], ordered_items[booking_id], ordered_items[ordered_by]), "")</f>
        <v/>
      </c>
      <c r="D123" s="20" t="str">
        <f>IF(LEFT(TRIM(Table1[[#This Row],[select_order_from_list*]]))&lt;&gt;"",  _xlfn.XLOOKUP(Table1[[#This Row],[select_order_from_list*]], ordered_items[booking_id], ordered_items[booking_datetime]), "")</f>
        <v/>
      </c>
      <c r="E123" s="9"/>
      <c r="F123" s="11"/>
      <c r="G123" s="13"/>
      <c r="H123" s="6" t="str">
        <f>IF(Table1[[#This Row],[entry_completion]]="y", "registered", "")</f>
        <v/>
      </c>
      <c r="I12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4" spans="1:9" x14ac:dyDescent="0.45">
      <c r="A124" s="4">
        <v>123</v>
      </c>
      <c r="B124" s="24"/>
      <c r="C124" s="19" t="str">
        <f>IF(LEFT(TRIM(Table1[[#This Row],[select_order_from_list*]]))&lt;&gt;"",  _xlfn.XLOOKUP(Table1[[#This Row],[select_order_from_list*]], ordered_items[booking_id], ordered_items[ordered_by]), "")</f>
        <v/>
      </c>
      <c r="D124" s="20" t="str">
        <f>IF(LEFT(TRIM(Table1[[#This Row],[select_order_from_list*]]))&lt;&gt;"",  _xlfn.XLOOKUP(Table1[[#This Row],[select_order_from_list*]], ordered_items[booking_id], ordered_items[booking_datetime]), "")</f>
        <v/>
      </c>
      <c r="E124" s="9"/>
      <c r="F124" s="11"/>
      <c r="G124" s="13"/>
      <c r="H124" s="6" t="str">
        <f>IF(Table1[[#This Row],[entry_completion]]="y", "registered", "")</f>
        <v/>
      </c>
      <c r="I12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5" spans="1:9" x14ac:dyDescent="0.45">
      <c r="A125" s="4">
        <v>124</v>
      </c>
      <c r="B125" s="24"/>
      <c r="C125" s="19" t="str">
        <f>IF(LEFT(TRIM(Table1[[#This Row],[select_order_from_list*]]))&lt;&gt;"",  _xlfn.XLOOKUP(Table1[[#This Row],[select_order_from_list*]], ordered_items[booking_id], ordered_items[ordered_by]), "")</f>
        <v/>
      </c>
      <c r="D125" s="20" t="str">
        <f>IF(LEFT(TRIM(Table1[[#This Row],[select_order_from_list*]]))&lt;&gt;"",  _xlfn.XLOOKUP(Table1[[#This Row],[select_order_from_list*]], ordered_items[booking_id], ordered_items[booking_datetime]), "")</f>
        <v/>
      </c>
      <c r="E125" s="9"/>
      <c r="F125" s="11"/>
      <c r="G125" s="13"/>
      <c r="H125" s="6" t="str">
        <f>IF(Table1[[#This Row],[entry_completion]]="y", "registered", "")</f>
        <v/>
      </c>
      <c r="I12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6" spans="1:9" x14ac:dyDescent="0.45">
      <c r="A126" s="4">
        <v>125</v>
      </c>
      <c r="B126" s="24"/>
      <c r="C126" s="19" t="str">
        <f>IF(LEFT(TRIM(Table1[[#This Row],[select_order_from_list*]]))&lt;&gt;"",  _xlfn.XLOOKUP(Table1[[#This Row],[select_order_from_list*]], ordered_items[booking_id], ordered_items[ordered_by]), "")</f>
        <v/>
      </c>
      <c r="D126" s="20" t="str">
        <f>IF(LEFT(TRIM(Table1[[#This Row],[select_order_from_list*]]))&lt;&gt;"",  _xlfn.XLOOKUP(Table1[[#This Row],[select_order_from_list*]], ordered_items[booking_id], ordered_items[booking_datetime]), "")</f>
        <v/>
      </c>
      <c r="E126" s="9"/>
      <c r="F126" s="11"/>
      <c r="G126" s="13"/>
      <c r="H126" s="6" t="str">
        <f>IF(Table1[[#This Row],[entry_completion]]="y", "registered", "")</f>
        <v/>
      </c>
      <c r="I12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7" spans="1:9" x14ac:dyDescent="0.45">
      <c r="A127" s="4">
        <v>126</v>
      </c>
      <c r="B127" s="24"/>
      <c r="C127" s="19" t="str">
        <f>IF(LEFT(TRIM(Table1[[#This Row],[select_order_from_list*]]))&lt;&gt;"",  _xlfn.XLOOKUP(Table1[[#This Row],[select_order_from_list*]], ordered_items[booking_id], ordered_items[ordered_by]), "")</f>
        <v/>
      </c>
      <c r="D127" s="20" t="str">
        <f>IF(LEFT(TRIM(Table1[[#This Row],[select_order_from_list*]]))&lt;&gt;"",  _xlfn.XLOOKUP(Table1[[#This Row],[select_order_from_list*]], ordered_items[booking_id], ordered_items[booking_datetime]), "")</f>
        <v/>
      </c>
      <c r="E127" s="9"/>
      <c r="F127" s="11"/>
      <c r="G127" s="13"/>
      <c r="H127" s="6" t="str">
        <f>IF(Table1[[#This Row],[entry_completion]]="y", "registered", "")</f>
        <v/>
      </c>
      <c r="I12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8" spans="1:9" x14ac:dyDescent="0.45">
      <c r="A128" s="4">
        <v>127</v>
      </c>
      <c r="B128" s="24"/>
      <c r="C128" s="19" t="str">
        <f>IF(LEFT(TRIM(Table1[[#This Row],[select_order_from_list*]]))&lt;&gt;"",  _xlfn.XLOOKUP(Table1[[#This Row],[select_order_from_list*]], ordered_items[booking_id], ordered_items[ordered_by]), "")</f>
        <v/>
      </c>
      <c r="D128" s="20" t="str">
        <f>IF(LEFT(TRIM(Table1[[#This Row],[select_order_from_list*]]))&lt;&gt;"",  _xlfn.XLOOKUP(Table1[[#This Row],[select_order_from_list*]], ordered_items[booking_id], ordered_items[booking_datetime]), "")</f>
        <v/>
      </c>
      <c r="E128" s="9"/>
      <c r="F128" s="11"/>
      <c r="G128" s="13"/>
      <c r="H128" s="6" t="str">
        <f>IF(Table1[[#This Row],[entry_completion]]="y", "registered", "")</f>
        <v/>
      </c>
      <c r="I12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29" spans="1:9" x14ac:dyDescent="0.45">
      <c r="A129" s="4">
        <v>128</v>
      </c>
      <c r="B129" s="24"/>
      <c r="C129" s="19" t="str">
        <f>IF(LEFT(TRIM(Table1[[#This Row],[select_order_from_list*]]))&lt;&gt;"",  _xlfn.XLOOKUP(Table1[[#This Row],[select_order_from_list*]], ordered_items[booking_id], ordered_items[ordered_by]), "")</f>
        <v/>
      </c>
      <c r="D129" s="20" t="str">
        <f>IF(LEFT(TRIM(Table1[[#This Row],[select_order_from_list*]]))&lt;&gt;"",  _xlfn.XLOOKUP(Table1[[#This Row],[select_order_from_list*]], ordered_items[booking_id], ordered_items[booking_datetime]), "")</f>
        <v/>
      </c>
      <c r="E129" s="9"/>
      <c r="F129" s="11"/>
      <c r="G129" s="13"/>
      <c r="H129" s="6" t="str">
        <f>IF(Table1[[#This Row],[entry_completion]]="y", "registered", "")</f>
        <v/>
      </c>
      <c r="I12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0" spans="1:9" x14ac:dyDescent="0.45">
      <c r="A130" s="4">
        <v>129</v>
      </c>
      <c r="B130" s="24"/>
      <c r="C130" s="19" t="str">
        <f>IF(LEFT(TRIM(Table1[[#This Row],[select_order_from_list*]]))&lt;&gt;"",  _xlfn.XLOOKUP(Table1[[#This Row],[select_order_from_list*]], ordered_items[booking_id], ordered_items[ordered_by]), "")</f>
        <v/>
      </c>
      <c r="D130" s="20" t="str">
        <f>IF(LEFT(TRIM(Table1[[#This Row],[select_order_from_list*]]))&lt;&gt;"",  _xlfn.XLOOKUP(Table1[[#This Row],[select_order_from_list*]], ordered_items[booking_id], ordered_items[booking_datetime]), "")</f>
        <v/>
      </c>
      <c r="E130" s="9"/>
      <c r="F130" s="11"/>
      <c r="G130" s="13"/>
      <c r="H130" s="6" t="str">
        <f>IF(Table1[[#This Row],[entry_completion]]="y", "registered", "")</f>
        <v/>
      </c>
      <c r="I13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1" spans="1:9" x14ac:dyDescent="0.45">
      <c r="A131" s="4">
        <v>130</v>
      </c>
      <c r="B131" s="24"/>
      <c r="C131" s="19" t="str">
        <f>IF(LEFT(TRIM(Table1[[#This Row],[select_order_from_list*]]))&lt;&gt;"",  _xlfn.XLOOKUP(Table1[[#This Row],[select_order_from_list*]], ordered_items[booking_id], ordered_items[ordered_by]), "")</f>
        <v/>
      </c>
      <c r="D131" s="20" t="str">
        <f>IF(LEFT(TRIM(Table1[[#This Row],[select_order_from_list*]]))&lt;&gt;"",  _xlfn.XLOOKUP(Table1[[#This Row],[select_order_from_list*]], ordered_items[booking_id], ordered_items[booking_datetime]), "")</f>
        <v/>
      </c>
      <c r="E131" s="9"/>
      <c r="F131" s="11"/>
      <c r="G131" s="13"/>
      <c r="H131" s="6" t="str">
        <f>IF(Table1[[#This Row],[entry_completion]]="y", "registered", "")</f>
        <v/>
      </c>
      <c r="I13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2" spans="1:9" x14ac:dyDescent="0.45">
      <c r="A132" s="4">
        <v>131</v>
      </c>
      <c r="B132" s="24"/>
      <c r="C132" s="19" t="str">
        <f>IF(LEFT(TRIM(Table1[[#This Row],[select_order_from_list*]]))&lt;&gt;"",  _xlfn.XLOOKUP(Table1[[#This Row],[select_order_from_list*]], ordered_items[booking_id], ordered_items[ordered_by]), "")</f>
        <v/>
      </c>
      <c r="D132" s="20" t="str">
        <f>IF(LEFT(TRIM(Table1[[#This Row],[select_order_from_list*]]))&lt;&gt;"",  _xlfn.XLOOKUP(Table1[[#This Row],[select_order_from_list*]], ordered_items[booking_id], ordered_items[booking_datetime]), "")</f>
        <v/>
      </c>
      <c r="E132" s="9"/>
      <c r="F132" s="11"/>
      <c r="G132" s="13"/>
      <c r="H132" s="6" t="str">
        <f>IF(Table1[[#This Row],[entry_completion]]="y", "registered", "")</f>
        <v/>
      </c>
      <c r="I13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3" spans="1:9" x14ac:dyDescent="0.45">
      <c r="A133" s="4">
        <v>132</v>
      </c>
      <c r="B133" s="24"/>
      <c r="C133" s="19" t="str">
        <f>IF(LEFT(TRIM(Table1[[#This Row],[select_order_from_list*]]))&lt;&gt;"",  _xlfn.XLOOKUP(Table1[[#This Row],[select_order_from_list*]], ordered_items[booking_id], ordered_items[ordered_by]), "")</f>
        <v/>
      </c>
      <c r="D133" s="20" t="str">
        <f>IF(LEFT(TRIM(Table1[[#This Row],[select_order_from_list*]]))&lt;&gt;"",  _xlfn.XLOOKUP(Table1[[#This Row],[select_order_from_list*]], ordered_items[booking_id], ordered_items[booking_datetime]), "")</f>
        <v/>
      </c>
      <c r="E133" s="9"/>
      <c r="F133" s="11"/>
      <c r="G133" s="13"/>
      <c r="H133" s="6" t="str">
        <f>IF(Table1[[#This Row],[entry_completion]]="y", "registered", "")</f>
        <v/>
      </c>
      <c r="I13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4" spans="1:9" x14ac:dyDescent="0.45">
      <c r="A134" s="4">
        <v>133</v>
      </c>
      <c r="B134" s="24"/>
      <c r="C134" s="19" t="str">
        <f>IF(LEFT(TRIM(Table1[[#This Row],[select_order_from_list*]]))&lt;&gt;"",  _xlfn.XLOOKUP(Table1[[#This Row],[select_order_from_list*]], ordered_items[booking_id], ordered_items[ordered_by]), "")</f>
        <v/>
      </c>
      <c r="D134" s="20" t="str">
        <f>IF(LEFT(TRIM(Table1[[#This Row],[select_order_from_list*]]))&lt;&gt;"",  _xlfn.XLOOKUP(Table1[[#This Row],[select_order_from_list*]], ordered_items[booking_id], ordered_items[booking_datetime]), "")</f>
        <v/>
      </c>
      <c r="E134" s="9"/>
      <c r="F134" s="11"/>
      <c r="G134" s="13"/>
      <c r="H134" s="6" t="str">
        <f>IF(Table1[[#This Row],[entry_completion]]="y", "registered", "")</f>
        <v/>
      </c>
      <c r="I13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5" spans="1:9" x14ac:dyDescent="0.45">
      <c r="A135" s="4">
        <v>134</v>
      </c>
      <c r="B135" s="24"/>
      <c r="C135" s="19" t="str">
        <f>IF(LEFT(TRIM(Table1[[#This Row],[select_order_from_list*]]))&lt;&gt;"",  _xlfn.XLOOKUP(Table1[[#This Row],[select_order_from_list*]], ordered_items[booking_id], ordered_items[ordered_by]), "")</f>
        <v/>
      </c>
      <c r="D135" s="20" t="str">
        <f>IF(LEFT(TRIM(Table1[[#This Row],[select_order_from_list*]]))&lt;&gt;"",  _xlfn.XLOOKUP(Table1[[#This Row],[select_order_from_list*]], ordered_items[booking_id], ordered_items[booking_datetime]), "")</f>
        <v/>
      </c>
      <c r="E135" s="9"/>
      <c r="F135" s="11"/>
      <c r="G135" s="13"/>
      <c r="H135" s="6" t="str">
        <f>IF(Table1[[#This Row],[entry_completion]]="y", "registered", "")</f>
        <v/>
      </c>
      <c r="I13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6" spans="1:9" x14ac:dyDescent="0.45">
      <c r="A136" s="4">
        <v>135</v>
      </c>
      <c r="B136" s="24"/>
      <c r="C136" s="19" t="str">
        <f>IF(LEFT(TRIM(Table1[[#This Row],[select_order_from_list*]]))&lt;&gt;"",  _xlfn.XLOOKUP(Table1[[#This Row],[select_order_from_list*]], ordered_items[booking_id], ordered_items[ordered_by]), "")</f>
        <v/>
      </c>
      <c r="D136" s="20" t="str">
        <f>IF(LEFT(TRIM(Table1[[#This Row],[select_order_from_list*]]))&lt;&gt;"",  _xlfn.XLOOKUP(Table1[[#This Row],[select_order_from_list*]], ordered_items[booking_id], ordered_items[booking_datetime]), "")</f>
        <v/>
      </c>
      <c r="E136" s="9"/>
      <c r="F136" s="11"/>
      <c r="G136" s="13"/>
      <c r="H136" s="6" t="str">
        <f>IF(Table1[[#This Row],[entry_completion]]="y", "registered", "")</f>
        <v/>
      </c>
      <c r="I13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7" spans="1:9" x14ac:dyDescent="0.45">
      <c r="A137" s="4">
        <v>136</v>
      </c>
      <c r="B137" s="24"/>
      <c r="C137" s="19" t="str">
        <f>IF(LEFT(TRIM(Table1[[#This Row],[select_order_from_list*]]))&lt;&gt;"",  _xlfn.XLOOKUP(Table1[[#This Row],[select_order_from_list*]], ordered_items[booking_id], ordered_items[ordered_by]), "")</f>
        <v/>
      </c>
      <c r="D137" s="20" t="str">
        <f>IF(LEFT(TRIM(Table1[[#This Row],[select_order_from_list*]]))&lt;&gt;"",  _xlfn.XLOOKUP(Table1[[#This Row],[select_order_from_list*]], ordered_items[booking_id], ordered_items[booking_datetime]), "")</f>
        <v/>
      </c>
      <c r="E137" s="9"/>
      <c r="F137" s="11"/>
      <c r="G137" s="13"/>
      <c r="H137" s="6" t="str">
        <f>IF(Table1[[#This Row],[entry_completion]]="y", "registered", "")</f>
        <v/>
      </c>
      <c r="I13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8" spans="1:9" x14ac:dyDescent="0.45">
      <c r="A138" s="4">
        <v>137</v>
      </c>
      <c r="B138" s="24"/>
      <c r="C138" s="19" t="str">
        <f>IF(LEFT(TRIM(Table1[[#This Row],[select_order_from_list*]]))&lt;&gt;"",  _xlfn.XLOOKUP(Table1[[#This Row],[select_order_from_list*]], ordered_items[booking_id], ordered_items[ordered_by]), "")</f>
        <v/>
      </c>
      <c r="D138" s="20" t="str">
        <f>IF(LEFT(TRIM(Table1[[#This Row],[select_order_from_list*]]))&lt;&gt;"",  _xlfn.XLOOKUP(Table1[[#This Row],[select_order_from_list*]], ordered_items[booking_id], ordered_items[booking_datetime]), "")</f>
        <v/>
      </c>
      <c r="E138" s="9"/>
      <c r="F138" s="11"/>
      <c r="G138" s="13"/>
      <c r="H138" s="6" t="str">
        <f>IF(Table1[[#This Row],[entry_completion]]="y", "registered", "")</f>
        <v/>
      </c>
      <c r="I13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39" spans="1:9" x14ac:dyDescent="0.45">
      <c r="A139" s="4">
        <v>138</v>
      </c>
      <c r="B139" s="24"/>
      <c r="C139" s="19" t="str">
        <f>IF(LEFT(TRIM(Table1[[#This Row],[select_order_from_list*]]))&lt;&gt;"",  _xlfn.XLOOKUP(Table1[[#This Row],[select_order_from_list*]], ordered_items[booking_id], ordered_items[ordered_by]), "")</f>
        <v/>
      </c>
      <c r="D139" s="20" t="str">
        <f>IF(LEFT(TRIM(Table1[[#This Row],[select_order_from_list*]]))&lt;&gt;"",  _xlfn.XLOOKUP(Table1[[#This Row],[select_order_from_list*]], ordered_items[booking_id], ordered_items[booking_datetime]), "")</f>
        <v/>
      </c>
      <c r="E139" s="9"/>
      <c r="F139" s="11"/>
      <c r="G139" s="13"/>
      <c r="H139" s="6" t="str">
        <f>IF(Table1[[#This Row],[entry_completion]]="y", "registered", "")</f>
        <v/>
      </c>
      <c r="I13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0" spans="1:9" x14ac:dyDescent="0.45">
      <c r="A140" s="4">
        <v>139</v>
      </c>
      <c r="B140" s="24"/>
      <c r="C140" s="19" t="str">
        <f>IF(LEFT(TRIM(Table1[[#This Row],[select_order_from_list*]]))&lt;&gt;"",  _xlfn.XLOOKUP(Table1[[#This Row],[select_order_from_list*]], ordered_items[booking_id], ordered_items[ordered_by]), "")</f>
        <v/>
      </c>
      <c r="D140" s="20" t="str">
        <f>IF(LEFT(TRIM(Table1[[#This Row],[select_order_from_list*]]))&lt;&gt;"",  _xlfn.XLOOKUP(Table1[[#This Row],[select_order_from_list*]], ordered_items[booking_id], ordered_items[booking_datetime]), "")</f>
        <v/>
      </c>
      <c r="E140" s="9"/>
      <c r="F140" s="11"/>
      <c r="G140" s="13"/>
      <c r="H140" s="6" t="str">
        <f>IF(Table1[[#This Row],[entry_completion]]="y", "registered", "")</f>
        <v/>
      </c>
      <c r="I14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1" spans="1:9" x14ac:dyDescent="0.45">
      <c r="A141" s="4">
        <v>140</v>
      </c>
      <c r="B141" s="24"/>
      <c r="C141" s="19" t="str">
        <f>IF(LEFT(TRIM(Table1[[#This Row],[select_order_from_list*]]))&lt;&gt;"",  _xlfn.XLOOKUP(Table1[[#This Row],[select_order_from_list*]], ordered_items[booking_id], ordered_items[ordered_by]), "")</f>
        <v/>
      </c>
      <c r="D141" s="20" t="str">
        <f>IF(LEFT(TRIM(Table1[[#This Row],[select_order_from_list*]]))&lt;&gt;"",  _xlfn.XLOOKUP(Table1[[#This Row],[select_order_from_list*]], ordered_items[booking_id], ordered_items[booking_datetime]), "")</f>
        <v/>
      </c>
      <c r="E141" s="9"/>
      <c r="F141" s="11"/>
      <c r="G141" s="13"/>
      <c r="H141" s="6" t="str">
        <f>IF(Table1[[#This Row],[entry_completion]]="y", "registered", "")</f>
        <v/>
      </c>
      <c r="I14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2" spans="1:9" x14ac:dyDescent="0.45">
      <c r="A142" s="4">
        <v>141</v>
      </c>
      <c r="B142" s="24"/>
      <c r="C142" s="19" t="str">
        <f>IF(LEFT(TRIM(Table1[[#This Row],[select_order_from_list*]]))&lt;&gt;"",  _xlfn.XLOOKUP(Table1[[#This Row],[select_order_from_list*]], ordered_items[booking_id], ordered_items[ordered_by]), "")</f>
        <v/>
      </c>
      <c r="D142" s="20" t="str">
        <f>IF(LEFT(TRIM(Table1[[#This Row],[select_order_from_list*]]))&lt;&gt;"",  _xlfn.XLOOKUP(Table1[[#This Row],[select_order_from_list*]], ordered_items[booking_id], ordered_items[booking_datetime]), "")</f>
        <v/>
      </c>
      <c r="E142" s="9"/>
      <c r="F142" s="11"/>
      <c r="G142" s="13"/>
      <c r="H142" s="6" t="str">
        <f>IF(Table1[[#This Row],[entry_completion]]="y", "registered", "")</f>
        <v/>
      </c>
      <c r="I14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3" spans="1:9" x14ac:dyDescent="0.45">
      <c r="A143" s="4">
        <v>142</v>
      </c>
      <c r="B143" s="24"/>
      <c r="C143" s="19" t="str">
        <f>IF(LEFT(TRIM(Table1[[#This Row],[select_order_from_list*]]))&lt;&gt;"",  _xlfn.XLOOKUP(Table1[[#This Row],[select_order_from_list*]], ordered_items[booking_id], ordered_items[ordered_by]), "")</f>
        <v/>
      </c>
      <c r="D143" s="20" t="str">
        <f>IF(LEFT(TRIM(Table1[[#This Row],[select_order_from_list*]]))&lt;&gt;"",  _xlfn.XLOOKUP(Table1[[#This Row],[select_order_from_list*]], ordered_items[booking_id], ordered_items[booking_datetime]), "")</f>
        <v/>
      </c>
      <c r="E143" s="9"/>
      <c r="F143" s="11"/>
      <c r="G143" s="13"/>
      <c r="H143" s="6" t="str">
        <f>IF(Table1[[#This Row],[entry_completion]]="y", "registered", "")</f>
        <v/>
      </c>
      <c r="I14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4" spans="1:9" x14ac:dyDescent="0.45">
      <c r="A144" s="4">
        <v>143</v>
      </c>
      <c r="B144" s="24"/>
      <c r="C144" s="19" t="str">
        <f>IF(LEFT(TRIM(Table1[[#This Row],[select_order_from_list*]]))&lt;&gt;"",  _xlfn.XLOOKUP(Table1[[#This Row],[select_order_from_list*]], ordered_items[booking_id], ordered_items[ordered_by]), "")</f>
        <v/>
      </c>
      <c r="D144" s="20" t="str">
        <f>IF(LEFT(TRIM(Table1[[#This Row],[select_order_from_list*]]))&lt;&gt;"",  _xlfn.XLOOKUP(Table1[[#This Row],[select_order_from_list*]], ordered_items[booking_id], ordered_items[booking_datetime]), "")</f>
        <v/>
      </c>
      <c r="E144" s="9"/>
      <c r="F144" s="11"/>
      <c r="G144" s="13"/>
      <c r="H144" s="6" t="str">
        <f>IF(Table1[[#This Row],[entry_completion]]="y", "registered", "")</f>
        <v/>
      </c>
      <c r="I14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5" spans="1:9" x14ac:dyDescent="0.45">
      <c r="A145" s="4">
        <v>144</v>
      </c>
      <c r="B145" s="24"/>
      <c r="C145" s="19" t="str">
        <f>IF(LEFT(TRIM(Table1[[#This Row],[select_order_from_list*]]))&lt;&gt;"",  _xlfn.XLOOKUP(Table1[[#This Row],[select_order_from_list*]], ordered_items[booking_id], ordered_items[ordered_by]), "")</f>
        <v/>
      </c>
      <c r="D145" s="20" t="str">
        <f>IF(LEFT(TRIM(Table1[[#This Row],[select_order_from_list*]]))&lt;&gt;"",  _xlfn.XLOOKUP(Table1[[#This Row],[select_order_from_list*]], ordered_items[booking_id], ordered_items[booking_datetime]), "")</f>
        <v/>
      </c>
      <c r="E145" s="9"/>
      <c r="F145" s="11"/>
      <c r="G145" s="13"/>
      <c r="H145" s="6" t="str">
        <f>IF(Table1[[#This Row],[entry_completion]]="y", "registered", "")</f>
        <v/>
      </c>
      <c r="I14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6" spans="1:9" x14ac:dyDescent="0.45">
      <c r="A146" s="4">
        <v>145</v>
      </c>
      <c r="B146" s="24"/>
      <c r="C146" s="19" t="str">
        <f>IF(LEFT(TRIM(Table1[[#This Row],[select_order_from_list*]]))&lt;&gt;"",  _xlfn.XLOOKUP(Table1[[#This Row],[select_order_from_list*]], ordered_items[booking_id], ordered_items[ordered_by]), "")</f>
        <v/>
      </c>
      <c r="D146" s="20" t="str">
        <f>IF(LEFT(TRIM(Table1[[#This Row],[select_order_from_list*]]))&lt;&gt;"",  _xlfn.XLOOKUP(Table1[[#This Row],[select_order_from_list*]], ordered_items[booking_id], ordered_items[booking_datetime]), "")</f>
        <v/>
      </c>
      <c r="E146" s="9"/>
      <c r="F146" s="11"/>
      <c r="G146" s="13"/>
      <c r="H146" s="6" t="str">
        <f>IF(Table1[[#This Row],[entry_completion]]="y", "registered", "")</f>
        <v/>
      </c>
      <c r="I14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7" spans="1:9" x14ac:dyDescent="0.45">
      <c r="A147" s="4">
        <v>146</v>
      </c>
      <c r="B147" s="24"/>
      <c r="C147" s="19" t="str">
        <f>IF(LEFT(TRIM(Table1[[#This Row],[select_order_from_list*]]))&lt;&gt;"",  _xlfn.XLOOKUP(Table1[[#This Row],[select_order_from_list*]], ordered_items[booking_id], ordered_items[ordered_by]), "")</f>
        <v/>
      </c>
      <c r="D147" s="20" t="str">
        <f>IF(LEFT(TRIM(Table1[[#This Row],[select_order_from_list*]]))&lt;&gt;"",  _xlfn.XLOOKUP(Table1[[#This Row],[select_order_from_list*]], ordered_items[booking_id], ordered_items[booking_datetime]), "")</f>
        <v/>
      </c>
      <c r="E147" s="9"/>
      <c r="F147" s="11"/>
      <c r="G147" s="13"/>
      <c r="H147" s="6" t="str">
        <f>IF(Table1[[#This Row],[entry_completion]]="y", "registered", "")</f>
        <v/>
      </c>
      <c r="I14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8" spans="1:9" x14ac:dyDescent="0.45">
      <c r="A148" s="4">
        <v>147</v>
      </c>
      <c r="B148" s="24"/>
      <c r="C148" s="19" t="str">
        <f>IF(LEFT(TRIM(Table1[[#This Row],[select_order_from_list*]]))&lt;&gt;"",  _xlfn.XLOOKUP(Table1[[#This Row],[select_order_from_list*]], ordered_items[booking_id], ordered_items[ordered_by]), "")</f>
        <v/>
      </c>
      <c r="D148" s="20" t="str">
        <f>IF(LEFT(TRIM(Table1[[#This Row],[select_order_from_list*]]))&lt;&gt;"",  _xlfn.XLOOKUP(Table1[[#This Row],[select_order_from_list*]], ordered_items[booking_id], ordered_items[booking_datetime]), "")</f>
        <v/>
      </c>
      <c r="E148" s="9"/>
      <c r="F148" s="11"/>
      <c r="G148" s="13"/>
      <c r="H148" s="6" t="str">
        <f>IF(Table1[[#This Row],[entry_completion]]="y", "registered", "")</f>
        <v/>
      </c>
      <c r="I14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49" spans="1:9" x14ac:dyDescent="0.45">
      <c r="A149" s="4">
        <v>148</v>
      </c>
      <c r="B149" s="24"/>
      <c r="C149" s="19" t="str">
        <f>IF(LEFT(TRIM(Table1[[#This Row],[select_order_from_list*]]))&lt;&gt;"",  _xlfn.XLOOKUP(Table1[[#This Row],[select_order_from_list*]], ordered_items[booking_id], ordered_items[ordered_by]), "")</f>
        <v/>
      </c>
      <c r="D149" s="20" t="str">
        <f>IF(LEFT(TRIM(Table1[[#This Row],[select_order_from_list*]]))&lt;&gt;"",  _xlfn.XLOOKUP(Table1[[#This Row],[select_order_from_list*]], ordered_items[booking_id], ordered_items[booking_datetime]), "")</f>
        <v/>
      </c>
      <c r="E149" s="9"/>
      <c r="F149" s="11"/>
      <c r="G149" s="13"/>
      <c r="H149" s="6" t="str">
        <f>IF(Table1[[#This Row],[entry_completion]]="y", "registered", "")</f>
        <v/>
      </c>
      <c r="I14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0" spans="1:9" x14ac:dyDescent="0.45">
      <c r="A150" s="4">
        <v>149</v>
      </c>
      <c r="B150" s="24"/>
      <c r="C150" s="19" t="str">
        <f>IF(LEFT(TRIM(Table1[[#This Row],[select_order_from_list*]]))&lt;&gt;"",  _xlfn.XLOOKUP(Table1[[#This Row],[select_order_from_list*]], ordered_items[booking_id], ordered_items[ordered_by]), "")</f>
        <v/>
      </c>
      <c r="D150" s="20" t="str">
        <f>IF(LEFT(TRIM(Table1[[#This Row],[select_order_from_list*]]))&lt;&gt;"",  _xlfn.XLOOKUP(Table1[[#This Row],[select_order_from_list*]], ordered_items[booking_id], ordered_items[booking_datetime]), "")</f>
        <v/>
      </c>
      <c r="E150" s="9"/>
      <c r="F150" s="11"/>
      <c r="G150" s="13"/>
      <c r="H150" s="6" t="str">
        <f>IF(Table1[[#This Row],[entry_completion]]="y", "registered", "")</f>
        <v/>
      </c>
      <c r="I15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1" spans="1:9" x14ac:dyDescent="0.45">
      <c r="A151" s="4">
        <v>150</v>
      </c>
      <c r="B151" s="24"/>
      <c r="C151" s="19" t="str">
        <f>IF(LEFT(TRIM(Table1[[#This Row],[select_order_from_list*]]))&lt;&gt;"",  _xlfn.XLOOKUP(Table1[[#This Row],[select_order_from_list*]], ordered_items[booking_id], ordered_items[ordered_by]), "")</f>
        <v/>
      </c>
      <c r="D151" s="20" t="str">
        <f>IF(LEFT(TRIM(Table1[[#This Row],[select_order_from_list*]]))&lt;&gt;"",  _xlfn.XLOOKUP(Table1[[#This Row],[select_order_from_list*]], ordered_items[booking_id], ordered_items[booking_datetime]), "")</f>
        <v/>
      </c>
      <c r="E151" s="9"/>
      <c r="F151" s="11"/>
      <c r="G151" s="13"/>
      <c r="H151" s="6" t="str">
        <f>IF(Table1[[#This Row],[entry_completion]]="y", "registered", "")</f>
        <v/>
      </c>
      <c r="I15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2" spans="1:9" x14ac:dyDescent="0.45">
      <c r="A152" s="4">
        <v>151</v>
      </c>
      <c r="B152" s="24"/>
      <c r="C152" s="19" t="str">
        <f>IF(LEFT(TRIM(Table1[[#This Row],[select_order_from_list*]]))&lt;&gt;"",  _xlfn.XLOOKUP(Table1[[#This Row],[select_order_from_list*]], ordered_items[booking_id], ordered_items[ordered_by]), "")</f>
        <v/>
      </c>
      <c r="D152" s="20" t="str">
        <f>IF(LEFT(TRIM(Table1[[#This Row],[select_order_from_list*]]))&lt;&gt;"",  _xlfn.XLOOKUP(Table1[[#This Row],[select_order_from_list*]], ordered_items[booking_id], ordered_items[booking_datetime]), "")</f>
        <v/>
      </c>
      <c r="E152" s="9"/>
      <c r="F152" s="11"/>
      <c r="G152" s="13"/>
      <c r="H152" s="6" t="str">
        <f>IF(Table1[[#This Row],[entry_completion]]="y", "registered", "")</f>
        <v/>
      </c>
      <c r="I15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3" spans="1:9" x14ac:dyDescent="0.45">
      <c r="A153" s="4">
        <v>152</v>
      </c>
      <c r="B153" s="24"/>
      <c r="C153" s="19" t="str">
        <f>IF(LEFT(TRIM(Table1[[#This Row],[select_order_from_list*]]))&lt;&gt;"",  _xlfn.XLOOKUP(Table1[[#This Row],[select_order_from_list*]], ordered_items[booking_id], ordered_items[ordered_by]), "")</f>
        <v/>
      </c>
      <c r="D153" s="20" t="str">
        <f>IF(LEFT(TRIM(Table1[[#This Row],[select_order_from_list*]]))&lt;&gt;"",  _xlfn.XLOOKUP(Table1[[#This Row],[select_order_from_list*]], ordered_items[booking_id], ordered_items[booking_datetime]), "")</f>
        <v/>
      </c>
      <c r="E153" s="9"/>
      <c r="F153" s="11"/>
      <c r="G153" s="13"/>
      <c r="H153" s="6" t="str">
        <f>IF(Table1[[#This Row],[entry_completion]]="y", "registered", "")</f>
        <v/>
      </c>
      <c r="I15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4" spans="1:9" x14ac:dyDescent="0.45">
      <c r="A154" s="4">
        <v>153</v>
      </c>
      <c r="B154" s="24"/>
      <c r="C154" s="19" t="str">
        <f>IF(LEFT(TRIM(Table1[[#This Row],[select_order_from_list*]]))&lt;&gt;"",  _xlfn.XLOOKUP(Table1[[#This Row],[select_order_from_list*]], ordered_items[booking_id], ordered_items[ordered_by]), "")</f>
        <v/>
      </c>
      <c r="D154" s="20" t="str">
        <f>IF(LEFT(TRIM(Table1[[#This Row],[select_order_from_list*]]))&lt;&gt;"",  _xlfn.XLOOKUP(Table1[[#This Row],[select_order_from_list*]], ordered_items[booking_id], ordered_items[booking_datetime]), "")</f>
        <v/>
      </c>
      <c r="E154" s="9"/>
      <c r="F154" s="11"/>
      <c r="G154" s="13"/>
      <c r="H154" s="6" t="str">
        <f>IF(Table1[[#This Row],[entry_completion]]="y", "registered", "")</f>
        <v/>
      </c>
      <c r="I15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5" spans="1:9" x14ac:dyDescent="0.45">
      <c r="A155" s="4">
        <v>154</v>
      </c>
      <c r="B155" s="24"/>
      <c r="C155" s="19" t="str">
        <f>IF(LEFT(TRIM(Table1[[#This Row],[select_order_from_list*]]))&lt;&gt;"",  _xlfn.XLOOKUP(Table1[[#This Row],[select_order_from_list*]], ordered_items[booking_id], ordered_items[ordered_by]), "")</f>
        <v/>
      </c>
      <c r="D155" s="20" t="str">
        <f>IF(LEFT(TRIM(Table1[[#This Row],[select_order_from_list*]]))&lt;&gt;"",  _xlfn.XLOOKUP(Table1[[#This Row],[select_order_from_list*]], ordered_items[booking_id], ordered_items[booking_datetime]), "")</f>
        <v/>
      </c>
      <c r="E155" s="9"/>
      <c r="F155" s="11"/>
      <c r="G155" s="13"/>
      <c r="H155" s="6" t="str">
        <f>IF(Table1[[#This Row],[entry_completion]]="y", "registered", "")</f>
        <v/>
      </c>
      <c r="I15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6" spans="1:9" x14ac:dyDescent="0.45">
      <c r="A156" s="4">
        <v>155</v>
      </c>
      <c r="B156" s="24"/>
      <c r="C156" s="19" t="str">
        <f>IF(LEFT(TRIM(Table1[[#This Row],[select_order_from_list*]]))&lt;&gt;"",  _xlfn.XLOOKUP(Table1[[#This Row],[select_order_from_list*]], ordered_items[booking_id], ordered_items[ordered_by]), "")</f>
        <v/>
      </c>
      <c r="D156" s="20" t="str">
        <f>IF(LEFT(TRIM(Table1[[#This Row],[select_order_from_list*]]))&lt;&gt;"",  _xlfn.XLOOKUP(Table1[[#This Row],[select_order_from_list*]], ordered_items[booking_id], ordered_items[booking_datetime]), "")</f>
        <v/>
      </c>
      <c r="E156" s="9"/>
      <c r="F156" s="11"/>
      <c r="G156" s="13"/>
      <c r="H156" s="6" t="str">
        <f>IF(Table1[[#This Row],[entry_completion]]="y", "registered", "")</f>
        <v/>
      </c>
      <c r="I15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7" spans="1:9" x14ac:dyDescent="0.45">
      <c r="A157" s="4">
        <v>156</v>
      </c>
      <c r="B157" s="24"/>
      <c r="C157" s="19" t="str">
        <f>IF(LEFT(TRIM(Table1[[#This Row],[select_order_from_list*]]))&lt;&gt;"",  _xlfn.XLOOKUP(Table1[[#This Row],[select_order_from_list*]], ordered_items[booking_id], ordered_items[ordered_by]), "")</f>
        <v/>
      </c>
      <c r="D157" s="20" t="str">
        <f>IF(LEFT(TRIM(Table1[[#This Row],[select_order_from_list*]]))&lt;&gt;"",  _xlfn.XLOOKUP(Table1[[#This Row],[select_order_from_list*]], ordered_items[booking_id], ordered_items[booking_datetime]), "")</f>
        <v/>
      </c>
      <c r="E157" s="9"/>
      <c r="F157" s="11"/>
      <c r="G157" s="13"/>
      <c r="H157" s="6" t="str">
        <f>IF(Table1[[#This Row],[entry_completion]]="y", "registered", "")</f>
        <v/>
      </c>
      <c r="I15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8" spans="1:9" x14ac:dyDescent="0.45">
      <c r="A158" s="4">
        <v>157</v>
      </c>
      <c r="B158" s="24"/>
      <c r="C158" s="19" t="str">
        <f>IF(LEFT(TRIM(Table1[[#This Row],[select_order_from_list*]]))&lt;&gt;"",  _xlfn.XLOOKUP(Table1[[#This Row],[select_order_from_list*]], ordered_items[booking_id], ordered_items[ordered_by]), "")</f>
        <v/>
      </c>
      <c r="D158" s="20" t="str">
        <f>IF(LEFT(TRIM(Table1[[#This Row],[select_order_from_list*]]))&lt;&gt;"",  _xlfn.XLOOKUP(Table1[[#This Row],[select_order_from_list*]], ordered_items[booking_id], ordered_items[booking_datetime]), "")</f>
        <v/>
      </c>
      <c r="E158" s="9"/>
      <c r="F158" s="11"/>
      <c r="G158" s="13"/>
      <c r="H158" s="6" t="str">
        <f>IF(Table1[[#This Row],[entry_completion]]="y", "registered", "")</f>
        <v/>
      </c>
      <c r="I15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59" spans="1:9" x14ac:dyDescent="0.45">
      <c r="A159" s="4">
        <v>158</v>
      </c>
      <c r="B159" s="24"/>
      <c r="C159" s="19" t="str">
        <f>IF(LEFT(TRIM(Table1[[#This Row],[select_order_from_list*]]))&lt;&gt;"",  _xlfn.XLOOKUP(Table1[[#This Row],[select_order_from_list*]], ordered_items[booking_id], ordered_items[ordered_by]), "")</f>
        <v/>
      </c>
      <c r="D159" s="20" t="str">
        <f>IF(LEFT(TRIM(Table1[[#This Row],[select_order_from_list*]]))&lt;&gt;"",  _xlfn.XLOOKUP(Table1[[#This Row],[select_order_from_list*]], ordered_items[booking_id], ordered_items[booking_datetime]), "")</f>
        <v/>
      </c>
      <c r="E159" s="9"/>
      <c r="F159" s="11"/>
      <c r="G159" s="13"/>
      <c r="H159" s="6" t="str">
        <f>IF(Table1[[#This Row],[entry_completion]]="y", "registered", "")</f>
        <v/>
      </c>
      <c r="I15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0" spans="1:9" x14ac:dyDescent="0.45">
      <c r="A160" s="4">
        <v>159</v>
      </c>
      <c r="B160" s="24"/>
      <c r="C160" s="19" t="str">
        <f>IF(LEFT(TRIM(Table1[[#This Row],[select_order_from_list*]]))&lt;&gt;"",  _xlfn.XLOOKUP(Table1[[#This Row],[select_order_from_list*]], ordered_items[booking_id], ordered_items[ordered_by]), "")</f>
        <v/>
      </c>
      <c r="D160" s="20" t="str">
        <f>IF(LEFT(TRIM(Table1[[#This Row],[select_order_from_list*]]))&lt;&gt;"",  _xlfn.XLOOKUP(Table1[[#This Row],[select_order_from_list*]], ordered_items[booking_id], ordered_items[booking_datetime]), "")</f>
        <v/>
      </c>
      <c r="E160" s="9"/>
      <c r="F160" s="11"/>
      <c r="G160" s="13"/>
      <c r="H160" s="6" t="str">
        <f>IF(Table1[[#This Row],[entry_completion]]="y", "registered", "")</f>
        <v/>
      </c>
      <c r="I16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1" spans="1:9" x14ac:dyDescent="0.45">
      <c r="A161" s="4">
        <v>160</v>
      </c>
      <c r="B161" s="24"/>
      <c r="C161" s="19" t="str">
        <f>IF(LEFT(TRIM(Table1[[#This Row],[select_order_from_list*]]))&lt;&gt;"",  _xlfn.XLOOKUP(Table1[[#This Row],[select_order_from_list*]], ordered_items[booking_id], ordered_items[ordered_by]), "")</f>
        <v/>
      </c>
      <c r="D161" s="20" t="str">
        <f>IF(LEFT(TRIM(Table1[[#This Row],[select_order_from_list*]]))&lt;&gt;"",  _xlfn.XLOOKUP(Table1[[#This Row],[select_order_from_list*]], ordered_items[booking_id], ordered_items[booking_datetime]), "")</f>
        <v/>
      </c>
      <c r="E161" s="9"/>
      <c r="F161" s="11"/>
      <c r="G161" s="13"/>
      <c r="H161" s="6" t="str">
        <f>IF(Table1[[#This Row],[entry_completion]]="y", "registered", "")</f>
        <v/>
      </c>
      <c r="I16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2" spans="1:9" x14ac:dyDescent="0.45">
      <c r="A162" s="4">
        <v>161</v>
      </c>
      <c r="B162" s="24"/>
      <c r="C162" s="19" t="str">
        <f>IF(LEFT(TRIM(Table1[[#This Row],[select_order_from_list*]]))&lt;&gt;"",  _xlfn.XLOOKUP(Table1[[#This Row],[select_order_from_list*]], ordered_items[booking_id], ordered_items[ordered_by]), "")</f>
        <v/>
      </c>
      <c r="D162" s="20" t="str">
        <f>IF(LEFT(TRIM(Table1[[#This Row],[select_order_from_list*]]))&lt;&gt;"",  _xlfn.XLOOKUP(Table1[[#This Row],[select_order_from_list*]], ordered_items[booking_id], ordered_items[booking_datetime]), "")</f>
        <v/>
      </c>
      <c r="E162" s="9"/>
      <c r="F162" s="11"/>
      <c r="G162" s="13"/>
      <c r="H162" s="6" t="str">
        <f>IF(Table1[[#This Row],[entry_completion]]="y", "registered", "")</f>
        <v/>
      </c>
      <c r="I16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3" spans="1:9" x14ac:dyDescent="0.45">
      <c r="A163" s="4">
        <v>162</v>
      </c>
      <c r="B163" s="24"/>
      <c r="C163" s="19" t="str">
        <f>IF(LEFT(TRIM(Table1[[#This Row],[select_order_from_list*]]))&lt;&gt;"",  _xlfn.XLOOKUP(Table1[[#This Row],[select_order_from_list*]], ordered_items[booking_id], ordered_items[ordered_by]), "")</f>
        <v/>
      </c>
      <c r="D163" s="20" t="str">
        <f>IF(LEFT(TRIM(Table1[[#This Row],[select_order_from_list*]]))&lt;&gt;"",  _xlfn.XLOOKUP(Table1[[#This Row],[select_order_from_list*]], ordered_items[booking_id], ordered_items[booking_datetime]), "")</f>
        <v/>
      </c>
      <c r="E163" s="9"/>
      <c r="F163" s="11"/>
      <c r="G163" s="13"/>
      <c r="H163" s="6" t="str">
        <f>IF(Table1[[#This Row],[entry_completion]]="y", "registered", "")</f>
        <v/>
      </c>
      <c r="I16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4" spans="1:9" x14ac:dyDescent="0.45">
      <c r="A164" s="4">
        <v>163</v>
      </c>
      <c r="B164" s="24"/>
      <c r="C164" s="19" t="str">
        <f>IF(LEFT(TRIM(Table1[[#This Row],[select_order_from_list*]]))&lt;&gt;"",  _xlfn.XLOOKUP(Table1[[#This Row],[select_order_from_list*]], ordered_items[booking_id], ordered_items[ordered_by]), "")</f>
        <v/>
      </c>
      <c r="D164" s="20" t="str">
        <f>IF(LEFT(TRIM(Table1[[#This Row],[select_order_from_list*]]))&lt;&gt;"",  _xlfn.XLOOKUP(Table1[[#This Row],[select_order_from_list*]], ordered_items[booking_id], ordered_items[booking_datetime]), "")</f>
        <v/>
      </c>
      <c r="E164" s="9"/>
      <c r="F164" s="11"/>
      <c r="G164" s="13"/>
      <c r="H164" s="6" t="str">
        <f>IF(Table1[[#This Row],[entry_completion]]="y", "registered", "")</f>
        <v/>
      </c>
      <c r="I16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5" spans="1:9" x14ac:dyDescent="0.45">
      <c r="A165" s="4">
        <v>164</v>
      </c>
      <c r="B165" s="24"/>
      <c r="C165" s="19" t="str">
        <f>IF(LEFT(TRIM(Table1[[#This Row],[select_order_from_list*]]))&lt;&gt;"",  _xlfn.XLOOKUP(Table1[[#This Row],[select_order_from_list*]], ordered_items[booking_id], ordered_items[ordered_by]), "")</f>
        <v/>
      </c>
      <c r="D165" s="20" t="str">
        <f>IF(LEFT(TRIM(Table1[[#This Row],[select_order_from_list*]]))&lt;&gt;"",  _xlfn.XLOOKUP(Table1[[#This Row],[select_order_from_list*]], ordered_items[booking_id], ordered_items[booking_datetime]), "")</f>
        <v/>
      </c>
      <c r="E165" s="9"/>
      <c r="F165" s="11"/>
      <c r="G165" s="13"/>
      <c r="H165" s="6" t="str">
        <f>IF(Table1[[#This Row],[entry_completion]]="y", "registered", "")</f>
        <v/>
      </c>
      <c r="I16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6" spans="1:9" x14ac:dyDescent="0.45">
      <c r="A166" s="4">
        <v>165</v>
      </c>
      <c r="B166" s="24"/>
      <c r="C166" s="19" t="str">
        <f>IF(LEFT(TRIM(Table1[[#This Row],[select_order_from_list*]]))&lt;&gt;"",  _xlfn.XLOOKUP(Table1[[#This Row],[select_order_from_list*]], ordered_items[booking_id], ordered_items[ordered_by]), "")</f>
        <v/>
      </c>
      <c r="D166" s="20" t="str">
        <f>IF(LEFT(TRIM(Table1[[#This Row],[select_order_from_list*]]))&lt;&gt;"",  _xlfn.XLOOKUP(Table1[[#This Row],[select_order_from_list*]], ordered_items[booking_id], ordered_items[booking_datetime]), "")</f>
        <v/>
      </c>
      <c r="E166" s="9"/>
      <c r="F166" s="11"/>
      <c r="G166" s="13"/>
      <c r="H166" s="6" t="str">
        <f>IF(Table1[[#This Row],[entry_completion]]="y", "registered", "")</f>
        <v/>
      </c>
      <c r="I16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7" spans="1:9" x14ac:dyDescent="0.45">
      <c r="A167" s="4">
        <v>166</v>
      </c>
      <c r="B167" s="24"/>
      <c r="C167" s="19" t="str">
        <f>IF(LEFT(TRIM(Table1[[#This Row],[select_order_from_list*]]))&lt;&gt;"",  _xlfn.XLOOKUP(Table1[[#This Row],[select_order_from_list*]], ordered_items[booking_id], ordered_items[ordered_by]), "")</f>
        <v/>
      </c>
      <c r="D167" s="20" t="str">
        <f>IF(LEFT(TRIM(Table1[[#This Row],[select_order_from_list*]]))&lt;&gt;"",  _xlfn.XLOOKUP(Table1[[#This Row],[select_order_from_list*]], ordered_items[booking_id], ordered_items[booking_datetime]), "")</f>
        <v/>
      </c>
      <c r="E167" s="9"/>
      <c r="F167" s="11"/>
      <c r="G167" s="13"/>
      <c r="H167" s="6" t="str">
        <f>IF(Table1[[#This Row],[entry_completion]]="y", "registered", "")</f>
        <v/>
      </c>
      <c r="I16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8" spans="1:9" x14ac:dyDescent="0.45">
      <c r="A168" s="4">
        <v>167</v>
      </c>
      <c r="B168" s="24"/>
      <c r="C168" s="19" t="str">
        <f>IF(LEFT(TRIM(Table1[[#This Row],[select_order_from_list*]]))&lt;&gt;"",  _xlfn.XLOOKUP(Table1[[#This Row],[select_order_from_list*]], ordered_items[booking_id], ordered_items[ordered_by]), "")</f>
        <v/>
      </c>
      <c r="D168" s="20" t="str">
        <f>IF(LEFT(TRIM(Table1[[#This Row],[select_order_from_list*]]))&lt;&gt;"",  _xlfn.XLOOKUP(Table1[[#This Row],[select_order_from_list*]], ordered_items[booking_id], ordered_items[booking_datetime]), "")</f>
        <v/>
      </c>
      <c r="E168" s="9"/>
      <c r="F168" s="11"/>
      <c r="G168" s="13"/>
      <c r="H168" s="6" t="str">
        <f>IF(Table1[[#This Row],[entry_completion]]="y", "registered", "")</f>
        <v/>
      </c>
      <c r="I16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69" spans="1:9" x14ac:dyDescent="0.45">
      <c r="A169" s="4">
        <v>168</v>
      </c>
      <c r="B169" s="24"/>
      <c r="C169" s="19" t="str">
        <f>IF(LEFT(TRIM(Table1[[#This Row],[select_order_from_list*]]))&lt;&gt;"",  _xlfn.XLOOKUP(Table1[[#This Row],[select_order_from_list*]], ordered_items[booking_id], ordered_items[ordered_by]), "")</f>
        <v/>
      </c>
      <c r="D169" s="20" t="str">
        <f>IF(LEFT(TRIM(Table1[[#This Row],[select_order_from_list*]]))&lt;&gt;"",  _xlfn.XLOOKUP(Table1[[#This Row],[select_order_from_list*]], ordered_items[booking_id], ordered_items[booking_datetime]), "")</f>
        <v/>
      </c>
      <c r="E169" s="9"/>
      <c r="F169" s="11"/>
      <c r="G169" s="13"/>
      <c r="H169" s="6" t="str">
        <f>IF(Table1[[#This Row],[entry_completion]]="y", "registered", "")</f>
        <v/>
      </c>
      <c r="I16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0" spans="1:9" x14ac:dyDescent="0.45">
      <c r="A170" s="4">
        <v>169</v>
      </c>
      <c r="B170" s="24"/>
      <c r="C170" s="19" t="str">
        <f>IF(LEFT(TRIM(Table1[[#This Row],[select_order_from_list*]]))&lt;&gt;"",  _xlfn.XLOOKUP(Table1[[#This Row],[select_order_from_list*]], ordered_items[booking_id], ordered_items[ordered_by]), "")</f>
        <v/>
      </c>
      <c r="D170" s="20" t="str">
        <f>IF(LEFT(TRIM(Table1[[#This Row],[select_order_from_list*]]))&lt;&gt;"",  _xlfn.XLOOKUP(Table1[[#This Row],[select_order_from_list*]], ordered_items[booking_id], ordered_items[booking_datetime]), "")</f>
        <v/>
      </c>
      <c r="E170" s="9"/>
      <c r="F170" s="11"/>
      <c r="G170" s="13"/>
      <c r="H170" s="6" t="str">
        <f>IF(Table1[[#This Row],[entry_completion]]="y", "registered", "")</f>
        <v/>
      </c>
      <c r="I17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1" spans="1:9" x14ac:dyDescent="0.45">
      <c r="A171" s="4">
        <v>170</v>
      </c>
      <c r="B171" s="24"/>
      <c r="C171" s="19" t="str">
        <f>IF(LEFT(TRIM(Table1[[#This Row],[select_order_from_list*]]))&lt;&gt;"",  _xlfn.XLOOKUP(Table1[[#This Row],[select_order_from_list*]], ordered_items[booking_id], ordered_items[ordered_by]), "")</f>
        <v/>
      </c>
      <c r="D171" s="20" t="str">
        <f>IF(LEFT(TRIM(Table1[[#This Row],[select_order_from_list*]]))&lt;&gt;"",  _xlfn.XLOOKUP(Table1[[#This Row],[select_order_from_list*]], ordered_items[booking_id], ordered_items[booking_datetime]), "")</f>
        <v/>
      </c>
      <c r="E171" s="9"/>
      <c r="F171" s="11"/>
      <c r="G171" s="13"/>
      <c r="H171" s="6" t="str">
        <f>IF(Table1[[#This Row],[entry_completion]]="y", "registered", "")</f>
        <v/>
      </c>
      <c r="I17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2" spans="1:9" x14ac:dyDescent="0.45">
      <c r="A172" s="4">
        <v>171</v>
      </c>
      <c r="B172" s="24"/>
      <c r="C172" s="19" t="str">
        <f>IF(LEFT(TRIM(Table1[[#This Row],[select_order_from_list*]]))&lt;&gt;"",  _xlfn.XLOOKUP(Table1[[#This Row],[select_order_from_list*]], ordered_items[booking_id], ordered_items[ordered_by]), "")</f>
        <v/>
      </c>
      <c r="D172" s="20" t="str">
        <f>IF(LEFT(TRIM(Table1[[#This Row],[select_order_from_list*]]))&lt;&gt;"",  _xlfn.XLOOKUP(Table1[[#This Row],[select_order_from_list*]], ordered_items[booking_id], ordered_items[booking_datetime]), "")</f>
        <v/>
      </c>
      <c r="E172" s="9"/>
      <c r="F172" s="11"/>
      <c r="G172" s="13"/>
      <c r="H172" s="6" t="str">
        <f>IF(Table1[[#This Row],[entry_completion]]="y", "registered", "")</f>
        <v/>
      </c>
      <c r="I17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3" spans="1:9" x14ac:dyDescent="0.45">
      <c r="A173" s="4">
        <v>172</v>
      </c>
      <c r="B173" s="24"/>
      <c r="C173" s="19" t="str">
        <f>IF(LEFT(TRIM(Table1[[#This Row],[select_order_from_list*]]))&lt;&gt;"",  _xlfn.XLOOKUP(Table1[[#This Row],[select_order_from_list*]], ordered_items[booking_id], ordered_items[ordered_by]), "")</f>
        <v/>
      </c>
      <c r="D173" s="20" t="str">
        <f>IF(LEFT(TRIM(Table1[[#This Row],[select_order_from_list*]]))&lt;&gt;"",  _xlfn.XLOOKUP(Table1[[#This Row],[select_order_from_list*]], ordered_items[booking_id], ordered_items[booking_datetime]), "")</f>
        <v/>
      </c>
      <c r="E173" s="9"/>
      <c r="F173" s="11"/>
      <c r="G173" s="13"/>
      <c r="H173" s="6" t="str">
        <f>IF(Table1[[#This Row],[entry_completion]]="y", "registered", "")</f>
        <v/>
      </c>
      <c r="I17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4" spans="1:9" x14ac:dyDescent="0.45">
      <c r="A174" s="4">
        <v>173</v>
      </c>
      <c r="B174" s="24"/>
      <c r="C174" s="19" t="str">
        <f>IF(LEFT(TRIM(Table1[[#This Row],[select_order_from_list*]]))&lt;&gt;"",  _xlfn.XLOOKUP(Table1[[#This Row],[select_order_from_list*]], ordered_items[booking_id], ordered_items[ordered_by]), "")</f>
        <v/>
      </c>
      <c r="D174" s="20" t="str">
        <f>IF(LEFT(TRIM(Table1[[#This Row],[select_order_from_list*]]))&lt;&gt;"",  _xlfn.XLOOKUP(Table1[[#This Row],[select_order_from_list*]], ordered_items[booking_id], ordered_items[booking_datetime]), "")</f>
        <v/>
      </c>
      <c r="E174" s="9"/>
      <c r="F174" s="11"/>
      <c r="G174" s="13"/>
      <c r="H174" s="6" t="str">
        <f>IF(Table1[[#This Row],[entry_completion]]="y", "registered", "")</f>
        <v/>
      </c>
      <c r="I17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5" spans="1:9" x14ac:dyDescent="0.45">
      <c r="A175" s="4">
        <v>174</v>
      </c>
      <c r="B175" s="24"/>
      <c r="C175" s="19" t="str">
        <f>IF(LEFT(TRIM(Table1[[#This Row],[select_order_from_list*]]))&lt;&gt;"",  _xlfn.XLOOKUP(Table1[[#This Row],[select_order_from_list*]], ordered_items[booking_id], ordered_items[ordered_by]), "")</f>
        <v/>
      </c>
      <c r="D175" s="20" t="str">
        <f>IF(LEFT(TRIM(Table1[[#This Row],[select_order_from_list*]]))&lt;&gt;"",  _xlfn.XLOOKUP(Table1[[#This Row],[select_order_from_list*]], ordered_items[booking_id], ordered_items[booking_datetime]), "")</f>
        <v/>
      </c>
      <c r="E175" s="9"/>
      <c r="F175" s="11"/>
      <c r="G175" s="13"/>
      <c r="H175" s="6" t="str">
        <f>IF(Table1[[#This Row],[entry_completion]]="y", "registered", "")</f>
        <v/>
      </c>
      <c r="I17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6" spans="1:9" x14ac:dyDescent="0.45">
      <c r="A176" s="4">
        <v>175</v>
      </c>
      <c r="B176" s="24"/>
      <c r="C176" s="19" t="str">
        <f>IF(LEFT(TRIM(Table1[[#This Row],[select_order_from_list*]]))&lt;&gt;"",  _xlfn.XLOOKUP(Table1[[#This Row],[select_order_from_list*]], ordered_items[booking_id], ordered_items[ordered_by]), "")</f>
        <v/>
      </c>
      <c r="D176" s="20" t="str">
        <f>IF(LEFT(TRIM(Table1[[#This Row],[select_order_from_list*]]))&lt;&gt;"",  _xlfn.XLOOKUP(Table1[[#This Row],[select_order_from_list*]], ordered_items[booking_id], ordered_items[booking_datetime]), "")</f>
        <v/>
      </c>
      <c r="E176" s="9"/>
      <c r="F176" s="11"/>
      <c r="G176" s="13"/>
      <c r="H176" s="6" t="str">
        <f>IF(Table1[[#This Row],[entry_completion]]="y", "registered", "")</f>
        <v/>
      </c>
      <c r="I17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7" spans="1:9" x14ac:dyDescent="0.45">
      <c r="A177" s="4">
        <v>176</v>
      </c>
      <c r="B177" s="24"/>
      <c r="C177" s="19" t="str">
        <f>IF(LEFT(TRIM(Table1[[#This Row],[select_order_from_list*]]))&lt;&gt;"",  _xlfn.XLOOKUP(Table1[[#This Row],[select_order_from_list*]], ordered_items[booking_id], ordered_items[ordered_by]), "")</f>
        <v/>
      </c>
      <c r="D177" s="20" t="str">
        <f>IF(LEFT(TRIM(Table1[[#This Row],[select_order_from_list*]]))&lt;&gt;"",  _xlfn.XLOOKUP(Table1[[#This Row],[select_order_from_list*]], ordered_items[booking_id], ordered_items[booking_datetime]), "")</f>
        <v/>
      </c>
      <c r="E177" s="9"/>
      <c r="F177" s="11"/>
      <c r="G177" s="13"/>
      <c r="H177" s="6" t="str">
        <f>IF(Table1[[#This Row],[entry_completion]]="y", "registered", "")</f>
        <v/>
      </c>
      <c r="I17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8" spans="1:9" x14ac:dyDescent="0.45">
      <c r="A178" s="4">
        <v>177</v>
      </c>
      <c r="B178" s="24"/>
      <c r="C178" s="19" t="str">
        <f>IF(LEFT(TRIM(Table1[[#This Row],[select_order_from_list*]]))&lt;&gt;"",  _xlfn.XLOOKUP(Table1[[#This Row],[select_order_from_list*]], ordered_items[booking_id], ordered_items[ordered_by]), "")</f>
        <v/>
      </c>
      <c r="D178" s="20" t="str">
        <f>IF(LEFT(TRIM(Table1[[#This Row],[select_order_from_list*]]))&lt;&gt;"",  _xlfn.XLOOKUP(Table1[[#This Row],[select_order_from_list*]], ordered_items[booking_id], ordered_items[booking_datetime]), "")</f>
        <v/>
      </c>
      <c r="E178" s="9"/>
      <c r="F178" s="11"/>
      <c r="G178" s="13"/>
      <c r="H178" s="6" t="str">
        <f>IF(Table1[[#This Row],[entry_completion]]="y", "registered", "")</f>
        <v/>
      </c>
      <c r="I17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79" spans="1:9" x14ac:dyDescent="0.45">
      <c r="A179" s="4">
        <v>178</v>
      </c>
      <c r="B179" s="24"/>
      <c r="C179" s="19" t="str">
        <f>IF(LEFT(TRIM(Table1[[#This Row],[select_order_from_list*]]))&lt;&gt;"",  _xlfn.XLOOKUP(Table1[[#This Row],[select_order_from_list*]], ordered_items[booking_id], ordered_items[ordered_by]), "")</f>
        <v/>
      </c>
      <c r="D179" s="20" t="str">
        <f>IF(LEFT(TRIM(Table1[[#This Row],[select_order_from_list*]]))&lt;&gt;"",  _xlfn.XLOOKUP(Table1[[#This Row],[select_order_from_list*]], ordered_items[booking_id], ordered_items[booking_datetime]), "")</f>
        <v/>
      </c>
      <c r="E179" s="9"/>
      <c r="F179" s="11"/>
      <c r="G179" s="13"/>
      <c r="H179" s="6" t="str">
        <f>IF(Table1[[#This Row],[entry_completion]]="y", "registered", "")</f>
        <v/>
      </c>
      <c r="I17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0" spans="1:9" x14ac:dyDescent="0.45">
      <c r="A180" s="4">
        <v>179</v>
      </c>
      <c r="B180" s="24"/>
      <c r="C180" s="19" t="str">
        <f>IF(LEFT(TRIM(Table1[[#This Row],[select_order_from_list*]]))&lt;&gt;"",  _xlfn.XLOOKUP(Table1[[#This Row],[select_order_from_list*]], ordered_items[booking_id], ordered_items[ordered_by]), "")</f>
        <v/>
      </c>
      <c r="D180" s="20" t="str">
        <f>IF(LEFT(TRIM(Table1[[#This Row],[select_order_from_list*]]))&lt;&gt;"",  _xlfn.XLOOKUP(Table1[[#This Row],[select_order_from_list*]], ordered_items[booking_id], ordered_items[booking_datetime]), "")</f>
        <v/>
      </c>
      <c r="E180" s="9"/>
      <c r="F180" s="11"/>
      <c r="G180" s="13"/>
      <c r="H180" s="6" t="str">
        <f>IF(Table1[[#This Row],[entry_completion]]="y", "registered", "")</f>
        <v/>
      </c>
      <c r="I18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1" spans="1:9" x14ac:dyDescent="0.45">
      <c r="A181" s="4">
        <v>180</v>
      </c>
      <c r="B181" s="24"/>
      <c r="C181" s="19" t="str">
        <f>IF(LEFT(TRIM(Table1[[#This Row],[select_order_from_list*]]))&lt;&gt;"",  _xlfn.XLOOKUP(Table1[[#This Row],[select_order_from_list*]], ordered_items[booking_id], ordered_items[ordered_by]), "")</f>
        <v/>
      </c>
      <c r="D181" s="20" t="str">
        <f>IF(LEFT(TRIM(Table1[[#This Row],[select_order_from_list*]]))&lt;&gt;"",  _xlfn.XLOOKUP(Table1[[#This Row],[select_order_from_list*]], ordered_items[booking_id], ordered_items[booking_datetime]), "")</f>
        <v/>
      </c>
      <c r="E181" s="9"/>
      <c r="F181" s="11"/>
      <c r="G181" s="13"/>
      <c r="H181" s="6" t="str">
        <f>IF(Table1[[#This Row],[entry_completion]]="y", "registered", "")</f>
        <v/>
      </c>
      <c r="I18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2" spans="1:9" x14ac:dyDescent="0.45">
      <c r="A182" s="4">
        <v>181</v>
      </c>
      <c r="B182" s="24"/>
      <c r="C182" s="19" t="str">
        <f>IF(LEFT(TRIM(Table1[[#This Row],[select_order_from_list*]]))&lt;&gt;"",  _xlfn.XLOOKUP(Table1[[#This Row],[select_order_from_list*]], ordered_items[booking_id], ordered_items[ordered_by]), "")</f>
        <v/>
      </c>
      <c r="D182" s="20" t="str">
        <f>IF(LEFT(TRIM(Table1[[#This Row],[select_order_from_list*]]))&lt;&gt;"",  _xlfn.XLOOKUP(Table1[[#This Row],[select_order_from_list*]], ordered_items[booking_id], ordered_items[booking_datetime]), "")</f>
        <v/>
      </c>
      <c r="E182" s="9"/>
      <c r="F182" s="11"/>
      <c r="G182" s="13"/>
      <c r="H182" s="6" t="str">
        <f>IF(Table1[[#This Row],[entry_completion]]="y", "registered", "")</f>
        <v/>
      </c>
      <c r="I18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3" spans="1:9" x14ac:dyDescent="0.45">
      <c r="A183" s="4">
        <v>182</v>
      </c>
      <c r="B183" s="24"/>
      <c r="C183" s="19" t="str">
        <f>IF(LEFT(TRIM(Table1[[#This Row],[select_order_from_list*]]))&lt;&gt;"",  _xlfn.XLOOKUP(Table1[[#This Row],[select_order_from_list*]], ordered_items[booking_id], ordered_items[ordered_by]), "")</f>
        <v/>
      </c>
      <c r="D183" s="20" t="str">
        <f>IF(LEFT(TRIM(Table1[[#This Row],[select_order_from_list*]]))&lt;&gt;"",  _xlfn.XLOOKUP(Table1[[#This Row],[select_order_from_list*]], ordered_items[booking_id], ordered_items[booking_datetime]), "")</f>
        <v/>
      </c>
      <c r="E183" s="9"/>
      <c r="F183" s="11"/>
      <c r="G183" s="13"/>
      <c r="H183" s="6" t="str">
        <f>IF(Table1[[#This Row],[entry_completion]]="y", "registered", "")</f>
        <v/>
      </c>
      <c r="I18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4" spans="1:9" x14ac:dyDescent="0.45">
      <c r="A184" s="4">
        <v>183</v>
      </c>
      <c r="B184" s="24"/>
      <c r="C184" s="19" t="str">
        <f>IF(LEFT(TRIM(Table1[[#This Row],[select_order_from_list*]]))&lt;&gt;"",  _xlfn.XLOOKUP(Table1[[#This Row],[select_order_from_list*]], ordered_items[booking_id], ordered_items[ordered_by]), "")</f>
        <v/>
      </c>
      <c r="D184" s="20" t="str">
        <f>IF(LEFT(TRIM(Table1[[#This Row],[select_order_from_list*]]))&lt;&gt;"",  _xlfn.XLOOKUP(Table1[[#This Row],[select_order_from_list*]], ordered_items[booking_id], ordered_items[booking_datetime]), "")</f>
        <v/>
      </c>
      <c r="E184" s="9"/>
      <c r="F184" s="11"/>
      <c r="G184" s="13"/>
      <c r="H184" s="6" t="str">
        <f>IF(Table1[[#This Row],[entry_completion]]="y", "registered", "")</f>
        <v/>
      </c>
      <c r="I18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5" spans="1:9" x14ac:dyDescent="0.45">
      <c r="A185" s="4">
        <v>184</v>
      </c>
      <c r="B185" s="24"/>
      <c r="C185" s="19" t="str">
        <f>IF(LEFT(TRIM(Table1[[#This Row],[select_order_from_list*]]))&lt;&gt;"",  _xlfn.XLOOKUP(Table1[[#This Row],[select_order_from_list*]], ordered_items[booking_id], ordered_items[ordered_by]), "")</f>
        <v/>
      </c>
      <c r="D185" s="20" t="str">
        <f>IF(LEFT(TRIM(Table1[[#This Row],[select_order_from_list*]]))&lt;&gt;"",  _xlfn.XLOOKUP(Table1[[#This Row],[select_order_from_list*]], ordered_items[booking_id], ordered_items[booking_datetime]), "")</f>
        <v/>
      </c>
      <c r="E185" s="9"/>
      <c r="F185" s="11"/>
      <c r="G185" s="13"/>
      <c r="H185" s="6" t="str">
        <f>IF(Table1[[#This Row],[entry_completion]]="y", "registered", "")</f>
        <v/>
      </c>
      <c r="I18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6" spans="1:9" x14ac:dyDescent="0.45">
      <c r="A186" s="4">
        <v>185</v>
      </c>
      <c r="B186" s="24"/>
      <c r="C186" s="19" t="str">
        <f>IF(LEFT(TRIM(Table1[[#This Row],[select_order_from_list*]]))&lt;&gt;"",  _xlfn.XLOOKUP(Table1[[#This Row],[select_order_from_list*]], ordered_items[booking_id], ordered_items[ordered_by]), "")</f>
        <v/>
      </c>
      <c r="D186" s="20" t="str">
        <f>IF(LEFT(TRIM(Table1[[#This Row],[select_order_from_list*]]))&lt;&gt;"",  _xlfn.XLOOKUP(Table1[[#This Row],[select_order_from_list*]], ordered_items[booking_id], ordered_items[booking_datetime]), "")</f>
        <v/>
      </c>
      <c r="E186" s="9"/>
      <c r="F186" s="11"/>
      <c r="G186" s="13"/>
      <c r="H186" s="6" t="str">
        <f>IF(Table1[[#This Row],[entry_completion]]="y", "registered", "")</f>
        <v/>
      </c>
      <c r="I18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7" spans="1:9" x14ac:dyDescent="0.45">
      <c r="A187" s="4">
        <v>186</v>
      </c>
      <c r="B187" s="24"/>
      <c r="C187" s="19" t="str">
        <f>IF(LEFT(TRIM(Table1[[#This Row],[select_order_from_list*]]))&lt;&gt;"",  _xlfn.XLOOKUP(Table1[[#This Row],[select_order_from_list*]], ordered_items[booking_id], ordered_items[ordered_by]), "")</f>
        <v/>
      </c>
      <c r="D187" s="20" t="str">
        <f>IF(LEFT(TRIM(Table1[[#This Row],[select_order_from_list*]]))&lt;&gt;"",  _xlfn.XLOOKUP(Table1[[#This Row],[select_order_from_list*]], ordered_items[booking_id], ordered_items[booking_datetime]), "")</f>
        <v/>
      </c>
      <c r="E187" s="9"/>
      <c r="F187" s="11"/>
      <c r="G187" s="13"/>
      <c r="H187" s="6" t="str">
        <f>IF(Table1[[#This Row],[entry_completion]]="y", "registered", "")</f>
        <v/>
      </c>
      <c r="I18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8" spans="1:9" x14ac:dyDescent="0.45">
      <c r="A188" s="4">
        <v>187</v>
      </c>
      <c r="B188" s="24"/>
      <c r="C188" s="19" t="str">
        <f>IF(LEFT(TRIM(Table1[[#This Row],[select_order_from_list*]]))&lt;&gt;"",  _xlfn.XLOOKUP(Table1[[#This Row],[select_order_from_list*]], ordered_items[booking_id], ordered_items[ordered_by]), "")</f>
        <v/>
      </c>
      <c r="D188" s="20" t="str">
        <f>IF(LEFT(TRIM(Table1[[#This Row],[select_order_from_list*]]))&lt;&gt;"",  _xlfn.XLOOKUP(Table1[[#This Row],[select_order_from_list*]], ordered_items[booking_id], ordered_items[booking_datetime]), "")</f>
        <v/>
      </c>
      <c r="E188" s="9"/>
      <c r="F188" s="11"/>
      <c r="G188" s="13"/>
      <c r="H188" s="6" t="str">
        <f>IF(Table1[[#This Row],[entry_completion]]="y", "registered", "")</f>
        <v/>
      </c>
      <c r="I18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89" spans="1:9" x14ac:dyDescent="0.45">
      <c r="A189" s="4">
        <v>188</v>
      </c>
      <c r="B189" s="24"/>
      <c r="C189" s="19" t="str">
        <f>IF(LEFT(TRIM(Table1[[#This Row],[select_order_from_list*]]))&lt;&gt;"",  _xlfn.XLOOKUP(Table1[[#This Row],[select_order_from_list*]], ordered_items[booking_id], ordered_items[ordered_by]), "")</f>
        <v/>
      </c>
      <c r="D189" s="20" t="str">
        <f>IF(LEFT(TRIM(Table1[[#This Row],[select_order_from_list*]]))&lt;&gt;"",  _xlfn.XLOOKUP(Table1[[#This Row],[select_order_from_list*]], ordered_items[booking_id], ordered_items[booking_datetime]), "")</f>
        <v/>
      </c>
      <c r="E189" s="9"/>
      <c r="F189" s="11"/>
      <c r="G189" s="13"/>
      <c r="H189" s="6" t="str">
        <f>IF(Table1[[#This Row],[entry_completion]]="y", "registered", "")</f>
        <v/>
      </c>
      <c r="I18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0" spans="1:9" x14ac:dyDescent="0.45">
      <c r="A190" s="4">
        <v>189</v>
      </c>
      <c r="B190" s="24"/>
      <c r="C190" s="19" t="str">
        <f>IF(LEFT(TRIM(Table1[[#This Row],[select_order_from_list*]]))&lt;&gt;"",  _xlfn.XLOOKUP(Table1[[#This Row],[select_order_from_list*]], ordered_items[booking_id], ordered_items[ordered_by]), "")</f>
        <v/>
      </c>
      <c r="D190" s="20" t="str">
        <f>IF(LEFT(TRIM(Table1[[#This Row],[select_order_from_list*]]))&lt;&gt;"",  _xlfn.XLOOKUP(Table1[[#This Row],[select_order_from_list*]], ordered_items[booking_id], ordered_items[booking_datetime]), "")</f>
        <v/>
      </c>
      <c r="E190" s="9"/>
      <c r="F190" s="11"/>
      <c r="G190" s="13"/>
      <c r="H190" s="6" t="str">
        <f>IF(Table1[[#This Row],[entry_completion]]="y", "registered", "")</f>
        <v/>
      </c>
      <c r="I19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1" spans="1:9" x14ac:dyDescent="0.45">
      <c r="A191" s="4">
        <v>190</v>
      </c>
      <c r="B191" s="24"/>
      <c r="C191" s="19" t="str">
        <f>IF(LEFT(TRIM(Table1[[#This Row],[select_order_from_list*]]))&lt;&gt;"",  _xlfn.XLOOKUP(Table1[[#This Row],[select_order_from_list*]], ordered_items[booking_id], ordered_items[ordered_by]), "")</f>
        <v/>
      </c>
      <c r="D191" s="20" t="str">
        <f>IF(LEFT(TRIM(Table1[[#This Row],[select_order_from_list*]]))&lt;&gt;"",  _xlfn.XLOOKUP(Table1[[#This Row],[select_order_from_list*]], ordered_items[booking_id], ordered_items[booking_datetime]), "")</f>
        <v/>
      </c>
      <c r="E191" s="9"/>
      <c r="F191" s="11"/>
      <c r="G191" s="13"/>
      <c r="H191" s="6" t="str">
        <f>IF(Table1[[#This Row],[entry_completion]]="y", "registered", "")</f>
        <v/>
      </c>
      <c r="I191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2" spans="1:9" x14ac:dyDescent="0.45">
      <c r="A192" s="4">
        <v>191</v>
      </c>
      <c r="B192" s="24"/>
      <c r="C192" s="19" t="str">
        <f>IF(LEFT(TRIM(Table1[[#This Row],[select_order_from_list*]]))&lt;&gt;"",  _xlfn.XLOOKUP(Table1[[#This Row],[select_order_from_list*]], ordered_items[booking_id], ordered_items[ordered_by]), "")</f>
        <v/>
      </c>
      <c r="D192" s="20" t="str">
        <f>IF(LEFT(TRIM(Table1[[#This Row],[select_order_from_list*]]))&lt;&gt;"",  _xlfn.XLOOKUP(Table1[[#This Row],[select_order_from_list*]], ordered_items[booking_id], ordered_items[booking_datetime]), "")</f>
        <v/>
      </c>
      <c r="E192" s="9"/>
      <c r="F192" s="11"/>
      <c r="G192" s="13"/>
      <c r="H192" s="6" t="str">
        <f>IF(Table1[[#This Row],[entry_completion]]="y", "registered", "")</f>
        <v/>
      </c>
      <c r="I192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3" spans="1:9" x14ac:dyDescent="0.45">
      <c r="A193" s="4">
        <v>192</v>
      </c>
      <c r="B193" s="24"/>
      <c r="C193" s="19" t="str">
        <f>IF(LEFT(TRIM(Table1[[#This Row],[select_order_from_list*]]))&lt;&gt;"",  _xlfn.XLOOKUP(Table1[[#This Row],[select_order_from_list*]], ordered_items[booking_id], ordered_items[ordered_by]), "")</f>
        <v/>
      </c>
      <c r="D193" s="20" t="str">
        <f>IF(LEFT(TRIM(Table1[[#This Row],[select_order_from_list*]]))&lt;&gt;"",  _xlfn.XLOOKUP(Table1[[#This Row],[select_order_from_list*]], ordered_items[booking_id], ordered_items[booking_datetime]), "")</f>
        <v/>
      </c>
      <c r="E193" s="9"/>
      <c r="F193" s="11"/>
      <c r="G193" s="13"/>
      <c r="H193" s="6" t="str">
        <f>IF(Table1[[#This Row],[entry_completion]]="y", "registered", "")</f>
        <v/>
      </c>
      <c r="I193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4" spans="1:9" x14ac:dyDescent="0.45">
      <c r="A194" s="4">
        <v>193</v>
      </c>
      <c r="B194" s="24"/>
      <c r="C194" s="19" t="str">
        <f>IF(LEFT(TRIM(Table1[[#This Row],[select_order_from_list*]]))&lt;&gt;"",  _xlfn.XLOOKUP(Table1[[#This Row],[select_order_from_list*]], ordered_items[booking_id], ordered_items[ordered_by]), "")</f>
        <v/>
      </c>
      <c r="D194" s="20" t="str">
        <f>IF(LEFT(TRIM(Table1[[#This Row],[select_order_from_list*]]))&lt;&gt;"",  _xlfn.XLOOKUP(Table1[[#This Row],[select_order_from_list*]], ordered_items[booking_id], ordered_items[booking_datetime]), "")</f>
        <v/>
      </c>
      <c r="E194" s="9"/>
      <c r="F194" s="11"/>
      <c r="G194" s="13"/>
      <c r="H194" s="6" t="str">
        <f>IF(Table1[[#This Row],[entry_completion]]="y", "registered", "")</f>
        <v/>
      </c>
      <c r="I194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5" spans="1:9" x14ac:dyDescent="0.45">
      <c r="A195" s="4">
        <v>194</v>
      </c>
      <c r="B195" s="24"/>
      <c r="C195" s="19" t="str">
        <f>IF(LEFT(TRIM(Table1[[#This Row],[select_order_from_list*]]))&lt;&gt;"",  _xlfn.XLOOKUP(Table1[[#This Row],[select_order_from_list*]], ordered_items[booking_id], ordered_items[ordered_by]), "")</f>
        <v/>
      </c>
      <c r="D195" s="20" t="str">
        <f>IF(LEFT(TRIM(Table1[[#This Row],[select_order_from_list*]]))&lt;&gt;"",  _xlfn.XLOOKUP(Table1[[#This Row],[select_order_from_list*]], ordered_items[booking_id], ordered_items[booking_datetime]), "")</f>
        <v/>
      </c>
      <c r="E195" s="9"/>
      <c r="F195" s="11"/>
      <c r="G195" s="13"/>
      <c r="H195" s="6" t="str">
        <f>IF(Table1[[#This Row],[entry_completion]]="y", "registered", "")</f>
        <v/>
      </c>
      <c r="I195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6" spans="1:9" x14ac:dyDescent="0.45">
      <c r="A196" s="4">
        <v>195</v>
      </c>
      <c r="B196" s="24"/>
      <c r="C196" s="19" t="str">
        <f>IF(LEFT(TRIM(Table1[[#This Row],[select_order_from_list*]]))&lt;&gt;"",  _xlfn.XLOOKUP(Table1[[#This Row],[select_order_from_list*]], ordered_items[booking_id], ordered_items[ordered_by]), "")</f>
        <v/>
      </c>
      <c r="D196" s="20" t="str">
        <f>IF(LEFT(TRIM(Table1[[#This Row],[select_order_from_list*]]))&lt;&gt;"",  _xlfn.XLOOKUP(Table1[[#This Row],[select_order_from_list*]], ordered_items[booking_id], ordered_items[booking_datetime]), "")</f>
        <v/>
      </c>
      <c r="E196" s="9"/>
      <c r="F196" s="11"/>
      <c r="G196" s="13"/>
      <c r="H196" s="6" t="str">
        <f>IF(Table1[[#This Row],[entry_completion]]="y", "registered", "")</f>
        <v/>
      </c>
      <c r="I196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7" spans="1:9" x14ac:dyDescent="0.45">
      <c r="A197" s="4">
        <v>196</v>
      </c>
      <c r="B197" s="24"/>
      <c r="C197" s="19" t="str">
        <f>IF(LEFT(TRIM(Table1[[#This Row],[select_order_from_list*]]))&lt;&gt;"",  _xlfn.XLOOKUP(Table1[[#This Row],[select_order_from_list*]], ordered_items[booking_id], ordered_items[ordered_by]), "")</f>
        <v/>
      </c>
      <c r="D197" s="20" t="str">
        <f>IF(LEFT(TRIM(Table1[[#This Row],[select_order_from_list*]]))&lt;&gt;"",  _xlfn.XLOOKUP(Table1[[#This Row],[select_order_from_list*]], ordered_items[booking_id], ordered_items[booking_datetime]), "")</f>
        <v/>
      </c>
      <c r="E197" s="9"/>
      <c r="F197" s="11"/>
      <c r="G197" s="13"/>
      <c r="H197" s="6" t="str">
        <f>IF(Table1[[#This Row],[entry_completion]]="y", "registered", "")</f>
        <v/>
      </c>
      <c r="I197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8" spans="1:9" x14ac:dyDescent="0.45">
      <c r="A198" s="4">
        <v>197</v>
      </c>
      <c r="B198" s="24"/>
      <c r="C198" s="19" t="str">
        <f>IF(LEFT(TRIM(Table1[[#This Row],[select_order_from_list*]]))&lt;&gt;"",  _xlfn.XLOOKUP(Table1[[#This Row],[select_order_from_list*]], ordered_items[booking_id], ordered_items[ordered_by]), "")</f>
        <v/>
      </c>
      <c r="D198" s="20" t="str">
        <f>IF(LEFT(TRIM(Table1[[#This Row],[select_order_from_list*]]))&lt;&gt;"",  _xlfn.XLOOKUP(Table1[[#This Row],[select_order_from_list*]], ordered_items[booking_id], ordered_items[booking_datetime]), "")</f>
        <v/>
      </c>
      <c r="E198" s="9"/>
      <c r="F198" s="11"/>
      <c r="G198" s="13"/>
      <c r="H198" s="6" t="str">
        <f>IF(Table1[[#This Row],[entry_completion]]="y", "registered", "")</f>
        <v/>
      </c>
      <c r="I198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199" spans="1:9" x14ac:dyDescent="0.45">
      <c r="A199" s="4">
        <v>198</v>
      </c>
      <c r="B199" s="24"/>
      <c r="C199" s="19" t="str">
        <f>IF(LEFT(TRIM(Table1[[#This Row],[select_order_from_list*]]))&lt;&gt;"",  _xlfn.XLOOKUP(Table1[[#This Row],[select_order_from_list*]], ordered_items[booking_id], ordered_items[ordered_by]), "")</f>
        <v/>
      </c>
      <c r="D199" s="20" t="str">
        <f>IF(LEFT(TRIM(Table1[[#This Row],[select_order_from_list*]]))&lt;&gt;"",  _xlfn.XLOOKUP(Table1[[#This Row],[select_order_from_list*]], ordered_items[booking_id], ordered_items[booking_datetime]), "")</f>
        <v/>
      </c>
      <c r="E199" s="9"/>
      <c r="F199" s="11"/>
      <c r="G199" s="13"/>
      <c r="H199" s="6" t="str">
        <f>IF(Table1[[#This Row],[entry_completion]]="y", "registered", "")</f>
        <v/>
      </c>
      <c r="I199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00" spans="1:9" x14ac:dyDescent="0.45">
      <c r="A200" s="4">
        <v>199</v>
      </c>
      <c r="B200" s="24"/>
      <c r="C200" s="19" t="str">
        <f>IF(LEFT(TRIM(Table1[[#This Row],[select_order_from_list*]]))&lt;&gt;"",  _xlfn.XLOOKUP(Table1[[#This Row],[select_order_from_list*]], ordered_items[booking_id], ordered_items[ordered_by]), "")</f>
        <v/>
      </c>
      <c r="D200" s="20" t="str">
        <f>IF(LEFT(TRIM(Table1[[#This Row],[select_order_from_list*]]))&lt;&gt;"",  _xlfn.XLOOKUP(Table1[[#This Row],[select_order_from_list*]], ordered_items[booking_id], ordered_items[booking_datetime]), "")</f>
        <v/>
      </c>
      <c r="E200" s="9"/>
      <c r="F200" s="11"/>
      <c r="G200" s="13"/>
      <c r="H200" s="6" t="str">
        <f>IF(Table1[[#This Row],[entry_completion]]="y", "registered", "")</f>
        <v/>
      </c>
      <c r="I200" s="6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  <row r="201" spans="1:9" x14ac:dyDescent="0.45">
      <c r="A201" s="4">
        <v>200</v>
      </c>
      <c r="B201" s="25"/>
      <c r="C201" s="21" t="str">
        <f>IF(LEFT(TRIM(Table1[[#This Row],[select_order_from_list*]]))&lt;&gt;"",  _xlfn.XLOOKUP(Table1[[#This Row],[select_order_from_list*]], ordered_items[booking_id], ordered_items[ordered_by]), "")</f>
        <v/>
      </c>
      <c r="D201" s="22" t="str">
        <f>IF(LEFT(TRIM(Table1[[#This Row],[select_order_from_list*]]))&lt;&gt;"",  _xlfn.XLOOKUP(Table1[[#This Row],[select_order_from_list*]], ordered_items[booking_id], ordered_items[booking_datetime]), "")</f>
        <v/>
      </c>
      <c r="E201" s="10"/>
      <c r="F201" s="12"/>
      <c r="G201" s="14"/>
      <c r="H201" s="7" t="str">
        <f>IF(Table1[[#This Row],[entry_completion]]="y", "registered", "")</f>
        <v/>
      </c>
      <c r="I201" s="7" t="str">
        <f>IF(AND(LEFT(TRIM(Table1[[#This Row],[select_order_from_list*]]))&lt;&gt;"", LEFT(TRIM(Table1[[#This Row],[time_delivered]]))&lt;&gt;"", LEFT(TRIM(Table1[[#This Row],[delivered_by*]]))&lt;&gt;"", LEFT(TRIM(Table1[[#This Row],[date_delivered*]]))&lt;&gt;""), "y", "")</f>
        <v/>
      </c>
    </row>
  </sheetData>
  <sheetProtection sheet="1" autoFilter="0"/>
  <conditionalFormatting sqref="B2:I201">
    <cfRule type="expression" dxfId="12" priority="1">
      <formula>$I2="y"</formula>
    </cfRule>
  </conditionalFormatting>
  <dataValidations count="2">
    <dataValidation type="date" operator="greaterThanOrEqual" showInputMessage="1" showErrorMessage="1" error="invalid date entry" prompt="enter date of item delivery_x000a_(not earlier than date of booking)" sqref="F2:F201" xr:uid="{F092DA21-0DAB-4692-81D6-F3AEA8BA9C1F}">
      <formula1>DATE(YEAR($D2), MONTH($D2), DAY($D2))</formula1>
    </dataValidation>
    <dataValidation type="time" showInputMessage="1" showErrorMessage="1" error="invalid time entry" prompt="enter time of item delivery_x000a_(between 12am and 11:59pm)" sqref="G2:G201" xr:uid="{E5CA4F48-A2E6-42B1-AE06-76B12C89F93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="invalid option selected" prompt="choose driver name from registered drivers list" xr:uid="{ACF36190-AD79-4523-99EC-C37299F070F3}">
          <x14:formula1>
            <xm:f>_xlfn.ANCHORARRAY('registered drivers'!$I$2)</xm:f>
          </x14:formula1>
          <xm:sqref>E2:E201</xm:sqref>
        </x14:dataValidation>
        <x14:dataValidation type="list" showInputMessage="1" showErrorMessage="1" error="invalid option selected" prompt="choose from registered customers" xr:uid="{3448735C-4D88-41E2-838A-990A956AC665}">
          <x14:formula1>
            <xm:f>_xlfn.ANCHORARRAY('ordered items'!$J$2)</xm:f>
          </x14:formula1>
          <xm:sqref>B2:B201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6BE7B-4431-4309-A856-8AD73B50C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drivers</vt:lpstr>
      <vt:lpstr>ordered items</vt:lpstr>
      <vt:lpstr>order fulfilment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2023-11-03T09:15:47Z</dcterms:created>
  <dcterms:modified xsi:type="dcterms:W3CDTF">2023-11-06T15:38:04Z</dcterms:modified>
</cp:coreProperties>
</file>