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Registration\MerchDB\"/>
    </mc:Choice>
  </mc:AlternateContent>
  <xr:revisionPtr revIDLastSave="0" documentId="13_ncr:1_{F2605665-92E5-4D62-A214-A4A4E36E7827}" xr6:coauthVersionLast="47" xr6:coauthVersionMax="47" xr10:uidLastSave="{00000000-0000-0000-0000-000000000000}"/>
  <bookViews>
    <workbookView xWindow="-98" yWindow="-98" windowWidth="19396" windowHeight="10996" activeTab="1" xr2:uid="{F72DC198-6464-48D7-AC9F-53A9503E30B8}"/>
  </bookViews>
  <sheets>
    <sheet name="attributes" sheetId="2" r:id="rId1"/>
    <sheet name="register produ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K4" i="1" s="1"/>
  <c r="J5" i="1"/>
  <c r="I5" i="1" s="1"/>
  <c r="J6" i="1"/>
  <c r="I6" i="1" s="1"/>
  <c r="J7" i="1"/>
  <c r="I7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K2" i="1"/>
  <c r="K3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H2" i="2" a="1"/>
  <c r="H2" i="2" s="1"/>
  <c r="L2" i="2" a="1"/>
  <c r="L2" i="2" s="1"/>
  <c r="K2" i="2" a="1"/>
  <c r="K2" i="2" s="1"/>
  <c r="J2" i="2" a="1"/>
  <c r="J2" i="2" s="1"/>
  <c r="I2" i="2" a="1"/>
  <c r="I2" i="2" s="1"/>
  <c r="I2" i="1"/>
  <c r="I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A2" i="2" a="1"/>
  <c r="K7" i="1" l="1"/>
  <c r="K6" i="1"/>
  <c r="K5" i="1"/>
  <c r="I4" i="1"/>
  <c r="A2" i="2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<sst xmlns="http://schemas.openxmlformats.org/spreadsheetml/2006/main" count="88" uniqueCount="76">
  <si>
    <t>index</t>
  </si>
  <si>
    <t>model</t>
  </si>
  <si>
    <t>color</t>
  </si>
  <si>
    <t>registration_status</t>
  </si>
  <si>
    <t>entry_completion</t>
  </si>
  <si>
    <t>x</t>
  </si>
  <si>
    <t>date_registered*</t>
  </si>
  <si>
    <t>product_type*</t>
  </si>
  <si>
    <t>product_category*</t>
  </si>
  <si>
    <t>brand_name*</t>
  </si>
  <si>
    <t>Nike</t>
  </si>
  <si>
    <t>Adidas</t>
  </si>
  <si>
    <t>enter_brand_name</t>
  </si>
  <si>
    <t>ListOfBrands</t>
  </si>
  <si>
    <t>Vans</t>
  </si>
  <si>
    <t>black</t>
  </si>
  <si>
    <t>white</t>
  </si>
  <si>
    <t>red</t>
  </si>
  <si>
    <t>blue</t>
  </si>
  <si>
    <t>green</t>
  </si>
  <si>
    <t>navy blue</t>
  </si>
  <si>
    <t>brown</t>
  </si>
  <si>
    <t>enter_color</t>
  </si>
  <si>
    <t>ListOfColors</t>
  </si>
  <si>
    <t>enter_size_uk</t>
  </si>
  <si>
    <t>ListOfSizesUK</t>
  </si>
  <si>
    <t>purple</t>
  </si>
  <si>
    <t>gray</t>
  </si>
  <si>
    <t>orange</t>
  </si>
  <si>
    <t>registered_product</t>
  </si>
  <si>
    <t>over 13</t>
  </si>
  <si>
    <t>BLACK</t>
  </si>
  <si>
    <t>enter_category</t>
  </si>
  <si>
    <t>boots</t>
  </si>
  <si>
    <t>heels</t>
  </si>
  <si>
    <t>sandals</t>
  </si>
  <si>
    <t>Timberland</t>
  </si>
  <si>
    <t>Moccasins</t>
  </si>
  <si>
    <t>athletic</t>
  </si>
  <si>
    <t>slip-on shoes</t>
  </si>
  <si>
    <t>Jimmy Choo</t>
  </si>
  <si>
    <t>ListOfCategories</t>
  </si>
  <si>
    <t>flat</t>
  </si>
  <si>
    <t>ATHLETIC</t>
  </si>
  <si>
    <t>fluffy</t>
  </si>
  <si>
    <t>NIKE</t>
  </si>
  <si>
    <t>Sperry</t>
  </si>
  <si>
    <t>Dr. Martens</t>
  </si>
  <si>
    <t>Christian Louboutin</t>
  </si>
  <si>
    <t>Teva</t>
  </si>
  <si>
    <t>Chaco</t>
  </si>
  <si>
    <t>enter_product_type</t>
  </si>
  <si>
    <t>ListOfProductType</t>
  </si>
  <si>
    <t>foot wear</t>
  </si>
  <si>
    <t>shirt</t>
  </si>
  <si>
    <t>under wear</t>
  </si>
  <si>
    <t>trouser</t>
  </si>
  <si>
    <t>FOOT WEAR</t>
  </si>
  <si>
    <t>overcoat</t>
  </si>
  <si>
    <t>jacket</t>
  </si>
  <si>
    <t>suit</t>
  </si>
  <si>
    <t>BOOTS</t>
  </si>
  <si>
    <t>TIMBERLAND</t>
  </si>
  <si>
    <t>12</t>
  </si>
  <si>
    <t>NAVY BLUE</t>
  </si>
  <si>
    <t>size*</t>
  </si>
  <si>
    <t>HEELS</t>
  </si>
  <si>
    <t>JIMMY CHOO</t>
  </si>
  <si>
    <t>9</t>
  </si>
  <si>
    <t>RED</t>
  </si>
  <si>
    <t>ADIDAS</t>
  </si>
  <si>
    <t>10.5</t>
  </si>
  <si>
    <t>SLIP-ON SHOES</t>
  </si>
  <si>
    <t>MOCCASINS</t>
  </si>
  <si>
    <t>11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</si>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</sst>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yy;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8" borderId="5" xfId="0" applyFill="1" applyBorder="1" applyAlignment="1" applyProtection="1">
      <alignment horizontal="center"/>
      <protection locked="0"/>
    </xf>
    <xf numFmtId="0" fontId="0" fillId="8" borderId="7" xfId="0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2" fillId="0" borderId="0" xfId="0" applyFont="1" applyProtection="1">
      <protection hidden="1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8" xfId="0" applyFont="1" applyFill="1" applyBorder="1" applyAlignment="1" applyProtection="1">
      <alignment horizontal="center"/>
      <protection locked="0"/>
    </xf>
    <xf numFmtId="0" fontId="1" fillId="7" borderId="3" xfId="0" applyFont="1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8" xfId="0" applyFill="1" applyBorder="1" applyAlignment="1" applyProtection="1">
      <alignment horizontal="center"/>
      <protection locked="0"/>
    </xf>
    <xf numFmtId="0" fontId="0" fillId="0" borderId="0" xfId="0" applyProtection="1">
      <protection locked="0" hidden="1"/>
    </xf>
    <xf numFmtId="0" fontId="2" fillId="0" borderId="0" xfId="0" applyFont="1" applyProtection="1">
      <protection locked="0" hidden="1"/>
    </xf>
    <xf numFmtId="0" fontId="0" fillId="8" borderId="3" xfId="0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5" fillId="3" borderId="1" xfId="0" applyFont="1" applyFill="1" applyBorder="1" applyAlignment="1" applyProtection="1">
      <alignment horizontal="center"/>
      <protection hidden="1"/>
    </xf>
    <xf numFmtId="0" fontId="5" fillId="3" borderId="8" xfId="0" applyFont="1" applyFill="1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164" fontId="3" fillId="4" borderId="7" xfId="0" applyNumberFormat="1" applyFont="1" applyFill="1" applyBorder="1" applyAlignment="1" applyProtection="1">
      <alignment horizontal="center"/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5" fillId="3" borderId="0" xfId="0" applyFont="1" applyFill="1" applyProtection="1">
      <protection hidden="1"/>
    </xf>
    <xf numFmtId="0" fontId="3" fillId="9" borderId="6" xfId="0" applyFont="1" applyFill="1" applyBorder="1" applyProtection="1">
      <protection hidden="1"/>
    </xf>
    <xf numFmtId="0" fontId="3" fillId="9" borderId="9" xfId="0" applyFont="1" applyFill="1" applyBorder="1" applyProtection="1">
      <protection hidden="1"/>
    </xf>
  </cellXfs>
  <cellStyles count="1">
    <cellStyle name="Normal" xfId="0" builtinId="0"/>
  </cellStyles>
  <dxfs count="26">
    <dxf>
      <font>
        <b/>
        <i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dashed">
          <color auto="1"/>
        </left>
        <right/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dd\-mmm\-yyyy;;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  <protection locked="0" hidden="0"/>
    </dxf>
  </dxfs>
  <tableStyles count="1" defaultTableStyle="TableStyleMedium2" defaultPivotStyle="PivotStyleLight16">
    <tableStyle name="Invisible" pivot="0" table="0" count="0" xr9:uid="{CDA0F2ED-C3FC-47C8-81AE-4566F13BA0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A96D71-4C01-4886-BF5B-9E8361552BA2}" name="Table2" displayName="Table2" ref="B1:F14" totalsRowShown="0" headerRowDxfId="25" dataDxfId="23" headerRowBorderDxfId="24" tableBorderDxfId="22" totalsRowBorderDxfId="21">
  <autoFilter ref="B1:F14" xr:uid="{B9A96D71-4C01-4886-BF5B-9E8361552BA2}"/>
  <tableColumns count="5">
    <tableColumn id="10" xr3:uid="{080D85F1-C019-4044-8F35-251B8D67C5D3}" name="enter_product_type" dataDxfId="20"/>
    <tableColumn id="1" xr3:uid="{3E7F9E0C-6236-4BD2-ADF2-8A4BE44742DE}" name="enter_brand_name" dataDxfId="19"/>
    <tableColumn id="7" xr3:uid="{445691CC-DB7C-4B3E-BF74-1DCFE67EBDFE}" name="enter_category" dataDxfId="18"/>
    <tableColumn id="4" xr3:uid="{A20349AD-1745-4861-BC64-03E8CF1235B1}" name="enter_color" dataDxfId="17"/>
    <tableColumn id="3" xr3:uid="{0B23DE78-F3E0-4DAA-B18E-AA06C98E198D}" name="enter_size_uk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CE50E-0AF7-4020-8E9A-8A1350C2E0B1}" name="Table1" displayName="Table1" ref="B1:K101" totalsRowShown="0" headerRowDxfId="15" dataDxfId="13" headerRowBorderDxfId="14" tableBorderDxfId="12" totalsRowBorderDxfId="11">
  <autoFilter ref="B1:K101" xr:uid="{EAECE50E-0AF7-4020-8E9A-8A1350C2E0B1}"/>
  <tableColumns count="10">
    <tableColumn id="1" xr3:uid="{DD7EBEE3-42AD-4B8B-A9D7-01026B842212}" name="date_registered*" dataDxfId="10"/>
    <tableColumn id="2" xr3:uid="{E582C9FD-63FC-4465-8822-A416877EB13D}" name="product_type*" dataDxfId="9"/>
    <tableColumn id="3" xr3:uid="{41D6BFAB-C29F-4240-9B69-59ECA3A7C72E}" name="product_category*" dataDxfId="8"/>
    <tableColumn id="4" xr3:uid="{9B4CD53C-1BF1-4B44-9F1E-E57F5BA65940}" name="brand_name*" dataDxfId="7"/>
    <tableColumn id="5" xr3:uid="{32F8B551-DB47-4798-9547-07A501B5D291}" name="model" dataDxfId="6"/>
    <tableColumn id="6" xr3:uid="{7A432CAD-831F-41E2-9F69-C72D507AEC84}" name="size*" dataDxfId="5"/>
    <tableColumn id="7" xr3:uid="{8ABF689D-F461-4419-B8EE-E1FBBA1B570C}" name="color" dataDxfId="4"/>
    <tableColumn id="8" xr3:uid="{86566EB2-E8C7-4BE3-869B-AD184F6333D6}" name="registration_status" dataDxfId="3">
      <calculatedColumnFormula>IF(Table1[[#This Row],[entry_completion]]="y", "registered", "")</calculatedColumnFormula>
    </tableColumn>
    <tableColumn id="9" xr3:uid="{B9C6BF4A-37BB-495F-90B2-1998C5B65E8F}" name="entry_completion" dataDxfId="2">
      <calculatedColumnFormula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calculatedColumnFormula>
    </tableColumn>
    <tableColumn id="10" xr3:uid="{AD19C774-31E6-42F9-86E7-F6C40D0E1444}" name="registered_product" dataDxfId="1">
      <calculatedColumnFormula>IF(Table1[[#This Row],[entry_completion]]="y", UPPER(_xlfn.TEXTJOIN("; ", TRUE, $A2,Table1[[#This Row],[product_type*]], Table1[[#This Row],[brand_name*]], Table1[[#This Row],[size*]], Table1[[#This Row],[color]])), 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FD69-1588-4175-A612-D62BC1C8918C}">
  <sheetPr>
    <tabColor rgb="FFFFFF00"/>
  </sheetPr>
  <dimension ref="A1:L14"/>
  <sheetViews>
    <sheetView showGridLines="0" showRowColHeaders="0" topLeftCell="B1" zoomScale="70" zoomScaleNormal="70" workbookViewId="0">
      <pane ySplit="1" topLeftCell="A2" activePane="bottomLeft" state="frozen"/>
      <selection pane="bottomLeft" activeCell="B9" sqref="B9"/>
    </sheetView>
  </sheetViews>
  <sheetFormatPr defaultColWidth="0" defaultRowHeight="14.25" x14ac:dyDescent="0.45"/>
  <cols>
    <col min="1" max="1" width="5.19921875" style="6" hidden="1" customWidth="1"/>
    <col min="2" max="2" width="22.73046875" style="5" customWidth="1"/>
    <col min="3" max="3" width="22.73046875" style="5" bestFit="1" customWidth="1"/>
    <col min="4" max="4" width="19.796875" style="5" bestFit="1" customWidth="1"/>
    <col min="5" max="5" width="16.6640625" style="5" bestFit="1" customWidth="1"/>
    <col min="6" max="6" width="18.53125" style="5" bestFit="1" customWidth="1"/>
    <col min="7" max="7" width="9.06640625" style="6" customWidth="1"/>
    <col min="8" max="8" width="20" style="16" hidden="1" customWidth="1"/>
    <col min="9" max="10" width="17.86328125" style="16" hidden="1" customWidth="1"/>
    <col min="11" max="11" width="12.06640625" style="16" hidden="1" customWidth="1"/>
    <col min="12" max="12" width="9.06640625" style="16" hidden="1" customWidth="1"/>
    <col min="13" max="16384" width="9.06640625" style="6" hidden="1"/>
  </cols>
  <sheetData>
    <row r="1" spans="1:12" x14ac:dyDescent="0.45">
      <c r="A1" s="10" t="s">
        <v>0</v>
      </c>
      <c r="B1" s="13" t="s">
        <v>51</v>
      </c>
      <c r="C1" s="9" t="s">
        <v>12</v>
      </c>
      <c r="D1" s="13" t="s">
        <v>32</v>
      </c>
      <c r="E1" s="13" t="s">
        <v>22</v>
      </c>
      <c r="F1" s="13" t="s">
        <v>24</v>
      </c>
      <c r="H1" s="17" t="s">
        <v>52</v>
      </c>
      <c r="I1" s="17" t="s">
        <v>13</v>
      </c>
      <c r="J1" s="17" t="s">
        <v>41</v>
      </c>
      <c r="K1" s="17" t="s">
        <v>23</v>
      </c>
      <c r="L1" s="17" t="s">
        <v>25</v>
      </c>
    </row>
    <row r="2" spans="1:12" x14ac:dyDescent="0.45">
      <c r="A2" s="6" cm="1">
        <f t="array" ref="A2:A12">_xlfn.SEQUENCE(COUNTA(Table2[enter_brand_name]))</f>
        <v>1</v>
      </c>
      <c r="B2" s="18" t="s">
        <v>53</v>
      </c>
      <c r="C2" s="7" t="s">
        <v>10</v>
      </c>
      <c r="D2" s="14" t="s">
        <v>38</v>
      </c>
      <c r="E2" s="14" t="s">
        <v>15</v>
      </c>
      <c r="F2" s="14">
        <v>8</v>
      </c>
      <c r="H2" s="16" t="str" cm="1">
        <f t="array" ref="H2:H8">UPPER(_xlfn._xlws.FILTER(Table2[enter_product_type],Table2[enter_product_type]&lt;&gt;""))</f>
        <v>FOOT WEAR</v>
      </c>
      <c r="I2" s="16" t="str" cm="1">
        <f t="array" ref="I2:I12">UPPER(_xlfn._xlws.FILTER(Table2[enter_brand_name],Table2[enter_brand_name]&lt;&gt;""))</f>
        <v>NIKE</v>
      </c>
      <c r="J2" s="16" t="str" cm="1">
        <f t="array" ref="J2:J8">UPPER(_xlfn._xlws.FILTER(Table2[enter_category],Table2[enter_category]&lt;&gt;""))</f>
        <v>ATHLETIC</v>
      </c>
      <c r="K2" s="16" t="str" cm="1">
        <f t="array" ref="K2:K11">UPPER(_xlfn._xlws.FILTER(Table2[enter_color],Table2[enter_color]&lt;&gt;""))</f>
        <v>BLACK</v>
      </c>
      <c r="L2" s="16" t="str" cm="1">
        <f t="array" ref="L2:L13">UPPER(_xlfn._xlws.FILTER(Table2[enter_size_uk],Table2[enter_size_uk]&lt;&gt;""))</f>
        <v>8</v>
      </c>
    </row>
    <row r="3" spans="1:12" x14ac:dyDescent="0.45">
      <c r="A3" s="6">
        <v>2</v>
      </c>
      <c r="B3" s="14" t="s">
        <v>54</v>
      </c>
      <c r="C3" s="7" t="s">
        <v>11</v>
      </c>
      <c r="D3" s="14" t="s">
        <v>33</v>
      </c>
      <c r="E3" s="14" t="s">
        <v>16</v>
      </c>
      <c r="F3" s="14">
        <v>8.5</v>
      </c>
      <c r="H3" s="16" t="str">
        <v>SHIRT</v>
      </c>
      <c r="I3" s="16" t="str">
        <v>ADIDAS</v>
      </c>
      <c r="J3" s="16" t="str">
        <v>BOOTS</v>
      </c>
      <c r="K3" s="16" t="str">
        <v>WHITE</v>
      </c>
      <c r="L3" s="16" t="str">
        <v>8.5</v>
      </c>
    </row>
    <row r="4" spans="1:12" x14ac:dyDescent="0.45">
      <c r="A4" s="6">
        <v>3</v>
      </c>
      <c r="B4" s="14" t="s">
        <v>55</v>
      </c>
      <c r="C4" s="7" t="s">
        <v>46</v>
      </c>
      <c r="D4" s="14" t="s">
        <v>39</v>
      </c>
      <c r="E4" s="14" t="s">
        <v>17</v>
      </c>
      <c r="F4" s="14">
        <v>9</v>
      </c>
      <c r="H4" s="16" t="str">
        <v>UNDER WEAR</v>
      </c>
      <c r="I4" s="16" t="str">
        <v>SPERRY</v>
      </c>
      <c r="J4" s="16" t="str">
        <v>SLIP-ON SHOES</v>
      </c>
      <c r="K4" s="16" t="str">
        <v>RED</v>
      </c>
      <c r="L4" s="16" t="str">
        <v>9</v>
      </c>
    </row>
    <row r="5" spans="1:12" x14ac:dyDescent="0.45">
      <c r="A5" s="6">
        <v>4</v>
      </c>
      <c r="B5" s="14" t="s">
        <v>56</v>
      </c>
      <c r="C5" s="7" t="s">
        <v>36</v>
      </c>
      <c r="D5" s="14" t="s">
        <v>34</v>
      </c>
      <c r="E5" s="14" t="s">
        <v>18</v>
      </c>
      <c r="F5" s="14">
        <v>9.5</v>
      </c>
      <c r="H5" s="16" t="str">
        <v>TROUSER</v>
      </c>
      <c r="I5" s="16" t="str">
        <v>TIMBERLAND</v>
      </c>
      <c r="J5" s="16" t="str">
        <v>HEELS</v>
      </c>
      <c r="K5" s="16" t="str">
        <v>BLUE</v>
      </c>
      <c r="L5" s="16" t="str">
        <v>9.5</v>
      </c>
    </row>
    <row r="6" spans="1:12" x14ac:dyDescent="0.45">
      <c r="A6" s="6">
        <v>5</v>
      </c>
      <c r="B6" s="14" t="s">
        <v>58</v>
      </c>
      <c r="C6" s="7" t="s">
        <v>40</v>
      </c>
      <c r="D6" s="14" t="s">
        <v>35</v>
      </c>
      <c r="E6" s="14" t="s">
        <v>19</v>
      </c>
      <c r="F6" s="14">
        <v>10</v>
      </c>
      <c r="H6" s="16" t="str">
        <v>OVERCOAT</v>
      </c>
      <c r="I6" s="16" t="str">
        <v>JIMMY CHOO</v>
      </c>
      <c r="J6" s="16" t="str">
        <v>SANDALS</v>
      </c>
      <c r="K6" s="16" t="str">
        <v>GREEN</v>
      </c>
      <c r="L6" s="16" t="str">
        <v>10</v>
      </c>
    </row>
    <row r="7" spans="1:12" x14ac:dyDescent="0.45">
      <c r="A7" s="6">
        <v>6</v>
      </c>
      <c r="B7" s="14" t="s">
        <v>59</v>
      </c>
      <c r="C7" s="7" t="s">
        <v>37</v>
      </c>
      <c r="D7" s="14" t="s">
        <v>42</v>
      </c>
      <c r="E7" s="14" t="s">
        <v>20</v>
      </c>
      <c r="F7" s="14">
        <v>10.5</v>
      </c>
      <c r="H7" s="16" t="str">
        <v>JACKET</v>
      </c>
      <c r="I7" s="16" t="str">
        <v>MOCCASINS</v>
      </c>
      <c r="J7" s="16" t="str">
        <v>FLAT</v>
      </c>
      <c r="K7" s="16" t="str">
        <v>NAVY BLUE</v>
      </c>
      <c r="L7" s="16" t="str">
        <v>10.5</v>
      </c>
    </row>
    <row r="8" spans="1:12" x14ac:dyDescent="0.45">
      <c r="A8" s="6">
        <v>7</v>
      </c>
      <c r="B8" s="14" t="s">
        <v>60</v>
      </c>
      <c r="C8" s="7" t="s">
        <v>14</v>
      </c>
      <c r="D8" s="14" t="s">
        <v>44</v>
      </c>
      <c r="E8" s="14" t="s">
        <v>21</v>
      </c>
      <c r="F8" s="14">
        <v>11</v>
      </c>
      <c r="H8" s="16" t="str">
        <v>SUIT</v>
      </c>
      <c r="I8" s="16" t="str">
        <v>VANS</v>
      </c>
      <c r="J8" s="16" t="str">
        <v>FLUFFY</v>
      </c>
      <c r="K8" s="16" t="str">
        <v>BROWN</v>
      </c>
      <c r="L8" s="16" t="str">
        <v>11</v>
      </c>
    </row>
    <row r="9" spans="1:12" x14ac:dyDescent="0.45">
      <c r="A9" s="6">
        <v>8</v>
      </c>
      <c r="B9" s="14"/>
      <c r="C9" s="7" t="s">
        <v>47</v>
      </c>
      <c r="D9" s="14"/>
      <c r="E9" s="14" t="s">
        <v>26</v>
      </c>
      <c r="F9" s="14">
        <v>11.5</v>
      </c>
      <c r="I9" s="16" t="str">
        <v>DR. MARTENS</v>
      </c>
      <c r="K9" s="16" t="str">
        <v>PURPLE</v>
      </c>
      <c r="L9" s="16" t="str">
        <v>11.5</v>
      </c>
    </row>
    <row r="10" spans="1:12" x14ac:dyDescent="0.45">
      <c r="A10" s="6">
        <v>9</v>
      </c>
      <c r="B10" s="14"/>
      <c r="C10" s="7" t="s">
        <v>48</v>
      </c>
      <c r="D10" s="14"/>
      <c r="E10" s="14" t="s">
        <v>27</v>
      </c>
      <c r="F10" s="14">
        <v>12</v>
      </c>
      <c r="I10" s="16" t="str">
        <v>CHRISTIAN LOUBOUTIN</v>
      </c>
      <c r="K10" s="16" t="str">
        <v>GRAY</v>
      </c>
      <c r="L10" s="16" t="str">
        <v>12</v>
      </c>
    </row>
    <row r="11" spans="1:12" x14ac:dyDescent="0.45">
      <c r="A11" s="6">
        <v>10</v>
      </c>
      <c r="B11" s="14"/>
      <c r="C11" s="7" t="s">
        <v>49</v>
      </c>
      <c r="D11" s="14"/>
      <c r="E11" s="14" t="s">
        <v>28</v>
      </c>
      <c r="F11" s="14">
        <v>12.5</v>
      </c>
      <c r="I11" s="16" t="str">
        <v>TEVA</v>
      </c>
      <c r="K11" s="16" t="str">
        <v>ORANGE</v>
      </c>
      <c r="L11" s="16" t="str">
        <v>12.5</v>
      </c>
    </row>
    <row r="12" spans="1:12" x14ac:dyDescent="0.45">
      <c r="A12" s="6">
        <v>11</v>
      </c>
      <c r="B12" s="14"/>
      <c r="C12" s="7" t="s">
        <v>50</v>
      </c>
      <c r="D12" s="14"/>
      <c r="E12" s="14"/>
      <c r="F12" s="14">
        <v>13</v>
      </c>
      <c r="I12" s="16" t="str">
        <v>CHACO</v>
      </c>
      <c r="L12" s="16" t="str">
        <v>13</v>
      </c>
    </row>
    <row r="13" spans="1:12" x14ac:dyDescent="0.45">
      <c r="B13" s="14"/>
      <c r="C13" s="7"/>
      <c r="D13" s="14"/>
      <c r="E13" s="14"/>
      <c r="F13" s="14" t="s">
        <v>30</v>
      </c>
      <c r="L13" s="16" t="str">
        <v>OVER 13</v>
      </c>
    </row>
    <row r="14" spans="1:12" x14ac:dyDescent="0.45">
      <c r="B14" s="15"/>
      <c r="C14" s="8"/>
      <c r="D14" s="15"/>
      <c r="E14" s="15"/>
      <c r="F14" s="15"/>
    </row>
  </sheetData>
  <sheetProtection selectLockedCells="1" autoFilter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F7FC-6AFE-4ADC-912B-F58311D3BBC8}">
  <sheetPr>
    <tabColor theme="5" tint="0.59999389629810485"/>
  </sheetPr>
  <dimension ref="A1:L102"/>
  <sheetViews>
    <sheetView showGridLines="0" showRowColHeaders="0" tabSelected="1" topLeftCell="B1" zoomScale="70" zoomScaleNormal="70" workbookViewId="0">
      <pane ySplit="1" topLeftCell="A2" activePane="bottomLeft" state="frozen"/>
      <selection pane="bottomLeft" activeCell="B8" sqref="B8"/>
    </sheetView>
  </sheetViews>
  <sheetFormatPr defaultColWidth="0" defaultRowHeight="13.5" x14ac:dyDescent="0.35"/>
  <cols>
    <col min="1" max="1" width="6.46484375" style="28" hidden="1" customWidth="1"/>
    <col min="2" max="2" width="25.46484375" style="2" bestFit="1" customWidth="1"/>
    <col min="3" max="3" width="22.53125" style="2" bestFit="1" customWidth="1"/>
    <col min="4" max="4" width="27.3984375" style="2" bestFit="1" customWidth="1"/>
    <col min="5" max="5" width="23" style="2" bestFit="1" customWidth="1"/>
    <col min="6" max="6" width="14.1328125" style="2" bestFit="1" customWidth="1"/>
    <col min="7" max="7" width="13.1328125" style="2" bestFit="1" customWidth="1"/>
    <col min="8" max="8" width="14.46484375" style="2" bestFit="1" customWidth="1"/>
    <col min="9" max="9" width="29.1328125" style="23" bestFit="1" customWidth="1"/>
    <col min="10" max="10" width="27.33203125" style="23" hidden="1" customWidth="1"/>
    <col min="11" max="11" width="61.06640625" style="23" hidden="1" customWidth="1"/>
    <col min="12" max="12" width="9.06640625" style="1" customWidth="1"/>
    <col min="13" max="16384" width="9.06640625" style="1" hidden="1"/>
  </cols>
  <sheetData>
    <row r="1" spans="1:11" x14ac:dyDescent="0.35">
      <c r="A1" s="28" t="s">
        <v>0</v>
      </c>
      <c r="B1" s="3" t="s">
        <v>6</v>
      </c>
      <c r="C1" s="4" t="s">
        <v>7</v>
      </c>
      <c r="D1" s="4" t="s">
        <v>8</v>
      </c>
      <c r="E1" s="4" t="s">
        <v>9</v>
      </c>
      <c r="F1" s="4" t="s">
        <v>1</v>
      </c>
      <c r="G1" s="4" t="s">
        <v>65</v>
      </c>
      <c r="H1" s="4" t="s">
        <v>2</v>
      </c>
      <c r="I1" s="19" t="s">
        <v>3</v>
      </c>
      <c r="J1" s="19" t="s">
        <v>4</v>
      </c>
      <c r="K1" s="20" t="s">
        <v>29</v>
      </c>
    </row>
    <row r="2" spans="1:11" x14ac:dyDescent="0.35">
      <c r="A2" s="28" cm="1">
        <f t="array" ref="A2:A101">_xlfn.SEQUENCE(100)</f>
        <v>1</v>
      </c>
      <c r="B2" s="24">
        <v>45080</v>
      </c>
      <c r="C2" s="25" t="s">
        <v>57</v>
      </c>
      <c r="D2" s="25" t="s">
        <v>43</v>
      </c>
      <c r="E2" s="25" t="s">
        <v>45</v>
      </c>
      <c r="F2" s="25"/>
      <c r="G2" s="11">
        <v>11.5</v>
      </c>
      <c r="H2" s="11" t="s">
        <v>31</v>
      </c>
      <c r="I2" s="21" t="str">
        <f>IF(Table1[[#This Row],[entry_completion]]="y", "registered", "")</f>
        <v>registered</v>
      </c>
      <c r="J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>y</v>
      </c>
      <c r="K2" s="29" t="str">
        <f>IF(Table1[[#This Row],[entry_completion]]="y", UPPER(_xlfn.TEXTJOIN("; ", TRUE, $A2,Table1[[#This Row],[product_type*]], Table1[[#This Row],[brand_name*]], Table1[[#This Row],[size*]], Table1[[#This Row],[color]])), "")</f>
        <v>1; FOOT WEAR; NIKE; 11.5; BLACK</v>
      </c>
    </row>
    <row r="3" spans="1:11" x14ac:dyDescent="0.35">
      <c r="A3" s="28">
        <v>2</v>
      </c>
      <c r="B3" s="24">
        <v>45082</v>
      </c>
      <c r="C3" s="25" t="s">
        <v>57</v>
      </c>
      <c r="D3" s="25" t="s">
        <v>61</v>
      </c>
      <c r="E3" s="25" t="s">
        <v>62</v>
      </c>
      <c r="F3" s="25"/>
      <c r="G3" s="11" t="s">
        <v>63</v>
      </c>
      <c r="H3" s="11" t="s">
        <v>64</v>
      </c>
      <c r="I3" s="21" t="str">
        <f>IF(Table1[[#This Row],[entry_completion]]="y", "registered", "")</f>
        <v>registered</v>
      </c>
      <c r="J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>y</v>
      </c>
      <c r="K3" s="29" t="str">
        <f>IF(Table1[[#This Row],[entry_completion]]="y", UPPER(_xlfn.TEXTJOIN("; ", TRUE, $A3,Table1[[#This Row],[product_type*]], Table1[[#This Row],[brand_name*]], Table1[[#This Row],[size*]], Table1[[#This Row],[color]])), "")</f>
        <v>2; FOOT WEAR; TIMBERLAND; 12; NAVY BLUE</v>
      </c>
    </row>
    <row r="4" spans="1:11" x14ac:dyDescent="0.35">
      <c r="A4" s="28">
        <v>3</v>
      </c>
      <c r="B4" s="24">
        <v>45082</v>
      </c>
      <c r="C4" s="25" t="s">
        <v>57</v>
      </c>
      <c r="D4" s="25" t="s">
        <v>66</v>
      </c>
      <c r="E4" s="25" t="s">
        <v>67</v>
      </c>
      <c r="F4" s="25"/>
      <c r="G4" s="11" t="s">
        <v>68</v>
      </c>
      <c r="H4" s="11" t="s">
        <v>69</v>
      </c>
      <c r="I4" s="21" t="str">
        <f>IF(Table1[[#This Row],[entry_completion]]="y", "registered", "")</f>
        <v>registered</v>
      </c>
      <c r="J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>y</v>
      </c>
      <c r="K4" s="29" t="str">
        <f>IF(Table1[[#This Row],[entry_completion]]="y", UPPER(_xlfn.TEXTJOIN("; ", TRUE, $A4,Table1[[#This Row],[product_type*]], Table1[[#This Row],[brand_name*]], Table1[[#This Row],[size*]], Table1[[#This Row],[color]])), "")</f>
        <v>3; FOOT WEAR; JIMMY CHOO; 9; RED</v>
      </c>
    </row>
    <row r="5" spans="1:11" x14ac:dyDescent="0.35">
      <c r="A5" s="28">
        <v>4</v>
      </c>
      <c r="B5" s="24">
        <v>45083</v>
      </c>
      <c r="C5" s="25" t="s">
        <v>57</v>
      </c>
      <c r="D5" s="25" t="s">
        <v>43</v>
      </c>
      <c r="E5" s="25" t="s">
        <v>70</v>
      </c>
      <c r="F5" s="25"/>
      <c r="G5" s="11" t="s">
        <v>71</v>
      </c>
      <c r="H5" s="11" t="s">
        <v>31</v>
      </c>
      <c r="I5" s="21" t="str">
        <f>IF(Table1[[#This Row],[entry_completion]]="y", "registered", "")</f>
        <v>registered</v>
      </c>
      <c r="J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>y</v>
      </c>
      <c r="K5" s="29" t="str">
        <f>IF(Table1[[#This Row],[entry_completion]]="y", UPPER(_xlfn.TEXTJOIN("; ", TRUE, $A5,Table1[[#This Row],[product_type*]], Table1[[#This Row],[brand_name*]], Table1[[#This Row],[size*]], Table1[[#This Row],[color]])), "")</f>
        <v>4; FOOT WEAR; ADIDAS; 10.5; BLACK</v>
      </c>
    </row>
    <row r="6" spans="1:11" x14ac:dyDescent="0.35">
      <c r="A6" s="28">
        <v>5</v>
      </c>
      <c r="B6" s="24">
        <v>45083</v>
      </c>
      <c r="C6" s="25" t="s">
        <v>57</v>
      </c>
      <c r="D6" s="25" t="s">
        <v>72</v>
      </c>
      <c r="E6" s="25" t="s">
        <v>73</v>
      </c>
      <c r="F6" s="25"/>
      <c r="G6" s="11" t="s">
        <v>74</v>
      </c>
      <c r="H6" s="11" t="s">
        <v>31</v>
      </c>
      <c r="I6" s="21" t="str">
        <f>IF(Table1[[#This Row],[entry_completion]]="y", "registered", "")</f>
        <v>registered</v>
      </c>
      <c r="J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>y</v>
      </c>
      <c r="K6" s="29" t="str">
        <f>IF(Table1[[#This Row],[entry_completion]]="y", UPPER(_xlfn.TEXTJOIN("; ", TRUE, $A6,Table1[[#This Row],[product_type*]], Table1[[#This Row],[brand_name*]], Table1[[#This Row],[size*]], Table1[[#This Row],[color]])), "")</f>
        <v>5; FOOT WEAR; MOCCASINS; 11; BLACK</v>
      </c>
    </row>
    <row r="7" spans="1:11" x14ac:dyDescent="0.35">
      <c r="A7" s="28">
        <v>6</v>
      </c>
      <c r="B7" s="24">
        <v>45083</v>
      </c>
      <c r="C7" s="25" t="s">
        <v>57</v>
      </c>
      <c r="D7" s="25" t="s">
        <v>72</v>
      </c>
      <c r="E7" s="25" t="s">
        <v>73</v>
      </c>
      <c r="F7" s="25"/>
      <c r="G7" s="11" t="s">
        <v>74</v>
      </c>
      <c r="H7" s="11" t="s">
        <v>75</v>
      </c>
      <c r="I7" s="21" t="str">
        <f>IF(Table1[[#This Row],[entry_completion]]="y", "registered", "")</f>
        <v>registered</v>
      </c>
      <c r="J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>y</v>
      </c>
      <c r="K7" s="29" t="str">
        <f>IF(Table1[[#This Row],[entry_completion]]="y", UPPER(_xlfn.TEXTJOIN("; ", TRUE, $A7,Table1[[#This Row],[product_type*]], Table1[[#This Row],[brand_name*]], Table1[[#This Row],[size*]], Table1[[#This Row],[color]])), "")</f>
        <v>6; FOOT WEAR; MOCCASINS; 11; BROWN</v>
      </c>
    </row>
    <row r="8" spans="1:11" x14ac:dyDescent="0.35">
      <c r="A8" s="28">
        <v>7</v>
      </c>
      <c r="B8" s="24"/>
      <c r="C8" s="25"/>
      <c r="D8" s="25"/>
      <c r="E8" s="25"/>
      <c r="F8" s="25"/>
      <c r="G8" s="11"/>
      <c r="H8" s="11"/>
      <c r="I8" s="21" t="str">
        <f>IF(Table1[[#This Row],[entry_completion]]="y", "registered", "")</f>
        <v/>
      </c>
      <c r="J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" s="29" t="str">
        <f>IF(Table1[[#This Row],[entry_completion]]="y", UPPER(_xlfn.TEXTJOIN("; ", TRUE, $A8,Table1[[#This Row],[product_type*]], Table1[[#This Row],[brand_name*]], Table1[[#This Row],[size*]], Table1[[#This Row],[color]])), "")</f>
        <v/>
      </c>
    </row>
    <row r="9" spans="1:11" x14ac:dyDescent="0.35">
      <c r="A9" s="28">
        <v>8</v>
      </c>
      <c r="B9" s="24"/>
      <c r="C9" s="25"/>
      <c r="D9" s="25"/>
      <c r="E9" s="25"/>
      <c r="F9" s="25"/>
      <c r="G9" s="11"/>
      <c r="H9" s="11"/>
      <c r="I9" s="21" t="str">
        <f>IF(Table1[[#This Row],[entry_completion]]="y", "registered", "")</f>
        <v/>
      </c>
      <c r="J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" s="29" t="str">
        <f>IF(Table1[[#This Row],[entry_completion]]="y", UPPER(_xlfn.TEXTJOIN("; ", TRUE, $A9,Table1[[#This Row],[product_type*]], Table1[[#This Row],[brand_name*]], Table1[[#This Row],[size*]], Table1[[#This Row],[color]])), "")</f>
        <v/>
      </c>
    </row>
    <row r="10" spans="1:11" x14ac:dyDescent="0.35">
      <c r="A10" s="28">
        <v>9</v>
      </c>
      <c r="B10" s="24"/>
      <c r="C10" s="25"/>
      <c r="D10" s="25"/>
      <c r="E10" s="25"/>
      <c r="F10" s="25"/>
      <c r="G10" s="11"/>
      <c r="H10" s="11"/>
      <c r="I10" s="21" t="str">
        <f>IF(Table1[[#This Row],[entry_completion]]="y", "registered", "")</f>
        <v/>
      </c>
      <c r="J1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0" s="29" t="str">
        <f>IF(Table1[[#This Row],[entry_completion]]="y", UPPER(_xlfn.TEXTJOIN("; ", TRUE, $A10,Table1[[#This Row],[product_type*]], Table1[[#This Row],[brand_name*]], Table1[[#This Row],[size*]], Table1[[#This Row],[color]])), "")</f>
        <v/>
      </c>
    </row>
    <row r="11" spans="1:11" x14ac:dyDescent="0.35">
      <c r="A11" s="28">
        <v>10</v>
      </c>
      <c r="B11" s="24"/>
      <c r="C11" s="25"/>
      <c r="D11" s="25"/>
      <c r="E11" s="25"/>
      <c r="F11" s="25"/>
      <c r="G11" s="11"/>
      <c r="H11" s="11"/>
      <c r="I11" s="21" t="str">
        <f>IF(Table1[[#This Row],[entry_completion]]="y", "registered", "")</f>
        <v/>
      </c>
      <c r="J11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1" s="29" t="str">
        <f>IF(Table1[[#This Row],[entry_completion]]="y", UPPER(_xlfn.TEXTJOIN("; ", TRUE, $A11,Table1[[#This Row],[product_type*]], Table1[[#This Row],[brand_name*]], Table1[[#This Row],[size*]], Table1[[#This Row],[color]])), "")</f>
        <v/>
      </c>
    </row>
    <row r="12" spans="1:11" x14ac:dyDescent="0.35">
      <c r="A12" s="28">
        <v>11</v>
      </c>
      <c r="B12" s="24"/>
      <c r="C12" s="25"/>
      <c r="D12" s="25"/>
      <c r="E12" s="25"/>
      <c r="F12" s="25"/>
      <c r="G12" s="11"/>
      <c r="H12" s="11"/>
      <c r="I12" s="21" t="str">
        <f>IF(Table1[[#This Row],[entry_completion]]="y", "registered", "")</f>
        <v/>
      </c>
      <c r="J1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2" s="29" t="str">
        <f>IF(Table1[[#This Row],[entry_completion]]="y", UPPER(_xlfn.TEXTJOIN("; ", TRUE, $A12,Table1[[#This Row],[product_type*]], Table1[[#This Row],[brand_name*]], Table1[[#This Row],[size*]], Table1[[#This Row],[color]])), "")</f>
        <v/>
      </c>
    </row>
    <row r="13" spans="1:11" x14ac:dyDescent="0.35">
      <c r="A13" s="28">
        <v>12</v>
      </c>
      <c r="B13" s="24"/>
      <c r="C13" s="25"/>
      <c r="D13" s="25"/>
      <c r="E13" s="25"/>
      <c r="F13" s="25"/>
      <c r="G13" s="11"/>
      <c r="H13" s="11"/>
      <c r="I13" s="21" t="str">
        <f>IF(Table1[[#This Row],[entry_completion]]="y", "registered", "")</f>
        <v/>
      </c>
      <c r="J1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3" s="29" t="str">
        <f>IF(Table1[[#This Row],[entry_completion]]="y", UPPER(_xlfn.TEXTJOIN("; ", TRUE, $A13,Table1[[#This Row],[product_type*]], Table1[[#This Row],[brand_name*]], Table1[[#This Row],[size*]], Table1[[#This Row],[color]])), "")</f>
        <v/>
      </c>
    </row>
    <row r="14" spans="1:11" x14ac:dyDescent="0.35">
      <c r="A14" s="28">
        <v>13</v>
      </c>
      <c r="B14" s="24"/>
      <c r="C14" s="25"/>
      <c r="D14" s="25"/>
      <c r="E14" s="25"/>
      <c r="F14" s="25"/>
      <c r="G14" s="11"/>
      <c r="H14" s="11"/>
      <c r="I14" s="21" t="str">
        <f>IF(Table1[[#This Row],[entry_completion]]="y", "registered", "")</f>
        <v/>
      </c>
      <c r="J1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4" s="29" t="str">
        <f>IF(Table1[[#This Row],[entry_completion]]="y", UPPER(_xlfn.TEXTJOIN("; ", TRUE, $A14,Table1[[#This Row],[product_type*]], Table1[[#This Row],[brand_name*]], Table1[[#This Row],[size*]], Table1[[#This Row],[color]])), "")</f>
        <v/>
      </c>
    </row>
    <row r="15" spans="1:11" x14ac:dyDescent="0.35">
      <c r="A15" s="28">
        <v>14</v>
      </c>
      <c r="B15" s="24"/>
      <c r="C15" s="25"/>
      <c r="D15" s="25"/>
      <c r="E15" s="25"/>
      <c r="F15" s="25"/>
      <c r="G15" s="11"/>
      <c r="H15" s="11"/>
      <c r="I15" s="21" t="str">
        <f>IF(Table1[[#This Row],[entry_completion]]="y", "registered", "")</f>
        <v/>
      </c>
      <c r="J1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5" s="29" t="str">
        <f>IF(Table1[[#This Row],[entry_completion]]="y", UPPER(_xlfn.TEXTJOIN("; ", TRUE, $A15,Table1[[#This Row],[product_type*]], Table1[[#This Row],[brand_name*]], Table1[[#This Row],[size*]], Table1[[#This Row],[color]])), "")</f>
        <v/>
      </c>
    </row>
    <row r="16" spans="1:11" x14ac:dyDescent="0.35">
      <c r="A16" s="28">
        <v>15</v>
      </c>
      <c r="B16" s="24"/>
      <c r="C16" s="25"/>
      <c r="D16" s="25"/>
      <c r="E16" s="25"/>
      <c r="F16" s="25"/>
      <c r="G16" s="11"/>
      <c r="H16" s="11"/>
      <c r="I16" s="21" t="str">
        <f>IF(Table1[[#This Row],[entry_completion]]="y", "registered", "")</f>
        <v/>
      </c>
      <c r="J1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6" s="29" t="str">
        <f>IF(Table1[[#This Row],[entry_completion]]="y", UPPER(_xlfn.TEXTJOIN("; ", TRUE, $A16,Table1[[#This Row],[product_type*]], Table1[[#This Row],[brand_name*]], Table1[[#This Row],[size*]], Table1[[#This Row],[color]])), "")</f>
        <v/>
      </c>
    </row>
    <row r="17" spans="1:11" x14ac:dyDescent="0.35">
      <c r="A17" s="28">
        <v>16</v>
      </c>
      <c r="B17" s="24"/>
      <c r="C17" s="25"/>
      <c r="D17" s="25"/>
      <c r="E17" s="25"/>
      <c r="F17" s="25"/>
      <c r="G17" s="11"/>
      <c r="H17" s="11"/>
      <c r="I17" s="21" t="str">
        <f>IF(Table1[[#This Row],[entry_completion]]="y", "registered", "")</f>
        <v/>
      </c>
      <c r="J1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7" s="29" t="str">
        <f>IF(Table1[[#This Row],[entry_completion]]="y", UPPER(_xlfn.TEXTJOIN("; ", TRUE, $A17,Table1[[#This Row],[product_type*]], Table1[[#This Row],[brand_name*]], Table1[[#This Row],[size*]], Table1[[#This Row],[color]])), "")</f>
        <v/>
      </c>
    </row>
    <row r="18" spans="1:11" x14ac:dyDescent="0.35">
      <c r="A18" s="28">
        <v>17</v>
      </c>
      <c r="B18" s="24"/>
      <c r="C18" s="25"/>
      <c r="D18" s="25"/>
      <c r="E18" s="25"/>
      <c r="F18" s="25"/>
      <c r="G18" s="11"/>
      <c r="H18" s="11"/>
      <c r="I18" s="21" t="str">
        <f>IF(Table1[[#This Row],[entry_completion]]="y", "registered", "")</f>
        <v/>
      </c>
      <c r="J1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8" s="29" t="str">
        <f>IF(Table1[[#This Row],[entry_completion]]="y", UPPER(_xlfn.TEXTJOIN("; ", TRUE, $A18,Table1[[#This Row],[product_type*]], Table1[[#This Row],[brand_name*]], Table1[[#This Row],[size*]], Table1[[#This Row],[color]])), "")</f>
        <v/>
      </c>
    </row>
    <row r="19" spans="1:11" x14ac:dyDescent="0.35">
      <c r="A19" s="28">
        <v>18</v>
      </c>
      <c r="B19" s="24"/>
      <c r="C19" s="25"/>
      <c r="D19" s="25"/>
      <c r="E19" s="25"/>
      <c r="F19" s="25"/>
      <c r="G19" s="11"/>
      <c r="H19" s="11"/>
      <c r="I19" s="21" t="str">
        <f>IF(Table1[[#This Row],[entry_completion]]="y", "registered", "")</f>
        <v/>
      </c>
      <c r="J1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9" s="29" t="str">
        <f>IF(Table1[[#This Row],[entry_completion]]="y", UPPER(_xlfn.TEXTJOIN("; ", TRUE, $A19,Table1[[#This Row],[product_type*]], Table1[[#This Row],[brand_name*]], Table1[[#This Row],[size*]], Table1[[#This Row],[color]])), "")</f>
        <v/>
      </c>
    </row>
    <row r="20" spans="1:11" x14ac:dyDescent="0.35">
      <c r="A20" s="28">
        <v>19</v>
      </c>
      <c r="B20" s="24"/>
      <c r="C20" s="25"/>
      <c r="D20" s="25"/>
      <c r="E20" s="25"/>
      <c r="F20" s="25"/>
      <c r="G20" s="11"/>
      <c r="H20" s="11"/>
      <c r="I20" s="21" t="str">
        <f>IF(Table1[[#This Row],[entry_completion]]="y", "registered", "")</f>
        <v/>
      </c>
      <c r="J2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0" s="29" t="str">
        <f>IF(Table1[[#This Row],[entry_completion]]="y", UPPER(_xlfn.TEXTJOIN("; ", TRUE, $A20,Table1[[#This Row],[product_type*]], Table1[[#This Row],[brand_name*]], Table1[[#This Row],[size*]], Table1[[#This Row],[color]])), "")</f>
        <v/>
      </c>
    </row>
    <row r="21" spans="1:11" x14ac:dyDescent="0.35">
      <c r="A21" s="28">
        <v>20</v>
      </c>
      <c r="B21" s="24"/>
      <c r="C21" s="25"/>
      <c r="D21" s="25"/>
      <c r="E21" s="25"/>
      <c r="F21" s="25"/>
      <c r="G21" s="11"/>
      <c r="H21" s="11"/>
      <c r="I21" s="21" t="str">
        <f>IF(Table1[[#This Row],[entry_completion]]="y", "registered", "")</f>
        <v/>
      </c>
      <c r="J21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1" s="29" t="str">
        <f>IF(Table1[[#This Row],[entry_completion]]="y", UPPER(_xlfn.TEXTJOIN("; ", TRUE, $A21,Table1[[#This Row],[product_type*]], Table1[[#This Row],[brand_name*]], Table1[[#This Row],[size*]], Table1[[#This Row],[color]])), "")</f>
        <v/>
      </c>
    </row>
    <row r="22" spans="1:11" x14ac:dyDescent="0.35">
      <c r="A22" s="28">
        <v>21</v>
      </c>
      <c r="B22" s="24"/>
      <c r="C22" s="25"/>
      <c r="D22" s="25"/>
      <c r="E22" s="25"/>
      <c r="F22" s="25"/>
      <c r="G22" s="11"/>
      <c r="H22" s="11"/>
      <c r="I22" s="21" t="str">
        <f>IF(Table1[[#This Row],[entry_completion]]="y", "registered", "")</f>
        <v/>
      </c>
      <c r="J2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2" s="29" t="str">
        <f>IF(Table1[[#This Row],[entry_completion]]="y", UPPER(_xlfn.TEXTJOIN("; ", TRUE, $A22,Table1[[#This Row],[product_type*]], Table1[[#This Row],[brand_name*]], Table1[[#This Row],[size*]], Table1[[#This Row],[color]])), "")</f>
        <v/>
      </c>
    </row>
    <row r="23" spans="1:11" x14ac:dyDescent="0.35">
      <c r="A23" s="28">
        <v>22</v>
      </c>
      <c r="B23" s="24"/>
      <c r="C23" s="25"/>
      <c r="D23" s="25"/>
      <c r="E23" s="25"/>
      <c r="F23" s="25"/>
      <c r="G23" s="11"/>
      <c r="H23" s="11"/>
      <c r="I23" s="21" t="str">
        <f>IF(Table1[[#This Row],[entry_completion]]="y", "registered", "")</f>
        <v/>
      </c>
      <c r="J2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3" s="29" t="str">
        <f>IF(Table1[[#This Row],[entry_completion]]="y", UPPER(_xlfn.TEXTJOIN("; ", TRUE, $A23,Table1[[#This Row],[product_type*]], Table1[[#This Row],[brand_name*]], Table1[[#This Row],[size*]], Table1[[#This Row],[color]])), "")</f>
        <v/>
      </c>
    </row>
    <row r="24" spans="1:11" x14ac:dyDescent="0.35">
      <c r="A24" s="28">
        <v>23</v>
      </c>
      <c r="B24" s="24"/>
      <c r="C24" s="25"/>
      <c r="D24" s="25"/>
      <c r="E24" s="25"/>
      <c r="F24" s="25"/>
      <c r="G24" s="11"/>
      <c r="H24" s="11"/>
      <c r="I24" s="21" t="str">
        <f>IF(Table1[[#This Row],[entry_completion]]="y", "registered", "")</f>
        <v/>
      </c>
      <c r="J2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4" s="29" t="str">
        <f>IF(Table1[[#This Row],[entry_completion]]="y", UPPER(_xlfn.TEXTJOIN("; ", TRUE, $A24,Table1[[#This Row],[product_type*]], Table1[[#This Row],[brand_name*]], Table1[[#This Row],[size*]], Table1[[#This Row],[color]])), "")</f>
        <v/>
      </c>
    </row>
    <row r="25" spans="1:11" x14ac:dyDescent="0.35">
      <c r="A25" s="28">
        <v>24</v>
      </c>
      <c r="B25" s="24"/>
      <c r="C25" s="25"/>
      <c r="D25" s="25"/>
      <c r="E25" s="25"/>
      <c r="F25" s="25"/>
      <c r="G25" s="11"/>
      <c r="H25" s="11"/>
      <c r="I25" s="21" t="str">
        <f>IF(Table1[[#This Row],[entry_completion]]="y", "registered", "")</f>
        <v/>
      </c>
      <c r="J2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5" s="29" t="str">
        <f>IF(Table1[[#This Row],[entry_completion]]="y", UPPER(_xlfn.TEXTJOIN("; ", TRUE, $A25,Table1[[#This Row],[product_type*]], Table1[[#This Row],[brand_name*]], Table1[[#This Row],[size*]], Table1[[#This Row],[color]])), "")</f>
        <v/>
      </c>
    </row>
    <row r="26" spans="1:11" x14ac:dyDescent="0.35">
      <c r="A26" s="28">
        <v>25</v>
      </c>
      <c r="B26" s="24"/>
      <c r="C26" s="25"/>
      <c r="D26" s="25"/>
      <c r="E26" s="25"/>
      <c r="F26" s="25"/>
      <c r="G26" s="11"/>
      <c r="H26" s="11"/>
      <c r="I26" s="21" t="str">
        <f>IF(Table1[[#This Row],[entry_completion]]="y", "registered", "")</f>
        <v/>
      </c>
      <c r="J2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6" s="29" t="str">
        <f>IF(Table1[[#This Row],[entry_completion]]="y", UPPER(_xlfn.TEXTJOIN("; ", TRUE, $A26,Table1[[#This Row],[product_type*]], Table1[[#This Row],[brand_name*]], Table1[[#This Row],[size*]], Table1[[#This Row],[color]])), "")</f>
        <v/>
      </c>
    </row>
    <row r="27" spans="1:11" x14ac:dyDescent="0.35">
      <c r="A27" s="28">
        <v>26</v>
      </c>
      <c r="B27" s="24"/>
      <c r="C27" s="25"/>
      <c r="D27" s="25"/>
      <c r="E27" s="25"/>
      <c r="F27" s="25"/>
      <c r="G27" s="11"/>
      <c r="H27" s="11"/>
      <c r="I27" s="21" t="str">
        <f>IF(Table1[[#This Row],[entry_completion]]="y", "registered", "")</f>
        <v/>
      </c>
      <c r="J2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7" s="29" t="str">
        <f>IF(Table1[[#This Row],[entry_completion]]="y", UPPER(_xlfn.TEXTJOIN("; ", TRUE, $A27,Table1[[#This Row],[product_type*]], Table1[[#This Row],[brand_name*]], Table1[[#This Row],[size*]], Table1[[#This Row],[color]])), "")</f>
        <v/>
      </c>
    </row>
    <row r="28" spans="1:11" x14ac:dyDescent="0.35">
      <c r="A28" s="28">
        <v>27</v>
      </c>
      <c r="B28" s="24"/>
      <c r="C28" s="25"/>
      <c r="D28" s="25"/>
      <c r="E28" s="25"/>
      <c r="F28" s="25"/>
      <c r="G28" s="11"/>
      <c r="H28" s="11"/>
      <c r="I28" s="21" t="str">
        <f>IF(Table1[[#This Row],[entry_completion]]="y", "registered", "")</f>
        <v/>
      </c>
      <c r="J2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8" s="29" t="str">
        <f>IF(Table1[[#This Row],[entry_completion]]="y", UPPER(_xlfn.TEXTJOIN("; ", TRUE, $A28,Table1[[#This Row],[product_type*]], Table1[[#This Row],[brand_name*]], Table1[[#This Row],[size*]], Table1[[#This Row],[color]])), "")</f>
        <v/>
      </c>
    </row>
    <row r="29" spans="1:11" x14ac:dyDescent="0.35">
      <c r="A29" s="28">
        <v>28</v>
      </c>
      <c r="B29" s="24"/>
      <c r="C29" s="25"/>
      <c r="D29" s="25"/>
      <c r="E29" s="25"/>
      <c r="F29" s="25"/>
      <c r="G29" s="11"/>
      <c r="H29" s="11"/>
      <c r="I29" s="21" t="str">
        <f>IF(Table1[[#This Row],[entry_completion]]="y", "registered", "")</f>
        <v/>
      </c>
      <c r="J2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29" s="29" t="str">
        <f>IF(Table1[[#This Row],[entry_completion]]="y", UPPER(_xlfn.TEXTJOIN("; ", TRUE, $A29,Table1[[#This Row],[product_type*]], Table1[[#This Row],[brand_name*]], Table1[[#This Row],[size*]], Table1[[#This Row],[color]])), "")</f>
        <v/>
      </c>
    </row>
    <row r="30" spans="1:11" x14ac:dyDescent="0.35">
      <c r="A30" s="28">
        <v>29</v>
      </c>
      <c r="B30" s="24"/>
      <c r="C30" s="25"/>
      <c r="D30" s="25"/>
      <c r="E30" s="25"/>
      <c r="F30" s="25"/>
      <c r="G30" s="11"/>
      <c r="H30" s="11"/>
      <c r="I30" s="21" t="str">
        <f>IF(Table1[[#This Row],[entry_completion]]="y", "registered", "")</f>
        <v/>
      </c>
      <c r="J3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0" s="29" t="str">
        <f>IF(Table1[[#This Row],[entry_completion]]="y", UPPER(_xlfn.TEXTJOIN("; ", TRUE, $A30,Table1[[#This Row],[product_type*]], Table1[[#This Row],[brand_name*]], Table1[[#This Row],[size*]], Table1[[#This Row],[color]])), "")</f>
        <v/>
      </c>
    </row>
    <row r="31" spans="1:11" x14ac:dyDescent="0.35">
      <c r="A31" s="28">
        <v>30</v>
      </c>
      <c r="B31" s="24"/>
      <c r="C31" s="25"/>
      <c r="D31" s="25"/>
      <c r="E31" s="25"/>
      <c r="F31" s="25"/>
      <c r="G31" s="11"/>
      <c r="H31" s="11"/>
      <c r="I31" s="21" t="str">
        <f>IF(Table1[[#This Row],[entry_completion]]="y", "registered", "")</f>
        <v/>
      </c>
      <c r="J31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1" s="29" t="str">
        <f>IF(Table1[[#This Row],[entry_completion]]="y", UPPER(_xlfn.TEXTJOIN("; ", TRUE, $A31,Table1[[#This Row],[product_type*]], Table1[[#This Row],[brand_name*]], Table1[[#This Row],[size*]], Table1[[#This Row],[color]])), "")</f>
        <v/>
      </c>
    </row>
    <row r="32" spans="1:11" x14ac:dyDescent="0.35">
      <c r="A32" s="28">
        <v>31</v>
      </c>
      <c r="B32" s="24"/>
      <c r="C32" s="25"/>
      <c r="D32" s="25"/>
      <c r="E32" s="25"/>
      <c r="F32" s="25"/>
      <c r="G32" s="11"/>
      <c r="H32" s="11"/>
      <c r="I32" s="21" t="str">
        <f>IF(Table1[[#This Row],[entry_completion]]="y", "registered", "")</f>
        <v/>
      </c>
      <c r="J3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2" s="29" t="str">
        <f>IF(Table1[[#This Row],[entry_completion]]="y", UPPER(_xlfn.TEXTJOIN("; ", TRUE, $A32,Table1[[#This Row],[product_type*]], Table1[[#This Row],[brand_name*]], Table1[[#This Row],[size*]], Table1[[#This Row],[color]])), "")</f>
        <v/>
      </c>
    </row>
    <row r="33" spans="1:11" x14ac:dyDescent="0.35">
      <c r="A33" s="28">
        <v>32</v>
      </c>
      <c r="B33" s="24"/>
      <c r="C33" s="25"/>
      <c r="D33" s="25"/>
      <c r="E33" s="25"/>
      <c r="F33" s="25"/>
      <c r="G33" s="11"/>
      <c r="H33" s="11"/>
      <c r="I33" s="21" t="str">
        <f>IF(Table1[[#This Row],[entry_completion]]="y", "registered", "")</f>
        <v/>
      </c>
      <c r="J3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3" s="29" t="str">
        <f>IF(Table1[[#This Row],[entry_completion]]="y", UPPER(_xlfn.TEXTJOIN("; ", TRUE, $A33,Table1[[#This Row],[product_type*]], Table1[[#This Row],[brand_name*]], Table1[[#This Row],[size*]], Table1[[#This Row],[color]])), "")</f>
        <v/>
      </c>
    </row>
    <row r="34" spans="1:11" x14ac:dyDescent="0.35">
      <c r="A34" s="28">
        <v>33</v>
      </c>
      <c r="B34" s="24"/>
      <c r="C34" s="25"/>
      <c r="D34" s="25"/>
      <c r="E34" s="25"/>
      <c r="F34" s="25"/>
      <c r="G34" s="11"/>
      <c r="H34" s="11"/>
      <c r="I34" s="21" t="str">
        <f>IF(Table1[[#This Row],[entry_completion]]="y", "registered", "")</f>
        <v/>
      </c>
      <c r="J3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4" s="29" t="str">
        <f>IF(Table1[[#This Row],[entry_completion]]="y", UPPER(_xlfn.TEXTJOIN("; ", TRUE, $A34,Table1[[#This Row],[product_type*]], Table1[[#This Row],[brand_name*]], Table1[[#This Row],[size*]], Table1[[#This Row],[color]])), "")</f>
        <v/>
      </c>
    </row>
    <row r="35" spans="1:11" x14ac:dyDescent="0.35">
      <c r="A35" s="28">
        <v>34</v>
      </c>
      <c r="B35" s="24"/>
      <c r="C35" s="25"/>
      <c r="D35" s="25"/>
      <c r="E35" s="25"/>
      <c r="F35" s="25"/>
      <c r="G35" s="11"/>
      <c r="H35" s="11"/>
      <c r="I35" s="21" t="str">
        <f>IF(Table1[[#This Row],[entry_completion]]="y", "registered", "")</f>
        <v/>
      </c>
      <c r="J3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5" s="29" t="str">
        <f>IF(Table1[[#This Row],[entry_completion]]="y", UPPER(_xlfn.TEXTJOIN("; ", TRUE, $A35,Table1[[#This Row],[product_type*]], Table1[[#This Row],[brand_name*]], Table1[[#This Row],[size*]], Table1[[#This Row],[color]])), "")</f>
        <v/>
      </c>
    </row>
    <row r="36" spans="1:11" x14ac:dyDescent="0.35">
      <c r="A36" s="28">
        <v>35</v>
      </c>
      <c r="B36" s="24"/>
      <c r="C36" s="25"/>
      <c r="D36" s="25"/>
      <c r="E36" s="25"/>
      <c r="F36" s="25"/>
      <c r="G36" s="11"/>
      <c r="H36" s="11"/>
      <c r="I36" s="21" t="str">
        <f>IF(Table1[[#This Row],[entry_completion]]="y", "registered", "")</f>
        <v/>
      </c>
      <c r="J3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6" s="29" t="str">
        <f>IF(Table1[[#This Row],[entry_completion]]="y", UPPER(_xlfn.TEXTJOIN("; ", TRUE, $A36,Table1[[#This Row],[product_type*]], Table1[[#This Row],[brand_name*]], Table1[[#This Row],[size*]], Table1[[#This Row],[color]])), "")</f>
        <v/>
      </c>
    </row>
    <row r="37" spans="1:11" x14ac:dyDescent="0.35">
      <c r="A37" s="28">
        <v>36</v>
      </c>
      <c r="B37" s="24"/>
      <c r="C37" s="25"/>
      <c r="D37" s="25"/>
      <c r="E37" s="25"/>
      <c r="F37" s="25"/>
      <c r="G37" s="11"/>
      <c r="H37" s="11"/>
      <c r="I37" s="21" t="str">
        <f>IF(Table1[[#This Row],[entry_completion]]="y", "registered", "")</f>
        <v/>
      </c>
      <c r="J3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7" s="29" t="str">
        <f>IF(Table1[[#This Row],[entry_completion]]="y", UPPER(_xlfn.TEXTJOIN("; ", TRUE, $A37,Table1[[#This Row],[product_type*]], Table1[[#This Row],[brand_name*]], Table1[[#This Row],[size*]], Table1[[#This Row],[color]])), "")</f>
        <v/>
      </c>
    </row>
    <row r="38" spans="1:11" x14ac:dyDescent="0.35">
      <c r="A38" s="28">
        <v>37</v>
      </c>
      <c r="B38" s="24"/>
      <c r="C38" s="25"/>
      <c r="D38" s="25"/>
      <c r="E38" s="25"/>
      <c r="F38" s="25"/>
      <c r="G38" s="11"/>
      <c r="H38" s="11"/>
      <c r="I38" s="21" t="str">
        <f>IF(Table1[[#This Row],[entry_completion]]="y", "registered", "")</f>
        <v/>
      </c>
      <c r="J3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8" s="29" t="str">
        <f>IF(Table1[[#This Row],[entry_completion]]="y", UPPER(_xlfn.TEXTJOIN("; ", TRUE, $A38,Table1[[#This Row],[product_type*]], Table1[[#This Row],[brand_name*]], Table1[[#This Row],[size*]], Table1[[#This Row],[color]])), "")</f>
        <v/>
      </c>
    </row>
    <row r="39" spans="1:11" x14ac:dyDescent="0.35">
      <c r="A39" s="28">
        <v>38</v>
      </c>
      <c r="B39" s="24"/>
      <c r="C39" s="25"/>
      <c r="D39" s="25"/>
      <c r="E39" s="25"/>
      <c r="F39" s="25"/>
      <c r="G39" s="11"/>
      <c r="H39" s="11"/>
      <c r="I39" s="21" t="str">
        <f>IF(Table1[[#This Row],[entry_completion]]="y", "registered", "")</f>
        <v/>
      </c>
      <c r="J3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39" s="29" t="str">
        <f>IF(Table1[[#This Row],[entry_completion]]="y", UPPER(_xlfn.TEXTJOIN("; ", TRUE, $A39,Table1[[#This Row],[product_type*]], Table1[[#This Row],[brand_name*]], Table1[[#This Row],[size*]], Table1[[#This Row],[color]])), "")</f>
        <v/>
      </c>
    </row>
    <row r="40" spans="1:11" x14ac:dyDescent="0.35">
      <c r="A40" s="28">
        <v>39</v>
      </c>
      <c r="B40" s="24"/>
      <c r="C40" s="25"/>
      <c r="D40" s="25"/>
      <c r="E40" s="25"/>
      <c r="F40" s="25"/>
      <c r="G40" s="11"/>
      <c r="H40" s="11"/>
      <c r="I40" s="21" t="str">
        <f>IF(Table1[[#This Row],[entry_completion]]="y", "registered", "")</f>
        <v/>
      </c>
      <c r="J4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0" s="29" t="str">
        <f>IF(Table1[[#This Row],[entry_completion]]="y", UPPER(_xlfn.TEXTJOIN("; ", TRUE, $A40,Table1[[#This Row],[product_type*]], Table1[[#This Row],[brand_name*]], Table1[[#This Row],[size*]], Table1[[#This Row],[color]])), "")</f>
        <v/>
      </c>
    </row>
    <row r="41" spans="1:11" x14ac:dyDescent="0.35">
      <c r="A41" s="28">
        <v>40</v>
      </c>
      <c r="B41" s="24"/>
      <c r="C41" s="25"/>
      <c r="D41" s="25"/>
      <c r="E41" s="25"/>
      <c r="F41" s="25"/>
      <c r="G41" s="11"/>
      <c r="H41" s="11"/>
      <c r="I41" s="21" t="str">
        <f>IF(Table1[[#This Row],[entry_completion]]="y", "registered", "")</f>
        <v/>
      </c>
      <c r="J41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1" s="29" t="str">
        <f>IF(Table1[[#This Row],[entry_completion]]="y", UPPER(_xlfn.TEXTJOIN("; ", TRUE, $A41,Table1[[#This Row],[product_type*]], Table1[[#This Row],[brand_name*]], Table1[[#This Row],[size*]], Table1[[#This Row],[color]])), "")</f>
        <v/>
      </c>
    </row>
    <row r="42" spans="1:11" x14ac:dyDescent="0.35">
      <c r="A42" s="28">
        <v>41</v>
      </c>
      <c r="B42" s="24"/>
      <c r="C42" s="25"/>
      <c r="D42" s="25"/>
      <c r="E42" s="25"/>
      <c r="F42" s="25"/>
      <c r="G42" s="11"/>
      <c r="H42" s="11"/>
      <c r="I42" s="21" t="str">
        <f>IF(Table1[[#This Row],[entry_completion]]="y", "registered", "")</f>
        <v/>
      </c>
      <c r="J4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2" s="29" t="str">
        <f>IF(Table1[[#This Row],[entry_completion]]="y", UPPER(_xlfn.TEXTJOIN("; ", TRUE, $A42,Table1[[#This Row],[product_type*]], Table1[[#This Row],[brand_name*]], Table1[[#This Row],[size*]], Table1[[#This Row],[color]])), "")</f>
        <v/>
      </c>
    </row>
    <row r="43" spans="1:11" x14ac:dyDescent="0.35">
      <c r="A43" s="28">
        <v>42</v>
      </c>
      <c r="B43" s="24"/>
      <c r="C43" s="25"/>
      <c r="D43" s="25"/>
      <c r="E43" s="25"/>
      <c r="F43" s="25"/>
      <c r="G43" s="11"/>
      <c r="H43" s="11"/>
      <c r="I43" s="21" t="str">
        <f>IF(Table1[[#This Row],[entry_completion]]="y", "registered", "")</f>
        <v/>
      </c>
      <c r="J4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3" s="29" t="str">
        <f>IF(Table1[[#This Row],[entry_completion]]="y", UPPER(_xlfn.TEXTJOIN("; ", TRUE, $A43,Table1[[#This Row],[product_type*]], Table1[[#This Row],[brand_name*]], Table1[[#This Row],[size*]], Table1[[#This Row],[color]])), "")</f>
        <v/>
      </c>
    </row>
    <row r="44" spans="1:11" x14ac:dyDescent="0.35">
      <c r="A44" s="28">
        <v>43</v>
      </c>
      <c r="B44" s="24"/>
      <c r="C44" s="25"/>
      <c r="D44" s="25"/>
      <c r="E44" s="25"/>
      <c r="F44" s="25"/>
      <c r="G44" s="11"/>
      <c r="H44" s="11"/>
      <c r="I44" s="21" t="str">
        <f>IF(Table1[[#This Row],[entry_completion]]="y", "registered", "")</f>
        <v/>
      </c>
      <c r="J4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4" s="29" t="str">
        <f>IF(Table1[[#This Row],[entry_completion]]="y", UPPER(_xlfn.TEXTJOIN("; ", TRUE, $A44,Table1[[#This Row],[product_type*]], Table1[[#This Row],[brand_name*]], Table1[[#This Row],[size*]], Table1[[#This Row],[color]])), "")</f>
        <v/>
      </c>
    </row>
    <row r="45" spans="1:11" x14ac:dyDescent="0.35">
      <c r="A45" s="28">
        <v>44</v>
      </c>
      <c r="B45" s="24"/>
      <c r="C45" s="25"/>
      <c r="D45" s="25"/>
      <c r="E45" s="25"/>
      <c r="F45" s="25"/>
      <c r="G45" s="11"/>
      <c r="H45" s="11"/>
      <c r="I45" s="21" t="str">
        <f>IF(Table1[[#This Row],[entry_completion]]="y", "registered", "")</f>
        <v/>
      </c>
      <c r="J4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5" s="29" t="str">
        <f>IF(Table1[[#This Row],[entry_completion]]="y", UPPER(_xlfn.TEXTJOIN("; ", TRUE, $A45,Table1[[#This Row],[product_type*]], Table1[[#This Row],[brand_name*]], Table1[[#This Row],[size*]], Table1[[#This Row],[color]])), "")</f>
        <v/>
      </c>
    </row>
    <row r="46" spans="1:11" x14ac:dyDescent="0.35">
      <c r="A46" s="28">
        <v>45</v>
      </c>
      <c r="B46" s="24"/>
      <c r="C46" s="25"/>
      <c r="D46" s="25"/>
      <c r="E46" s="25"/>
      <c r="F46" s="25"/>
      <c r="G46" s="11"/>
      <c r="H46" s="11"/>
      <c r="I46" s="21" t="str">
        <f>IF(Table1[[#This Row],[entry_completion]]="y", "registered", "")</f>
        <v/>
      </c>
      <c r="J4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6" s="29" t="str">
        <f>IF(Table1[[#This Row],[entry_completion]]="y", UPPER(_xlfn.TEXTJOIN("; ", TRUE, $A46,Table1[[#This Row],[product_type*]], Table1[[#This Row],[brand_name*]], Table1[[#This Row],[size*]], Table1[[#This Row],[color]])), "")</f>
        <v/>
      </c>
    </row>
    <row r="47" spans="1:11" x14ac:dyDescent="0.35">
      <c r="A47" s="28">
        <v>46</v>
      </c>
      <c r="B47" s="24"/>
      <c r="C47" s="25"/>
      <c r="D47" s="25"/>
      <c r="E47" s="25"/>
      <c r="F47" s="25"/>
      <c r="G47" s="11"/>
      <c r="H47" s="11"/>
      <c r="I47" s="21" t="str">
        <f>IF(Table1[[#This Row],[entry_completion]]="y", "registered", "")</f>
        <v/>
      </c>
      <c r="J4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7" s="29" t="str">
        <f>IF(Table1[[#This Row],[entry_completion]]="y", UPPER(_xlfn.TEXTJOIN("; ", TRUE, $A47,Table1[[#This Row],[product_type*]], Table1[[#This Row],[brand_name*]], Table1[[#This Row],[size*]], Table1[[#This Row],[color]])), "")</f>
        <v/>
      </c>
    </row>
    <row r="48" spans="1:11" x14ac:dyDescent="0.35">
      <c r="A48" s="28">
        <v>47</v>
      </c>
      <c r="B48" s="24"/>
      <c r="C48" s="25"/>
      <c r="D48" s="25"/>
      <c r="E48" s="25"/>
      <c r="F48" s="25"/>
      <c r="G48" s="11"/>
      <c r="H48" s="11"/>
      <c r="I48" s="21" t="str">
        <f>IF(Table1[[#This Row],[entry_completion]]="y", "registered", "")</f>
        <v/>
      </c>
      <c r="J4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8" s="29" t="str">
        <f>IF(Table1[[#This Row],[entry_completion]]="y", UPPER(_xlfn.TEXTJOIN("; ", TRUE, $A48,Table1[[#This Row],[product_type*]], Table1[[#This Row],[brand_name*]], Table1[[#This Row],[size*]], Table1[[#This Row],[color]])), "")</f>
        <v/>
      </c>
    </row>
    <row r="49" spans="1:11" x14ac:dyDescent="0.35">
      <c r="A49" s="28">
        <v>48</v>
      </c>
      <c r="B49" s="24"/>
      <c r="C49" s="25"/>
      <c r="D49" s="25"/>
      <c r="E49" s="25"/>
      <c r="F49" s="25"/>
      <c r="G49" s="11"/>
      <c r="H49" s="11"/>
      <c r="I49" s="21" t="str">
        <f>IF(Table1[[#This Row],[entry_completion]]="y", "registered", "")</f>
        <v/>
      </c>
      <c r="J4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49" s="29" t="str">
        <f>IF(Table1[[#This Row],[entry_completion]]="y", UPPER(_xlfn.TEXTJOIN("; ", TRUE, $A49,Table1[[#This Row],[product_type*]], Table1[[#This Row],[brand_name*]], Table1[[#This Row],[size*]], Table1[[#This Row],[color]])), "")</f>
        <v/>
      </c>
    </row>
    <row r="50" spans="1:11" x14ac:dyDescent="0.35">
      <c r="A50" s="28">
        <v>49</v>
      </c>
      <c r="B50" s="24"/>
      <c r="C50" s="25"/>
      <c r="D50" s="25"/>
      <c r="E50" s="25"/>
      <c r="F50" s="25"/>
      <c r="G50" s="11"/>
      <c r="H50" s="11"/>
      <c r="I50" s="21" t="str">
        <f>IF(Table1[[#This Row],[entry_completion]]="y", "registered", "")</f>
        <v/>
      </c>
      <c r="J5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0" s="29" t="str">
        <f>IF(Table1[[#This Row],[entry_completion]]="y", UPPER(_xlfn.TEXTJOIN("; ", TRUE, $A50,Table1[[#This Row],[product_type*]], Table1[[#This Row],[brand_name*]], Table1[[#This Row],[size*]], Table1[[#This Row],[color]])), "")</f>
        <v/>
      </c>
    </row>
    <row r="51" spans="1:11" x14ac:dyDescent="0.35">
      <c r="A51" s="28">
        <v>50</v>
      </c>
      <c r="B51" s="24"/>
      <c r="C51" s="25"/>
      <c r="D51" s="25"/>
      <c r="E51" s="25"/>
      <c r="F51" s="25"/>
      <c r="G51" s="11"/>
      <c r="H51" s="11"/>
      <c r="I51" s="21" t="str">
        <f>IF(Table1[[#This Row],[entry_completion]]="y", "registered", "")</f>
        <v/>
      </c>
      <c r="J51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1" s="29" t="str">
        <f>IF(Table1[[#This Row],[entry_completion]]="y", UPPER(_xlfn.TEXTJOIN("; ", TRUE, $A51,Table1[[#This Row],[product_type*]], Table1[[#This Row],[brand_name*]], Table1[[#This Row],[size*]], Table1[[#This Row],[color]])), "")</f>
        <v/>
      </c>
    </row>
    <row r="52" spans="1:11" x14ac:dyDescent="0.35">
      <c r="A52" s="28">
        <v>51</v>
      </c>
      <c r="B52" s="24"/>
      <c r="C52" s="25"/>
      <c r="D52" s="25"/>
      <c r="E52" s="25"/>
      <c r="F52" s="25"/>
      <c r="G52" s="11"/>
      <c r="H52" s="11"/>
      <c r="I52" s="21" t="str">
        <f>IF(Table1[[#This Row],[entry_completion]]="y", "registered", "")</f>
        <v/>
      </c>
      <c r="J5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2" s="29" t="str">
        <f>IF(Table1[[#This Row],[entry_completion]]="y", UPPER(_xlfn.TEXTJOIN("; ", TRUE, $A52,Table1[[#This Row],[product_type*]], Table1[[#This Row],[brand_name*]], Table1[[#This Row],[size*]], Table1[[#This Row],[color]])), "")</f>
        <v/>
      </c>
    </row>
    <row r="53" spans="1:11" x14ac:dyDescent="0.35">
      <c r="A53" s="28">
        <v>52</v>
      </c>
      <c r="B53" s="24"/>
      <c r="C53" s="25"/>
      <c r="D53" s="25"/>
      <c r="E53" s="25"/>
      <c r="F53" s="25"/>
      <c r="G53" s="11"/>
      <c r="H53" s="11"/>
      <c r="I53" s="21" t="str">
        <f>IF(Table1[[#This Row],[entry_completion]]="y", "registered", "")</f>
        <v/>
      </c>
      <c r="J5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3" s="29" t="str">
        <f>IF(Table1[[#This Row],[entry_completion]]="y", UPPER(_xlfn.TEXTJOIN("; ", TRUE, $A53,Table1[[#This Row],[product_type*]], Table1[[#This Row],[brand_name*]], Table1[[#This Row],[size*]], Table1[[#This Row],[color]])), "")</f>
        <v/>
      </c>
    </row>
    <row r="54" spans="1:11" x14ac:dyDescent="0.35">
      <c r="A54" s="28">
        <v>53</v>
      </c>
      <c r="B54" s="24"/>
      <c r="C54" s="25"/>
      <c r="D54" s="25"/>
      <c r="E54" s="25"/>
      <c r="F54" s="25"/>
      <c r="G54" s="11"/>
      <c r="H54" s="11"/>
      <c r="I54" s="21" t="str">
        <f>IF(Table1[[#This Row],[entry_completion]]="y", "registered", "")</f>
        <v/>
      </c>
      <c r="J5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4" s="29" t="str">
        <f>IF(Table1[[#This Row],[entry_completion]]="y", UPPER(_xlfn.TEXTJOIN("; ", TRUE, $A54,Table1[[#This Row],[product_type*]], Table1[[#This Row],[brand_name*]], Table1[[#This Row],[size*]], Table1[[#This Row],[color]])), "")</f>
        <v/>
      </c>
    </row>
    <row r="55" spans="1:11" x14ac:dyDescent="0.35">
      <c r="A55" s="28">
        <v>54</v>
      </c>
      <c r="B55" s="24"/>
      <c r="C55" s="25"/>
      <c r="D55" s="25"/>
      <c r="E55" s="25"/>
      <c r="F55" s="25"/>
      <c r="G55" s="11"/>
      <c r="H55" s="11"/>
      <c r="I55" s="21" t="str">
        <f>IF(Table1[[#This Row],[entry_completion]]="y", "registered", "")</f>
        <v/>
      </c>
      <c r="J5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5" s="29" t="str">
        <f>IF(Table1[[#This Row],[entry_completion]]="y", UPPER(_xlfn.TEXTJOIN("; ", TRUE, $A55,Table1[[#This Row],[product_type*]], Table1[[#This Row],[brand_name*]], Table1[[#This Row],[size*]], Table1[[#This Row],[color]])), "")</f>
        <v/>
      </c>
    </row>
    <row r="56" spans="1:11" x14ac:dyDescent="0.35">
      <c r="A56" s="28">
        <v>55</v>
      </c>
      <c r="B56" s="24"/>
      <c r="C56" s="25"/>
      <c r="D56" s="25"/>
      <c r="E56" s="25"/>
      <c r="F56" s="25"/>
      <c r="G56" s="11"/>
      <c r="H56" s="11"/>
      <c r="I56" s="21" t="str">
        <f>IF(Table1[[#This Row],[entry_completion]]="y", "registered", "")</f>
        <v/>
      </c>
      <c r="J5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6" s="29" t="str">
        <f>IF(Table1[[#This Row],[entry_completion]]="y", UPPER(_xlfn.TEXTJOIN("; ", TRUE, $A56,Table1[[#This Row],[product_type*]], Table1[[#This Row],[brand_name*]], Table1[[#This Row],[size*]], Table1[[#This Row],[color]])), "")</f>
        <v/>
      </c>
    </row>
    <row r="57" spans="1:11" x14ac:dyDescent="0.35">
      <c r="A57" s="28">
        <v>56</v>
      </c>
      <c r="B57" s="24"/>
      <c r="C57" s="25"/>
      <c r="D57" s="25"/>
      <c r="E57" s="25"/>
      <c r="F57" s="25"/>
      <c r="G57" s="11"/>
      <c r="H57" s="11"/>
      <c r="I57" s="21" t="str">
        <f>IF(Table1[[#This Row],[entry_completion]]="y", "registered", "")</f>
        <v/>
      </c>
      <c r="J5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7" s="29" t="str">
        <f>IF(Table1[[#This Row],[entry_completion]]="y", UPPER(_xlfn.TEXTJOIN("; ", TRUE, $A57,Table1[[#This Row],[product_type*]], Table1[[#This Row],[brand_name*]], Table1[[#This Row],[size*]], Table1[[#This Row],[color]])), "")</f>
        <v/>
      </c>
    </row>
    <row r="58" spans="1:11" x14ac:dyDescent="0.35">
      <c r="A58" s="28">
        <v>57</v>
      </c>
      <c r="B58" s="24"/>
      <c r="C58" s="25"/>
      <c r="D58" s="25"/>
      <c r="E58" s="25"/>
      <c r="F58" s="25"/>
      <c r="G58" s="11"/>
      <c r="H58" s="11"/>
      <c r="I58" s="21" t="str">
        <f>IF(Table1[[#This Row],[entry_completion]]="y", "registered", "")</f>
        <v/>
      </c>
      <c r="J5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8" s="29" t="str">
        <f>IF(Table1[[#This Row],[entry_completion]]="y", UPPER(_xlfn.TEXTJOIN("; ", TRUE, $A58,Table1[[#This Row],[product_type*]], Table1[[#This Row],[brand_name*]], Table1[[#This Row],[size*]], Table1[[#This Row],[color]])), "")</f>
        <v/>
      </c>
    </row>
    <row r="59" spans="1:11" x14ac:dyDescent="0.35">
      <c r="A59" s="28">
        <v>58</v>
      </c>
      <c r="B59" s="24"/>
      <c r="C59" s="25"/>
      <c r="D59" s="25"/>
      <c r="E59" s="25"/>
      <c r="F59" s="25"/>
      <c r="G59" s="11"/>
      <c r="H59" s="11"/>
      <c r="I59" s="21" t="str">
        <f>IF(Table1[[#This Row],[entry_completion]]="y", "registered", "")</f>
        <v/>
      </c>
      <c r="J5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59" s="29" t="str">
        <f>IF(Table1[[#This Row],[entry_completion]]="y", UPPER(_xlfn.TEXTJOIN("; ", TRUE, $A59,Table1[[#This Row],[product_type*]], Table1[[#This Row],[brand_name*]], Table1[[#This Row],[size*]], Table1[[#This Row],[color]])), "")</f>
        <v/>
      </c>
    </row>
    <row r="60" spans="1:11" x14ac:dyDescent="0.35">
      <c r="A60" s="28">
        <v>59</v>
      </c>
      <c r="B60" s="24"/>
      <c r="C60" s="25"/>
      <c r="D60" s="25"/>
      <c r="E60" s="25"/>
      <c r="F60" s="25"/>
      <c r="G60" s="11"/>
      <c r="H60" s="11"/>
      <c r="I60" s="21" t="str">
        <f>IF(Table1[[#This Row],[entry_completion]]="y", "registered", "")</f>
        <v/>
      </c>
      <c r="J6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0" s="29" t="str">
        <f>IF(Table1[[#This Row],[entry_completion]]="y", UPPER(_xlfn.TEXTJOIN("; ", TRUE, $A60,Table1[[#This Row],[product_type*]], Table1[[#This Row],[brand_name*]], Table1[[#This Row],[size*]], Table1[[#This Row],[color]])), "")</f>
        <v/>
      </c>
    </row>
    <row r="61" spans="1:11" x14ac:dyDescent="0.35">
      <c r="A61" s="28">
        <v>60</v>
      </c>
      <c r="B61" s="24"/>
      <c r="C61" s="25"/>
      <c r="D61" s="25"/>
      <c r="E61" s="25"/>
      <c r="F61" s="25"/>
      <c r="G61" s="11"/>
      <c r="H61" s="11"/>
      <c r="I61" s="21" t="str">
        <f>IF(Table1[[#This Row],[entry_completion]]="y", "registered", "")</f>
        <v/>
      </c>
      <c r="J61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1" s="29" t="str">
        <f>IF(Table1[[#This Row],[entry_completion]]="y", UPPER(_xlfn.TEXTJOIN("; ", TRUE, $A61,Table1[[#This Row],[product_type*]], Table1[[#This Row],[brand_name*]], Table1[[#This Row],[size*]], Table1[[#This Row],[color]])), "")</f>
        <v/>
      </c>
    </row>
    <row r="62" spans="1:11" x14ac:dyDescent="0.35">
      <c r="A62" s="28">
        <v>61</v>
      </c>
      <c r="B62" s="24"/>
      <c r="C62" s="25"/>
      <c r="D62" s="25"/>
      <c r="E62" s="25"/>
      <c r="F62" s="25"/>
      <c r="G62" s="11"/>
      <c r="H62" s="11"/>
      <c r="I62" s="21" t="str">
        <f>IF(Table1[[#This Row],[entry_completion]]="y", "registered", "")</f>
        <v/>
      </c>
      <c r="J6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2" s="29" t="str">
        <f>IF(Table1[[#This Row],[entry_completion]]="y", UPPER(_xlfn.TEXTJOIN("; ", TRUE, $A62,Table1[[#This Row],[product_type*]], Table1[[#This Row],[brand_name*]], Table1[[#This Row],[size*]], Table1[[#This Row],[color]])), "")</f>
        <v/>
      </c>
    </row>
    <row r="63" spans="1:11" x14ac:dyDescent="0.35">
      <c r="A63" s="28">
        <v>62</v>
      </c>
      <c r="B63" s="24"/>
      <c r="C63" s="25"/>
      <c r="D63" s="25"/>
      <c r="E63" s="25"/>
      <c r="F63" s="25"/>
      <c r="G63" s="11"/>
      <c r="H63" s="11"/>
      <c r="I63" s="21" t="str">
        <f>IF(Table1[[#This Row],[entry_completion]]="y", "registered", "")</f>
        <v/>
      </c>
      <c r="J6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3" s="29" t="str">
        <f>IF(Table1[[#This Row],[entry_completion]]="y", UPPER(_xlfn.TEXTJOIN("; ", TRUE, $A63,Table1[[#This Row],[product_type*]], Table1[[#This Row],[brand_name*]], Table1[[#This Row],[size*]], Table1[[#This Row],[color]])), "")</f>
        <v/>
      </c>
    </row>
    <row r="64" spans="1:11" x14ac:dyDescent="0.35">
      <c r="A64" s="28">
        <v>63</v>
      </c>
      <c r="B64" s="24"/>
      <c r="C64" s="25"/>
      <c r="D64" s="25"/>
      <c r="E64" s="25"/>
      <c r="F64" s="25"/>
      <c r="G64" s="11"/>
      <c r="H64" s="11"/>
      <c r="I64" s="21" t="str">
        <f>IF(Table1[[#This Row],[entry_completion]]="y", "registered", "")</f>
        <v/>
      </c>
      <c r="J6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4" s="29" t="str">
        <f>IF(Table1[[#This Row],[entry_completion]]="y", UPPER(_xlfn.TEXTJOIN("; ", TRUE, $A64,Table1[[#This Row],[product_type*]], Table1[[#This Row],[brand_name*]], Table1[[#This Row],[size*]], Table1[[#This Row],[color]])), "")</f>
        <v/>
      </c>
    </row>
    <row r="65" spans="1:11" x14ac:dyDescent="0.35">
      <c r="A65" s="28">
        <v>64</v>
      </c>
      <c r="B65" s="24"/>
      <c r="C65" s="25"/>
      <c r="D65" s="25"/>
      <c r="E65" s="25"/>
      <c r="F65" s="25"/>
      <c r="G65" s="11"/>
      <c r="H65" s="11"/>
      <c r="I65" s="21" t="str">
        <f>IF(Table1[[#This Row],[entry_completion]]="y", "registered", "")</f>
        <v/>
      </c>
      <c r="J6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5" s="29" t="str">
        <f>IF(Table1[[#This Row],[entry_completion]]="y", UPPER(_xlfn.TEXTJOIN("; ", TRUE, $A65,Table1[[#This Row],[product_type*]], Table1[[#This Row],[brand_name*]], Table1[[#This Row],[size*]], Table1[[#This Row],[color]])), "")</f>
        <v/>
      </c>
    </row>
    <row r="66" spans="1:11" x14ac:dyDescent="0.35">
      <c r="A66" s="28">
        <v>65</v>
      </c>
      <c r="B66" s="24"/>
      <c r="C66" s="25"/>
      <c r="D66" s="25"/>
      <c r="E66" s="25"/>
      <c r="F66" s="25"/>
      <c r="G66" s="11"/>
      <c r="H66" s="11"/>
      <c r="I66" s="21" t="str">
        <f>IF(Table1[[#This Row],[entry_completion]]="y", "registered", "")</f>
        <v/>
      </c>
      <c r="J6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6" s="29" t="str">
        <f>IF(Table1[[#This Row],[entry_completion]]="y", UPPER(_xlfn.TEXTJOIN("; ", TRUE, $A66,Table1[[#This Row],[product_type*]], Table1[[#This Row],[brand_name*]], Table1[[#This Row],[size*]], Table1[[#This Row],[color]])), "")</f>
        <v/>
      </c>
    </row>
    <row r="67" spans="1:11" x14ac:dyDescent="0.35">
      <c r="A67" s="28">
        <v>66</v>
      </c>
      <c r="B67" s="24"/>
      <c r="C67" s="25"/>
      <c r="D67" s="25"/>
      <c r="E67" s="25"/>
      <c r="F67" s="25"/>
      <c r="G67" s="11"/>
      <c r="H67" s="11"/>
      <c r="I67" s="21" t="str">
        <f>IF(Table1[[#This Row],[entry_completion]]="y", "registered", "")</f>
        <v/>
      </c>
      <c r="J6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7" s="29" t="str">
        <f>IF(Table1[[#This Row],[entry_completion]]="y", UPPER(_xlfn.TEXTJOIN("; ", TRUE, $A67,Table1[[#This Row],[product_type*]], Table1[[#This Row],[brand_name*]], Table1[[#This Row],[size*]], Table1[[#This Row],[color]])), "")</f>
        <v/>
      </c>
    </row>
    <row r="68" spans="1:11" x14ac:dyDescent="0.35">
      <c r="A68" s="28">
        <v>67</v>
      </c>
      <c r="B68" s="24"/>
      <c r="C68" s="25"/>
      <c r="D68" s="25"/>
      <c r="E68" s="25"/>
      <c r="F68" s="25"/>
      <c r="G68" s="11"/>
      <c r="H68" s="11"/>
      <c r="I68" s="21" t="str">
        <f>IF(Table1[[#This Row],[entry_completion]]="y", "registered", "")</f>
        <v/>
      </c>
      <c r="J6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8" s="29" t="str">
        <f>IF(Table1[[#This Row],[entry_completion]]="y", UPPER(_xlfn.TEXTJOIN("; ", TRUE, $A68,Table1[[#This Row],[product_type*]], Table1[[#This Row],[brand_name*]], Table1[[#This Row],[size*]], Table1[[#This Row],[color]])), "")</f>
        <v/>
      </c>
    </row>
    <row r="69" spans="1:11" x14ac:dyDescent="0.35">
      <c r="A69" s="28">
        <v>68</v>
      </c>
      <c r="B69" s="24"/>
      <c r="C69" s="25"/>
      <c r="D69" s="25"/>
      <c r="E69" s="25"/>
      <c r="F69" s="25"/>
      <c r="G69" s="11"/>
      <c r="H69" s="11"/>
      <c r="I69" s="21" t="str">
        <f>IF(Table1[[#This Row],[entry_completion]]="y", "registered", "")</f>
        <v/>
      </c>
      <c r="J6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69" s="29" t="str">
        <f>IF(Table1[[#This Row],[entry_completion]]="y", UPPER(_xlfn.TEXTJOIN("; ", TRUE, $A69,Table1[[#This Row],[product_type*]], Table1[[#This Row],[brand_name*]], Table1[[#This Row],[size*]], Table1[[#This Row],[color]])), "")</f>
        <v/>
      </c>
    </row>
    <row r="70" spans="1:11" x14ac:dyDescent="0.35">
      <c r="A70" s="28">
        <v>69</v>
      </c>
      <c r="B70" s="24"/>
      <c r="C70" s="25"/>
      <c r="D70" s="25"/>
      <c r="E70" s="25"/>
      <c r="F70" s="25"/>
      <c r="G70" s="11"/>
      <c r="H70" s="11"/>
      <c r="I70" s="21" t="str">
        <f>IF(Table1[[#This Row],[entry_completion]]="y", "registered", "")</f>
        <v/>
      </c>
      <c r="J7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0" s="29" t="str">
        <f>IF(Table1[[#This Row],[entry_completion]]="y", UPPER(_xlfn.TEXTJOIN("; ", TRUE, $A70,Table1[[#This Row],[product_type*]], Table1[[#This Row],[brand_name*]], Table1[[#This Row],[size*]], Table1[[#This Row],[color]])), "")</f>
        <v/>
      </c>
    </row>
    <row r="71" spans="1:11" x14ac:dyDescent="0.35">
      <c r="A71" s="28">
        <v>70</v>
      </c>
      <c r="B71" s="24"/>
      <c r="C71" s="25"/>
      <c r="D71" s="25"/>
      <c r="E71" s="25"/>
      <c r="F71" s="25"/>
      <c r="G71" s="11"/>
      <c r="H71" s="11"/>
      <c r="I71" s="21" t="str">
        <f>IF(Table1[[#This Row],[entry_completion]]="y", "registered", "")</f>
        <v/>
      </c>
      <c r="J71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1" s="29" t="str">
        <f>IF(Table1[[#This Row],[entry_completion]]="y", UPPER(_xlfn.TEXTJOIN("; ", TRUE, $A71,Table1[[#This Row],[product_type*]], Table1[[#This Row],[brand_name*]], Table1[[#This Row],[size*]], Table1[[#This Row],[color]])), "")</f>
        <v/>
      </c>
    </row>
    <row r="72" spans="1:11" x14ac:dyDescent="0.35">
      <c r="A72" s="28">
        <v>71</v>
      </c>
      <c r="B72" s="24"/>
      <c r="C72" s="25"/>
      <c r="D72" s="25"/>
      <c r="E72" s="25"/>
      <c r="F72" s="25"/>
      <c r="G72" s="11"/>
      <c r="H72" s="11"/>
      <c r="I72" s="21" t="str">
        <f>IF(Table1[[#This Row],[entry_completion]]="y", "registered", "")</f>
        <v/>
      </c>
      <c r="J7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2" s="29" t="str">
        <f>IF(Table1[[#This Row],[entry_completion]]="y", UPPER(_xlfn.TEXTJOIN("; ", TRUE, $A72,Table1[[#This Row],[product_type*]], Table1[[#This Row],[brand_name*]], Table1[[#This Row],[size*]], Table1[[#This Row],[color]])), "")</f>
        <v/>
      </c>
    </row>
    <row r="73" spans="1:11" x14ac:dyDescent="0.35">
      <c r="A73" s="28">
        <v>72</v>
      </c>
      <c r="B73" s="24"/>
      <c r="C73" s="25"/>
      <c r="D73" s="25"/>
      <c r="E73" s="25"/>
      <c r="F73" s="25"/>
      <c r="G73" s="11"/>
      <c r="H73" s="11"/>
      <c r="I73" s="21" t="str">
        <f>IF(Table1[[#This Row],[entry_completion]]="y", "registered", "")</f>
        <v/>
      </c>
      <c r="J7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3" s="29" t="str">
        <f>IF(Table1[[#This Row],[entry_completion]]="y", UPPER(_xlfn.TEXTJOIN("; ", TRUE, $A73,Table1[[#This Row],[product_type*]], Table1[[#This Row],[brand_name*]], Table1[[#This Row],[size*]], Table1[[#This Row],[color]])), "")</f>
        <v/>
      </c>
    </row>
    <row r="74" spans="1:11" x14ac:dyDescent="0.35">
      <c r="A74" s="28">
        <v>73</v>
      </c>
      <c r="B74" s="24"/>
      <c r="C74" s="25"/>
      <c r="D74" s="25"/>
      <c r="E74" s="25"/>
      <c r="F74" s="25"/>
      <c r="G74" s="11"/>
      <c r="H74" s="11"/>
      <c r="I74" s="21" t="str">
        <f>IF(Table1[[#This Row],[entry_completion]]="y", "registered", "")</f>
        <v/>
      </c>
      <c r="J7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4" s="29" t="str">
        <f>IF(Table1[[#This Row],[entry_completion]]="y", UPPER(_xlfn.TEXTJOIN("; ", TRUE, $A74,Table1[[#This Row],[product_type*]], Table1[[#This Row],[brand_name*]], Table1[[#This Row],[size*]], Table1[[#This Row],[color]])), "")</f>
        <v/>
      </c>
    </row>
    <row r="75" spans="1:11" x14ac:dyDescent="0.35">
      <c r="A75" s="28">
        <v>74</v>
      </c>
      <c r="B75" s="24"/>
      <c r="C75" s="25"/>
      <c r="D75" s="25"/>
      <c r="E75" s="25"/>
      <c r="F75" s="25"/>
      <c r="G75" s="11"/>
      <c r="H75" s="11"/>
      <c r="I75" s="21" t="str">
        <f>IF(Table1[[#This Row],[entry_completion]]="y", "registered", "")</f>
        <v/>
      </c>
      <c r="J7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5" s="29" t="str">
        <f>IF(Table1[[#This Row],[entry_completion]]="y", UPPER(_xlfn.TEXTJOIN("; ", TRUE, $A75,Table1[[#This Row],[product_type*]], Table1[[#This Row],[brand_name*]], Table1[[#This Row],[size*]], Table1[[#This Row],[color]])), "")</f>
        <v/>
      </c>
    </row>
    <row r="76" spans="1:11" x14ac:dyDescent="0.35">
      <c r="A76" s="28">
        <v>75</v>
      </c>
      <c r="B76" s="24"/>
      <c r="C76" s="25"/>
      <c r="D76" s="25"/>
      <c r="E76" s="25"/>
      <c r="F76" s="25"/>
      <c r="G76" s="11"/>
      <c r="H76" s="11"/>
      <c r="I76" s="21" t="str">
        <f>IF(Table1[[#This Row],[entry_completion]]="y", "registered", "")</f>
        <v/>
      </c>
      <c r="J7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6" s="29" t="str">
        <f>IF(Table1[[#This Row],[entry_completion]]="y", UPPER(_xlfn.TEXTJOIN("; ", TRUE, $A76,Table1[[#This Row],[product_type*]], Table1[[#This Row],[brand_name*]], Table1[[#This Row],[size*]], Table1[[#This Row],[color]])), "")</f>
        <v/>
      </c>
    </row>
    <row r="77" spans="1:11" x14ac:dyDescent="0.35">
      <c r="A77" s="28">
        <v>76</v>
      </c>
      <c r="B77" s="24"/>
      <c r="C77" s="25"/>
      <c r="D77" s="25"/>
      <c r="E77" s="25"/>
      <c r="F77" s="25"/>
      <c r="G77" s="11"/>
      <c r="H77" s="11"/>
      <c r="I77" s="21" t="str">
        <f>IF(Table1[[#This Row],[entry_completion]]="y", "registered", "")</f>
        <v/>
      </c>
      <c r="J7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7" s="29" t="str">
        <f>IF(Table1[[#This Row],[entry_completion]]="y", UPPER(_xlfn.TEXTJOIN("; ", TRUE, $A77,Table1[[#This Row],[product_type*]], Table1[[#This Row],[brand_name*]], Table1[[#This Row],[size*]], Table1[[#This Row],[color]])), "")</f>
        <v/>
      </c>
    </row>
    <row r="78" spans="1:11" x14ac:dyDescent="0.35">
      <c r="A78" s="28">
        <v>77</v>
      </c>
      <c r="B78" s="24"/>
      <c r="C78" s="25"/>
      <c r="D78" s="25"/>
      <c r="E78" s="25"/>
      <c r="F78" s="25"/>
      <c r="G78" s="11"/>
      <c r="H78" s="11"/>
      <c r="I78" s="21" t="str">
        <f>IF(Table1[[#This Row],[entry_completion]]="y", "registered", "")</f>
        <v/>
      </c>
      <c r="J7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8" s="29" t="str">
        <f>IF(Table1[[#This Row],[entry_completion]]="y", UPPER(_xlfn.TEXTJOIN("; ", TRUE, $A78,Table1[[#This Row],[product_type*]], Table1[[#This Row],[brand_name*]], Table1[[#This Row],[size*]], Table1[[#This Row],[color]])), "")</f>
        <v/>
      </c>
    </row>
    <row r="79" spans="1:11" x14ac:dyDescent="0.35">
      <c r="A79" s="28">
        <v>78</v>
      </c>
      <c r="B79" s="24"/>
      <c r="C79" s="25"/>
      <c r="D79" s="25"/>
      <c r="E79" s="25"/>
      <c r="F79" s="25"/>
      <c r="G79" s="11"/>
      <c r="H79" s="11"/>
      <c r="I79" s="21" t="str">
        <f>IF(Table1[[#This Row],[entry_completion]]="y", "registered", "")</f>
        <v/>
      </c>
      <c r="J7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79" s="29" t="str">
        <f>IF(Table1[[#This Row],[entry_completion]]="y", UPPER(_xlfn.TEXTJOIN("; ", TRUE, $A79,Table1[[#This Row],[product_type*]], Table1[[#This Row],[brand_name*]], Table1[[#This Row],[size*]], Table1[[#This Row],[color]])), "")</f>
        <v/>
      </c>
    </row>
    <row r="80" spans="1:11" x14ac:dyDescent="0.35">
      <c r="A80" s="28">
        <v>79</v>
      </c>
      <c r="B80" s="24"/>
      <c r="C80" s="25"/>
      <c r="D80" s="25"/>
      <c r="E80" s="25"/>
      <c r="F80" s="25"/>
      <c r="G80" s="11"/>
      <c r="H80" s="11"/>
      <c r="I80" s="21" t="str">
        <f>IF(Table1[[#This Row],[entry_completion]]="y", "registered", "")</f>
        <v/>
      </c>
      <c r="J8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0" s="29" t="str">
        <f>IF(Table1[[#This Row],[entry_completion]]="y", UPPER(_xlfn.TEXTJOIN("; ", TRUE, $A80,Table1[[#This Row],[product_type*]], Table1[[#This Row],[brand_name*]], Table1[[#This Row],[size*]], Table1[[#This Row],[color]])), "")</f>
        <v/>
      </c>
    </row>
    <row r="81" spans="1:11" x14ac:dyDescent="0.35">
      <c r="A81" s="28">
        <v>80</v>
      </c>
      <c r="B81" s="24"/>
      <c r="C81" s="25"/>
      <c r="D81" s="25"/>
      <c r="E81" s="25"/>
      <c r="F81" s="25"/>
      <c r="G81" s="11"/>
      <c r="H81" s="11"/>
      <c r="I81" s="21" t="str">
        <f>IF(Table1[[#This Row],[entry_completion]]="y", "registered", "")</f>
        <v/>
      </c>
      <c r="J81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1" s="29" t="str">
        <f>IF(Table1[[#This Row],[entry_completion]]="y", UPPER(_xlfn.TEXTJOIN("; ", TRUE, $A81,Table1[[#This Row],[product_type*]], Table1[[#This Row],[brand_name*]], Table1[[#This Row],[size*]], Table1[[#This Row],[color]])), "")</f>
        <v/>
      </c>
    </row>
    <row r="82" spans="1:11" x14ac:dyDescent="0.35">
      <c r="A82" s="28">
        <v>81</v>
      </c>
      <c r="B82" s="24"/>
      <c r="C82" s="25"/>
      <c r="D82" s="25"/>
      <c r="E82" s="25"/>
      <c r="F82" s="25"/>
      <c r="G82" s="11"/>
      <c r="H82" s="11"/>
      <c r="I82" s="21" t="str">
        <f>IF(Table1[[#This Row],[entry_completion]]="y", "registered", "")</f>
        <v/>
      </c>
      <c r="J8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2" s="29" t="str">
        <f>IF(Table1[[#This Row],[entry_completion]]="y", UPPER(_xlfn.TEXTJOIN("; ", TRUE, $A82,Table1[[#This Row],[product_type*]], Table1[[#This Row],[brand_name*]], Table1[[#This Row],[size*]], Table1[[#This Row],[color]])), "")</f>
        <v/>
      </c>
    </row>
    <row r="83" spans="1:11" x14ac:dyDescent="0.35">
      <c r="A83" s="28">
        <v>82</v>
      </c>
      <c r="B83" s="24"/>
      <c r="C83" s="25"/>
      <c r="D83" s="25"/>
      <c r="E83" s="25"/>
      <c r="F83" s="25"/>
      <c r="G83" s="11"/>
      <c r="H83" s="11"/>
      <c r="I83" s="21" t="str">
        <f>IF(Table1[[#This Row],[entry_completion]]="y", "registered", "")</f>
        <v/>
      </c>
      <c r="J8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3" s="29" t="str">
        <f>IF(Table1[[#This Row],[entry_completion]]="y", UPPER(_xlfn.TEXTJOIN("; ", TRUE, $A83,Table1[[#This Row],[product_type*]], Table1[[#This Row],[brand_name*]], Table1[[#This Row],[size*]], Table1[[#This Row],[color]])), "")</f>
        <v/>
      </c>
    </row>
    <row r="84" spans="1:11" x14ac:dyDescent="0.35">
      <c r="A84" s="28">
        <v>83</v>
      </c>
      <c r="B84" s="24"/>
      <c r="C84" s="25"/>
      <c r="D84" s="25"/>
      <c r="E84" s="25"/>
      <c r="F84" s="25"/>
      <c r="G84" s="11"/>
      <c r="H84" s="11"/>
      <c r="I84" s="21" t="str">
        <f>IF(Table1[[#This Row],[entry_completion]]="y", "registered", "")</f>
        <v/>
      </c>
      <c r="J8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4" s="29" t="str">
        <f>IF(Table1[[#This Row],[entry_completion]]="y", UPPER(_xlfn.TEXTJOIN("; ", TRUE, $A84,Table1[[#This Row],[product_type*]], Table1[[#This Row],[brand_name*]], Table1[[#This Row],[size*]], Table1[[#This Row],[color]])), "")</f>
        <v/>
      </c>
    </row>
    <row r="85" spans="1:11" x14ac:dyDescent="0.35">
      <c r="A85" s="28">
        <v>84</v>
      </c>
      <c r="B85" s="24"/>
      <c r="C85" s="25"/>
      <c r="D85" s="25"/>
      <c r="E85" s="25"/>
      <c r="F85" s="25"/>
      <c r="G85" s="11"/>
      <c r="H85" s="11"/>
      <c r="I85" s="21" t="str">
        <f>IF(Table1[[#This Row],[entry_completion]]="y", "registered", "")</f>
        <v/>
      </c>
      <c r="J8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5" s="29" t="str">
        <f>IF(Table1[[#This Row],[entry_completion]]="y", UPPER(_xlfn.TEXTJOIN("; ", TRUE, $A85,Table1[[#This Row],[product_type*]], Table1[[#This Row],[brand_name*]], Table1[[#This Row],[size*]], Table1[[#This Row],[color]])), "")</f>
        <v/>
      </c>
    </row>
    <row r="86" spans="1:11" x14ac:dyDescent="0.35">
      <c r="A86" s="28">
        <v>85</v>
      </c>
      <c r="B86" s="24"/>
      <c r="C86" s="25"/>
      <c r="D86" s="25"/>
      <c r="E86" s="25"/>
      <c r="F86" s="25"/>
      <c r="G86" s="11"/>
      <c r="H86" s="11"/>
      <c r="I86" s="21" t="str">
        <f>IF(Table1[[#This Row],[entry_completion]]="y", "registered", "")</f>
        <v/>
      </c>
      <c r="J8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6" s="29" t="str">
        <f>IF(Table1[[#This Row],[entry_completion]]="y", UPPER(_xlfn.TEXTJOIN("; ", TRUE, $A86,Table1[[#This Row],[product_type*]], Table1[[#This Row],[brand_name*]], Table1[[#This Row],[size*]], Table1[[#This Row],[color]])), "")</f>
        <v/>
      </c>
    </row>
    <row r="87" spans="1:11" x14ac:dyDescent="0.35">
      <c r="A87" s="28">
        <v>86</v>
      </c>
      <c r="B87" s="24"/>
      <c r="C87" s="25"/>
      <c r="D87" s="25"/>
      <c r="E87" s="25"/>
      <c r="F87" s="25"/>
      <c r="G87" s="11"/>
      <c r="H87" s="11"/>
      <c r="I87" s="21" t="str">
        <f>IF(Table1[[#This Row],[entry_completion]]="y", "registered", "")</f>
        <v/>
      </c>
      <c r="J8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7" s="29" t="str">
        <f>IF(Table1[[#This Row],[entry_completion]]="y", UPPER(_xlfn.TEXTJOIN("; ", TRUE, $A87,Table1[[#This Row],[product_type*]], Table1[[#This Row],[brand_name*]], Table1[[#This Row],[size*]], Table1[[#This Row],[color]])), "")</f>
        <v/>
      </c>
    </row>
    <row r="88" spans="1:11" x14ac:dyDescent="0.35">
      <c r="A88" s="28">
        <v>87</v>
      </c>
      <c r="B88" s="24"/>
      <c r="C88" s="25"/>
      <c r="D88" s="25"/>
      <c r="E88" s="25"/>
      <c r="F88" s="25"/>
      <c r="G88" s="11"/>
      <c r="H88" s="11"/>
      <c r="I88" s="21" t="str">
        <f>IF(Table1[[#This Row],[entry_completion]]="y", "registered", "")</f>
        <v/>
      </c>
      <c r="J8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8" s="29" t="str">
        <f>IF(Table1[[#This Row],[entry_completion]]="y", UPPER(_xlfn.TEXTJOIN("; ", TRUE, $A88,Table1[[#This Row],[product_type*]], Table1[[#This Row],[brand_name*]], Table1[[#This Row],[size*]], Table1[[#This Row],[color]])), "")</f>
        <v/>
      </c>
    </row>
    <row r="89" spans="1:11" x14ac:dyDescent="0.35">
      <c r="A89" s="28">
        <v>88</v>
      </c>
      <c r="B89" s="24"/>
      <c r="C89" s="25"/>
      <c r="D89" s="25"/>
      <c r="E89" s="25"/>
      <c r="F89" s="25"/>
      <c r="G89" s="11"/>
      <c r="H89" s="11"/>
      <c r="I89" s="21" t="str">
        <f>IF(Table1[[#This Row],[entry_completion]]="y", "registered", "")</f>
        <v/>
      </c>
      <c r="J8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89" s="29" t="str">
        <f>IF(Table1[[#This Row],[entry_completion]]="y", UPPER(_xlfn.TEXTJOIN("; ", TRUE, $A89,Table1[[#This Row],[product_type*]], Table1[[#This Row],[brand_name*]], Table1[[#This Row],[size*]], Table1[[#This Row],[color]])), "")</f>
        <v/>
      </c>
    </row>
    <row r="90" spans="1:11" x14ac:dyDescent="0.35">
      <c r="A90" s="28">
        <v>89</v>
      </c>
      <c r="B90" s="24"/>
      <c r="C90" s="25"/>
      <c r="D90" s="25"/>
      <c r="E90" s="25"/>
      <c r="F90" s="25"/>
      <c r="G90" s="11"/>
      <c r="H90" s="11"/>
      <c r="I90" s="21" t="str">
        <f>IF(Table1[[#This Row],[entry_completion]]="y", "registered", "")</f>
        <v/>
      </c>
      <c r="J9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0" s="29" t="str">
        <f>IF(Table1[[#This Row],[entry_completion]]="y", UPPER(_xlfn.TEXTJOIN("; ", TRUE, $A90,Table1[[#This Row],[product_type*]], Table1[[#This Row],[brand_name*]], Table1[[#This Row],[size*]], Table1[[#This Row],[color]])), "")</f>
        <v/>
      </c>
    </row>
    <row r="91" spans="1:11" x14ac:dyDescent="0.35">
      <c r="A91" s="28">
        <v>90</v>
      </c>
      <c r="B91" s="24"/>
      <c r="C91" s="25"/>
      <c r="D91" s="25"/>
      <c r="E91" s="25"/>
      <c r="F91" s="25"/>
      <c r="G91" s="11"/>
      <c r="H91" s="11"/>
      <c r="I91" s="21" t="str">
        <f>IF(Table1[[#This Row],[entry_completion]]="y", "registered", "")</f>
        <v/>
      </c>
      <c r="J91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1" s="29" t="str">
        <f>IF(Table1[[#This Row],[entry_completion]]="y", UPPER(_xlfn.TEXTJOIN("; ", TRUE, $A91,Table1[[#This Row],[product_type*]], Table1[[#This Row],[brand_name*]], Table1[[#This Row],[size*]], Table1[[#This Row],[color]])), "")</f>
        <v/>
      </c>
    </row>
    <row r="92" spans="1:11" x14ac:dyDescent="0.35">
      <c r="A92" s="28">
        <v>91</v>
      </c>
      <c r="B92" s="24"/>
      <c r="C92" s="25"/>
      <c r="D92" s="25"/>
      <c r="E92" s="25"/>
      <c r="F92" s="25"/>
      <c r="G92" s="11"/>
      <c r="H92" s="11"/>
      <c r="I92" s="21" t="str">
        <f>IF(Table1[[#This Row],[entry_completion]]="y", "registered", "")</f>
        <v/>
      </c>
      <c r="J92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2" s="29" t="str">
        <f>IF(Table1[[#This Row],[entry_completion]]="y", UPPER(_xlfn.TEXTJOIN("; ", TRUE, $A92,Table1[[#This Row],[product_type*]], Table1[[#This Row],[brand_name*]], Table1[[#This Row],[size*]], Table1[[#This Row],[color]])), "")</f>
        <v/>
      </c>
    </row>
    <row r="93" spans="1:11" x14ac:dyDescent="0.35">
      <c r="A93" s="28">
        <v>92</v>
      </c>
      <c r="B93" s="24"/>
      <c r="C93" s="25"/>
      <c r="D93" s="25"/>
      <c r="E93" s="25"/>
      <c r="F93" s="25"/>
      <c r="G93" s="11"/>
      <c r="H93" s="11"/>
      <c r="I93" s="21" t="str">
        <f>IF(Table1[[#This Row],[entry_completion]]="y", "registered", "")</f>
        <v/>
      </c>
      <c r="J93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3" s="29" t="str">
        <f>IF(Table1[[#This Row],[entry_completion]]="y", UPPER(_xlfn.TEXTJOIN("; ", TRUE, $A93,Table1[[#This Row],[product_type*]], Table1[[#This Row],[brand_name*]], Table1[[#This Row],[size*]], Table1[[#This Row],[color]])), "")</f>
        <v/>
      </c>
    </row>
    <row r="94" spans="1:11" x14ac:dyDescent="0.35">
      <c r="A94" s="28">
        <v>93</v>
      </c>
      <c r="B94" s="24"/>
      <c r="C94" s="25"/>
      <c r="D94" s="25"/>
      <c r="E94" s="25"/>
      <c r="F94" s="25"/>
      <c r="G94" s="11"/>
      <c r="H94" s="11"/>
      <c r="I94" s="21" t="str">
        <f>IF(Table1[[#This Row],[entry_completion]]="y", "registered", "")</f>
        <v/>
      </c>
      <c r="J94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4" s="29" t="str">
        <f>IF(Table1[[#This Row],[entry_completion]]="y", UPPER(_xlfn.TEXTJOIN("; ", TRUE, $A94,Table1[[#This Row],[product_type*]], Table1[[#This Row],[brand_name*]], Table1[[#This Row],[size*]], Table1[[#This Row],[color]])), "")</f>
        <v/>
      </c>
    </row>
    <row r="95" spans="1:11" x14ac:dyDescent="0.35">
      <c r="A95" s="28">
        <v>94</v>
      </c>
      <c r="B95" s="24"/>
      <c r="C95" s="25"/>
      <c r="D95" s="25"/>
      <c r="E95" s="25"/>
      <c r="F95" s="25"/>
      <c r="G95" s="11"/>
      <c r="H95" s="11"/>
      <c r="I95" s="21" t="str">
        <f>IF(Table1[[#This Row],[entry_completion]]="y", "registered", "")</f>
        <v/>
      </c>
      <c r="J95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5" s="29" t="str">
        <f>IF(Table1[[#This Row],[entry_completion]]="y", UPPER(_xlfn.TEXTJOIN("; ", TRUE, $A95,Table1[[#This Row],[product_type*]], Table1[[#This Row],[brand_name*]], Table1[[#This Row],[size*]], Table1[[#This Row],[color]])), "")</f>
        <v/>
      </c>
    </row>
    <row r="96" spans="1:11" x14ac:dyDescent="0.35">
      <c r="A96" s="28">
        <v>95</v>
      </c>
      <c r="B96" s="24"/>
      <c r="C96" s="25"/>
      <c r="D96" s="25"/>
      <c r="E96" s="25"/>
      <c r="F96" s="25"/>
      <c r="G96" s="11"/>
      <c r="H96" s="11"/>
      <c r="I96" s="21" t="str">
        <f>IF(Table1[[#This Row],[entry_completion]]="y", "registered", "")</f>
        <v/>
      </c>
      <c r="J96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6" s="29" t="str">
        <f>IF(Table1[[#This Row],[entry_completion]]="y", UPPER(_xlfn.TEXTJOIN("; ", TRUE, $A96,Table1[[#This Row],[product_type*]], Table1[[#This Row],[brand_name*]], Table1[[#This Row],[size*]], Table1[[#This Row],[color]])), "")</f>
        <v/>
      </c>
    </row>
    <row r="97" spans="1:11" x14ac:dyDescent="0.35">
      <c r="A97" s="28">
        <v>96</v>
      </c>
      <c r="B97" s="24"/>
      <c r="C97" s="25"/>
      <c r="D97" s="25"/>
      <c r="E97" s="25"/>
      <c r="F97" s="25"/>
      <c r="G97" s="11"/>
      <c r="H97" s="11"/>
      <c r="I97" s="21" t="str">
        <f>IF(Table1[[#This Row],[entry_completion]]="y", "registered", "")</f>
        <v/>
      </c>
      <c r="J97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7" s="29" t="str">
        <f>IF(Table1[[#This Row],[entry_completion]]="y", UPPER(_xlfn.TEXTJOIN("; ", TRUE, $A97,Table1[[#This Row],[product_type*]], Table1[[#This Row],[brand_name*]], Table1[[#This Row],[size*]], Table1[[#This Row],[color]])), "")</f>
        <v/>
      </c>
    </row>
    <row r="98" spans="1:11" x14ac:dyDescent="0.35">
      <c r="A98" s="28">
        <v>97</v>
      </c>
      <c r="B98" s="24"/>
      <c r="C98" s="25"/>
      <c r="D98" s="25"/>
      <c r="E98" s="25"/>
      <c r="F98" s="25"/>
      <c r="G98" s="11"/>
      <c r="H98" s="11"/>
      <c r="I98" s="21" t="str">
        <f>IF(Table1[[#This Row],[entry_completion]]="y", "registered", "")</f>
        <v/>
      </c>
      <c r="J98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8" s="29" t="str">
        <f>IF(Table1[[#This Row],[entry_completion]]="y", UPPER(_xlfn.TEXTJOIN("; ", TRUE, $A98,Table1[[#This Row],[product_type*]], Table1[[#This Row],[brand_name*]], Table1[[#This Row],[size*]], Table1[[#This Row],[color]])), "")</f>
        <v/>
      </c>
    </row>
    <row r="99" spans="1:11" x14ac:dyDescent="0.35">
      <c r="A99" s="28">
        <v>98</v>
      </c>
      <c r="B99" s="24"/>
      <c r="C99" s="25"/>
      <c r="D99" s="25"/>
      <c r="E99" s="25"/>
      <c r="F99" s="25"/>
      <c r="G99" s="11"/>
      <c r="H99" s="11"/>
      <c r="I99" s="21" t="str">
        <f>IF(Table1[[#This Row],[entry_completion]]="y", "registered", "")</f>
        <v/>
      </c>
      <c r="J99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99" s="29" t="str">
        <f>IF(Table1[[#This Row],[entry_completion]]="y", UPPER(_xlfn.TEXTJOIN("; ", TRUE, $A99,Table1[[#This Row],[product_type*]], Table1[[#This Row],[brand_name*]], Table1[[#This Row],[size*]], Table1[[#This Row],[color]])), "")</f>
        <v/>
      </c>
    </row>
    <row r="100" spans="1:11" x14ac:dyDescent="0.35">
      <c r="A100" s="28">
        <v>99</v>
      </c>
      <c r="B100" s="24"/>
      <c r="C100" s="25"/>
      <c r="D100" s="25"/>
      <c r="E100" s="25"/>
      <c r="F100" s="25"/>
      <c r="G100" s="11"/>
      <c r="H100" s="11"/>
      <c r="I100" s="21" t="str">
        <f>IF(Table1[[#This Row],[entry_completion]]="y", "registered", "")</f>
        <v/>
      </c>
      <c r="J100" s="21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00" s="29" t="str">
        <f>IF(Table1[[#This Row],[entry_completion]]="y", UPPER(_xlfn.TEXTJOIN("; ", TRUE, $A100,Table1[[#This Row],[product_type*]], Table1[[#This Row],[brand_name*]], Table1[[#This Row],[size*]], Table1[[#This Row],[color]])), "")</f>
        <v/>
      </c>
    </row>
    <row r="101" spans="1:11" x14ac:dyDescent="0.35">
      <c r="A101" s="28">
        <v>100</v>
      </c>
      <c r="B101" s="26"/>
      <c r="C101" s="27"/>
      <c r="D101" s="27"/>
      <c r="E101" s="27"/>
      <c r="F101" s="27"/>
      <c r="G101" s="12"/>
      <c r="H101" s="12"/>
      <c r="I101" s="22" t="str">
        <f>IF(Table1[[#This Row],[entry_completion]]="y", "registered", "")</f>
        <v/>
      </c>
      <c r="J101" s="22" t="str">
        <f>IF(AND(LEFT(TRIM(Table1[[#This Row],[date_registered*]]))&lt;&gt;"", LEFT(TRIM(Table1[[#This Row],[product_type*]]))&lt;&gt;"", LEFT(TRIM(Table1[[#This Row],[product_category*]]))&lt;&gt;"", LEFT(TRIM(Table1[[#This Row],[brand_name*]]))&lt;&gt;"", LEFT(TRIM(Table1[[#This Row],[size*]]))&lt;&gt;""), "y", "")</f>
        <v/>
      </c>
      <c r="K101" s="30" t="str">
        <f>IF(Table1[[#This Row],[entry_completion]]="y", UPPER(_xlfn.TEXTJOIN("; ", TRUE, $A101,Table1[[#This Row],[product_type*]], Table1[[#This Row],[brand_name*]], Table1[[#This Row],[size*]], Table1[[#This Row],[color]])), "")</f>
        <v/>
      </c>
    </row>
    <row r="102" spans="1:11" x14ac:dyDescent="0.35">
      <c r="B102" s="2" t="s">
        <v>5</v>
      </c>
    </row>
  </sheetData>
  <sheetProtection sheet="1" objects="1" scenarios="1" autoFilter="0"/>
  <conditionalFormatting sqref="B2:K101">
    <cfRule type="expression" dxfId="0" priority="1">
      <formula>$J2="y"</formula>
    </cfRule>
  </conditionalFormatting>
  <dataValidations count="1">
    <dataValidation type="date" operator="lessThanOrEqual" showInputMessage="1" showErrorMessage="1" error="invalid date entry" prompt="enter date no later than today's date" sqref="B2:B101" xr:uid="{7079E785-24A8-4AA6-B6F8-6FBE0C92259F}">
      <formula1>TODAY()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="invalid option selected" prompt="choose product type from list" xr:uid="{59298D41-BD37-4886-AE22-A1E5D2A4985A}">
          <x14:formula1>
            <xm:f>_xlfn.ANCHORARRAY(attributes!$H$2)</xm:f>
          </x14:formula1>
          <xm:sqref>C2:C101</xm:sqref>
        </x14:dataValidation>
        <x14:dataValidation type="list" showInputMessage="1" showErrorMessage="1" error="invalid option selected" prompt="choose from list of registered brand names" xr:uid="{565CCAA3-1479-4135-9FC9-F879EF683D3A}">
          <x14:formula1>
            <xm:f>_xlfn.ANCHORARRAY(attributes!$I$2)</xm:f>
          </x14:formula1>
          <xm:sqref>E2:E101</xm:sqref>
        </x14:dataValidation>
        <x14:dataValidation type="list" showInputMessage="1" showErrorMessage="1" error="invalid option selected" prompt="choose item size from list" xr:uid="{5A3E2498-AFE4-42E7-A69A-2379FA6B2631}">
          <x14:formula1>
            <xm:f>_xlfn.ANCHORARRAY(attributes!$L$2)</xm:f>
          </x14:formula1>
          <xm:sqref>G2:G101</xm:sqref>
        </x14:dataValidation>
        <x14:dataValidation type="list" showInputMessage="1" showErrorMessage="1" error="invalid option selected" prompt="choose color from list" xr:uid="{718AF1F1-B779-47A4-9A13-FD23F1D9F426}">
          <x14:formula1>
            <xm:f>_xlfn.ANCHORARRAY(attributes!$K$2)</xm:f>
          </x14:formula1>
          <xm:sqref>H2:H101</xm:sqref>
        </x14:dataValidation>
        <x14:dataValidation type="list" showInputMessage="1" showErrorMessage="1" error="invalid option selected" prompt="choose category from list" xr:uid="{09D39DC9-98A7-4DBF-B6C5-22270AFC331B}">
          <x14:formula1>
            <xm:f>_xlfn.ANCHORARRAY(attributes!$J$2)</xm:f>
          </x14:formula1>
          <xm:sqref>D2:D101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register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2023-11-03T10:30:36Z</dcterms:created>
  <dcterms:modified xsi:type="dcterms:W3CDTF">2023-11-05T10:07:26Z</dcterms:modified>
</cp:coreProperties>
</file>