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pwork Project\PQ\Registration\Orders\OrderDetails\"/>
    </mc:Choice>
  </mc:AlternateContent>
  <xr:revisionPtr revIDLastSave="0" documentId="13_ncr:1_{914C3335-E6C4-4B5F-8FF9-A7E44FB8DD8D}" xr6:coauthVersionLast="47" xr6:coauthVersionMax="47" xr10:uidLastSave="{00000000-0000-0000-0000-000000000000}"/>
  <bookViews>
    <workbookView xWindow="-98" yWindow="-98" windowWidth="19396" windowHeight="10996" activeTab="2" xr2:uid="{A6ADC90C-BF4E-46B4-B46D-13A2C8AF570A}"/>
  </bookViews>
  <sheets>
    <sheet name="registered merchandise" sheetId="3" r:id="rId1"/>
    <sheet name="booked orders" sheetId="2" r:id="rId2"/>
    <sheet name="log order details" sheetId="1" r:id="rId3"/>
  </sheets>
  <definedNames>
    <definedName name="ExternalData_1" localSheetId="1" hidden="1">'booked orders'!$A$1:$D$27</definedName>
    <definedName name="ExternalData_2" localSheetId="0" hidden="1">'registered merchandise'!$A$1:$B$7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G2" i="2" a="1"/>
  <c r="G2" i="2" s="1"/>
  <c r="E2" i="3" a="1"/>
  <c r="E2" i="3" s="1"/>
  <c r="F2" i="3" a="1"/>
  <c r="F2" i="3" s="1"/>
  <c r="J2" i="1"/>
  <c r="I2" i="1" s="1"/>
  <c r="J3" i="1"/>
  <c r="I3" i="1" s="1"/>
  <c r="J4" i="1"/>
  <c r="I4" i="1" s="1"/>
  <c r="J5" i="1"/>
  <c r="I5" i="1" s="1"/>
  <c r="J6" i="1"/>
  <c r="I6" i="1" s="1"/>
  <c r="J7" i="1"/>
  <c r="I7" i="1" s="1"/>
  <c r="J8" i="1"/>
  <c r="I8" i="1" s="1"/>
  <c r="J9" i="1"/>
  <c r="I9" i="1" s="1"/>
  <c r="J10" i="1"/>
  <c r="I10" i="1" s="1"/>
  <c r="J11" i="1"/>
  <c r="I11" i="1" s="1"/>
  <c r="J12" i="1"/>
  <c r="I12" i="1" s="1"/>
  <c r="J13" i="1"/>
  <c r="I13" i="1" s="1"/>
  <c r="J14" i="1"/>
  <c r="I14" i="1" s="1"/>
  <c r="J15" i="1"/>
  <c r="I15" i="1" s="1"/>
  <c r="J16" i="1"/>
  <c r="I16" i="1" s="1"/>
  <c r="J17" i="1"/>
  <c r="I17" i="1" s="1"/>
  <c r="J18" i="1"/>
  <c r="I18" i="1" s="1"/>
  <c r="J19" i="1"/>
  <c r="I19" i="1" s="1"/>
  <c r="J20" i="1"/>
  <c r="I20" i="1" s="1"/>
  <c r="J21" i="1"/>
  <c r="I21" i="1" s="1"/>
  <c r="J22" i="1"/>
  <c r="I22" i="1" s="1"/>
  <c r="J23" i="1"/>
  <c r="I23" i="1" s="1"/>
  <c r="J24" i="1"/>
  <c r="I24" i="1" s="1"/>
  <c r="J25" i="1"/>
  <c r="I25" i="1" s="1"/>
  <c r="J26" i="1"/>
  <c r="I26" i="1" s="1"/>
  <c r="J27" i="1"/>
  <c r="I27" i="1" s="1"/>
  <c r="J28" i="1"/>
  <c r="I28" i="1" s="1"/>
  <c r="J29" i="1"/>
  <c r="I29" i="1" s="1"/>
  <c r="J30" i="1"/>
  <c r="I30" i="1" s="1"/>
  <c r="J31" i="1"/>
  <c r="I31" i="1" s="1"/>
  <c r="J32" i="1"/>
  <c r="I32" i="1" s="1"/>
  <c r="J33" i="1"/>
  <c r="I33" i="1" s="1"/>
  <c r="J34" i="1"/>
  <c r="I34" i="1" s="1"/>
  <c r="J35" i="1"/>
  <c r="I35" i="1" s="1"/>
  <c r="J36" i="1"/>
  <c r="I36" i="1" s="1"/>
  <c r="J37" i="1"/>
  <c r="I37" i="1" s="1"/>
  <c r="J38" i="1"/>
  <c r="I38" i="1" s="1"/>
  <c r="J39" i="1"/>
  <c r="I39" i="1" s="1"/>
  <c r="J40" i="1"/>
  <c r="I40" i="1" s="1"/>
  <c r="J41" i="1"/>
  <c r="I41" i="1" s="1"/>
  <c r="J42" i="1"/>
  <c r="I42" i="1" s="1"/>
  <c r="J43" i="1"/>
  <c r="I43" i="1" s="1"/>
  <c r="J44" i="1"/>
  <c r="I44" i="1" s="1"/>
  <c r="J45" i="1"/>
  <c r="I45" i="1" s="1"/>
  <c r="J46" i="1"/>
  <c r="I46" i="1" s="1"/>
  <c r="J47" i="1"/>
  <c r="J48" i="1"/>
  <c r="J49" i="1"/>
  <c r="I49" i="1" s="1"/>
  <c r="J50" i="1"/>
  <c r="I50" i="1" s="1"/>
  <c r="J51" i="1"/>
  <c r="J52" i="1"/>
  <c r="J53" i="1"/>
  <c r="J54" i="1"/>
  <c r="I54" i="1" s="1"/>
  <c r="J55" i="1"/>
  <c r="J56" i="1"/>
  <c r="I56" i="1" s="1"/>
  <c r="J57" i="1"/>
  <c r="I57" i="1" s="1"/>
  <c r="J58" i="1"/>
  <c r="I58" i="1" s="1"/>
  <c r="J59" i="1"/>
  <c r="J60" i="1"/>
  <c r="I60" i="1" s="1"/>
  <c r="J61" i="1"/>
  <c r="I61" i="1" s="1"/>
  <c r="J62" i="1"/>
  <c r="I62" i="1" s="1"/>
  <c r="J63" i="1"/>
  <c r="J64" i="1"/>
  <c r="J65" i="1"/>
  <c r="I65" i="1" s="1"/>
  <c r="J66" i="1"/>
  <c r="I66" i="1" s="1"/>
  <c r="J67" i="1"/>
  <c r="J68" i="1"/>
  <c r="I68" i="1" s="1"/>
  <c r="J69" i="1"/>
  <c r="I69" i="1" s="1"/>
  <c r="J70" i="1"/>
  <c r="I70" i="1" s="1"/>
  <c r="J71" i="1"/>
  <c r="J72" i="1"/>
  <c r="J73" i="1"/>
  <c r="I73" i="1" s="1"/>
  <c r="J74" i="1"/>
  <c r="I74" i="1" s="1"/>
  <c r="J75" i="1"/>
  <c r="J76" i="1"/>
  <c r="J77" i="1"/>
  <c r="I77" i="1" s="1"/>
  <c r="J78" i="1"/>
  <c r="I78" i="1" s="1"/>
  <c r="J79" i="1"/>
  <c r="J80" i="1"/>
  <c r="I80" i="1" s="1"/>
  <c r="J81" i="1"/>
  <c r="J82" i="1"/>
  <c r="I82" i="1" s="1"/>
  <c r="J83" i="1"/>
  <c r="J84" i="1"/>
  <c r="I84" i="1" s="1"/>
  <c r="J85" i="1"/>
  <c r="I85" i="1" s="1"/>
  <c r="J86" i="1"/>
  <c r="I86" i="1" s="1"/>
  <c r="J87" i="1"/>
  <c r="J88" i="1"/>
  <c r="J89" i="1"/>
  <c r="I89" i="1" s="1"/>
  <c r="J90" i="1"/>
  <c r="I90" i="1" s="1"/>
  <c r="J91" i="1"/>
  <c r="J92" i="1"/>
  <c r="J93" i="1"/>
  <c r="I93" i="1" s="1"/>
  <c r="J94" i="1"/>
  <c r="I94" i="1" s="1"/>
  <c r="J95" i="1"/>
  <c r="J96" i="1"/>
  <c r="J97" i="1"/>
  <c r="I97" i="1" s="1"/>
  <c r="J98" i="1"/>
  <c r="I98" i="1" s="1"/>
  <c r="J99" i="1"/>
  <c r="J100" i="1"/>
  <c r="I100" i="1" s="1"/>
  <c r="J101" i="1"/>
  <c r="I101" i="1" s="1"/>
  <c r="J102" i="1"/>
  <c r="I102" i="1" s="1"/>
  <c r="J103" i="1"/>
  <c r="J104" i="1"/>
  <c r="I104" i="1" s="1"/>
  <c r="J105" i="1"/>
  <c r="I105" i="1" s="1"/>
  <c r="J106" i="1"/>
  <c r="I106" i="1" s="1"/>
  <c r="J107" i="1"/>
  <c r="J108" i="1"/>
  <c r="I108" i="1" s="1"/>
  <c r="J109" i="1"/>
  <c r="I109" i="1" s="1"/>
  <c r="J110" i="1"/>
  <c r="I110" i="1" s="1"/>
  <c r="J111" i="1"/>
  <c r="I111" i="1" s="1"/>
  <c r="J112" i="1"/>
  <c r="J113" i="1"/>
  <c r="J114" i="1"/>
  <c r="I114" i="1" s="1"/>
  <c r="J115" i="1"/>
  <c r="J116" i="1"/>
  <c r="I116" i="1" s="1"/>
  <c r="J117" i="1"/>
  <c r="I117" i="1" s="1"/>
  <c r="J118" i="1"/>
  <c r="I118" i="1" s="1"/>
  <c r="J119" i="1"/>
  <c r="J120" i="1"/>
  <c r="J121" i="1"/>
  <c r="I121" i="1" s="1"/>
  <c r="J122" i="1"/>
  <c r="I122" i="1" s="1"/>
  <c r="J123" i="1"/>
  <c r="I123" i="1" s="1"/>
  <c r="J124" i="1"/>
  <c r="I124" i="1" s="1"/>
  <c r="J125" i="1"/>
  <c r="I125" i="1" s="1"/>
  <c r="J126" i="1"/>
  <c r="I126" i="1" s="1"/>
  <c r="J127" i="1"/>
  <c r="I127" i="1" s="1"/>
  <c r="J128" i="1"/>
  <c r="J129" i="1"/>
  <c r="I129" i="1" s="1"/>
  <c r="J130" i="1"/>
  <c r="I130" i="1" s="1"/>
  <c r="J131" i="1"/>
  <c r="J132" i="1"/>
  <c r="I132" i="1" s="1"/>
  <c r="J133" i="1"/>
  <c r="I133" i="1" s="1"/>
  <c r="J134" i="1"/>
  <c r="I134" i="1" s="1"/>
  <c r="J135" i="1"/>
  <c r="J136" i="1"/>
  <c r="I136" i="1" s="1"/>
  <c r="J137" i="1"/>
  <c r="I137" i="1" s="1"/>
  <c r="J138" i="1"/>
  <c r="I138" i="1" s="1"/>
  <c r="J139" i="1"/>
  <c r="J140" i="1"/>
  <c r="J141" i="1"/>
  <c r="I141" i="1" s="1"/>
  <c r="J142" i="1"/>
  <c r="I142" i="1" s="1"/>
  <c r="J143" i="1"/>
  <c r="I143" i="1" s="1"/>
  <c r="J144" i="1"/>
  <c r="I144" i="1" s="1"/>
  <c r="J145" i="1"/>
  <c r="I145" i="1" s="1"/>
  <c r="J146" i="1"/>
  <c r="I146" i="1" s="1"/>
  <c r="J147" i="1"/>
  <c r="I147" i="1" s="1"/>
  <c r="J148" i="1"/>
  <c r="I148" i="1" s="1"/>
  <c r="J149" i="1"/>
  <c r="I149" i="1" s="1"/>
  <c r="J150" i="1"/>
  <c r="I150" i="1" s="1"/>
  <c r="J151" i="1"/>
  <c r="J152" i="1"/>
  <c r="J153" i="1"/>
  <c r="I153" i="1" s="1"/>
  <c r="J154" i="1"/>
  <c r="I154" i="1" s="1"/>
  <c r="J155" i="1"/>
  <c r="J156" i="1"/>
  <c r="J157" i="1"/>
  <c r="I157" i="1" s="1"/>
  <c r="J158" i="1"/>
  <c r="I158" i="1" s="1"/>
  <c r="J159" i="1"/>
  <c r="I159" i="1" s="1"/>
  <c r="J160" i="1"/>
  <c r="J161" i="1"/>
  <c r="I161" i="1" s="1"/>
  <c r="J162" i="1"/>
  <c r="I162" i="1" s="1"/>
  <c r="J163" i="1"/>
  <c r="I163" i="1" s="1"/>
  <c r="J164" i="1"/>
  <c r="J165" i="1"/>
  <c r="I165" i="1" s="1"/>
  <c r="J166" i="1"/>
  <c r="I166" i="1" s="1"/>
  <c r="J167" i="1"/>
  <c r="I167" i="1" s="1"/>
  <c r="J168" i="1"/>
  <c r="I168" i="1" s="1"/>
  <c r="J169" i="1"/>
  <c r="I169" i="1" s="1"/>
  <c r="J170" i="1"/>
  <c r="I170" i="1" s="1"/>
  <c r="J171" i="1"/>
  <c r="J172" i="1"/>
  <c r="J173" i="1"/>
  <c r="I173" i="1" s="1"/>
  <c r="J174" i="1"/>
  <c r="I174" i="1" s="1"/>
  <c r="J175" i="1"/>
  <c r="I175" i="1" s="1"/>
  <c r="J176" i="1"/>
  <c r="I176" i="1" s="1"/>
  <c r="J177" i="1"/>
  <c r="I177" i="1" s="1"/>
  <c r="J178" i="1"/>
  <c r="I178" i="1" s="1"/>
  <c r="J179" i="1"/>
  <c r="I179" i="1" s="1"/>
  <c r="J180" i="1"/>
  <c r="J181" i="1"/>
  <c r="I181" i="1" s="1"/>
  <c r="J182" i="1"/>
  <c r="I182" i="1" s="1"/>
  <c r="J183" i="1"/>
  <c r="J184" i="1"/>
  <c r="I184" i="1" s="1"/>
  <c r="J185" i="1"/>
  <c r="I185" i="1" s="1"/>
  <c r="J186" i="1"/>
  <c r="I186" i="1" s="1"/>
  <c r="J187" i="1"/>
  <c r="I187" i="1" s="1"/>
  <c r="J188" i="1"/>
  <c r="I188" i="1" s="1"/>
  <c r="J189" i="1"/>
  <c r="I189" i="1" s="1"/>
  <c r="J190" i="1"/>
  <c r="I190" i="1" s="1"/>
  <c r="J191" i="1"/>
  <c r="J192" i="1"/>
  <c r="J193" i="1"/>
  <c r="I193" i="1" s="1"/>
  <c r="J194" i="1"/>
  <c r="I194" i="1" s="1"/>
  <c r="J195" i="1"/>
  <c r="I195" i="1" s="1"/>
  <c r="J196" i="1"/>
  <c r="J197" i="1"/>
  <c r="I197" i="1" s="1"/>
  <c r="J198" i="1"/>
  <c r="I198" i="1" s="1"/>
  <c r="J199" i="1"/>
  <c r="I199" i="1" s="1"/>
  <c r="J200" i="1"/>
  <c r="I200" i="1" s="1"/>
  <c r="J201" i="1"/>
  <c r="I201" i="1" s="1"/>
  <c r="I53" i="1"/>
  <c r="H2" i="2" a="1"/>
  <c r="H2" i="2" s="1"/>
  <c r="I47" i="1"/>
  <c r="I51" i="1"/>
  <c r="I55" i="1"/>
  <c r="I59" i="1"/>
  <c r="I63" i="1"/>
  <c r="I67" i="1"/>
  <c r="I71" i="1"/>
  <c r="I75" i="1"/>
  <c r="I79" i="1"/>
  <c r="I81" i="1"/>
  <c r="I83" i="1"/>
  <c r="I87" i="1"/>
  <c r="I91" i="1"/>
  <c r="I95" i="1"/>
  <c r="I99" i="1"/>
  <c r="I103" i="1"/>
  <c r="I107" i="1"/>
  <c r="I113" i="1"/>
  <c r="I115" i="1"/>
  <c r="I119" i="1"/>
  <c r="I131" i="1"/>
  <c r="I135" i="1"/>
  <c r="I139" i="1"/>
  <c r="I151" i="1"/>
  <c r="I155" i="1"/>
  <c r="I156" i="1"/>
  <c r="I164" i="1"/>
  <c r="I171" i="1"/>
  <c r="I172" i="1"/>
  <c r="I180" i="1"/>
  <c r="I183" i="1"/>
  <c r="I191" i="1"/>
  <c r="I196" i="1"/>
  <c r="I48" i="1"/>
  <c r="I52" i="1"/>
  <c r="I64" i="1"/>
  <c r="I72" i="1"/>
  <c r="I76" i="1"/>
  <c r="I88" i="1"/>
  <c r="I92" i="1"/>
  <c r="I96" i="1"/>
  <c r="I112" i="1"/>
  <c r="I120" i="1"/>
  <c r="I128" i="1"/>
  <c r="I140" i="1"/>
  <c r="I152" i="1"/>
  <c r="I160" i="1"/>
  <c r="I192" i="1"/>
  <c r="A2" i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6F3D5-3BB0-40CE-A6FB-D7AEDB1DA880}" keepAlive="1" name="Query - booked orders" description="Connection to the 'booked orders' query in the workbook." type="5" refreshedVersion="8" background="1" refreshOnLoad="1" saveData="1">
    <dbPr connection="Provider=Microsoft.Mashup.OleDb.1;Data Source=$Workbook$;Location=&quot;booked orders&quot;;Extended Properties=&quot;&quot;" command="SELECT * FROM [booked orders]"/>
  </connection>
  <connection id="2" xr16:uid="{D9307E0F-8927-4CA3-98BB-DB934472EED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838D5B1-2C44-431F-AEEE-D3B0A53B3E82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99AFC89D-37E8-46B0-96C4-07249A0C55F5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5" xr16:uid="{BCE3EBB3-D412-4107-8C8A-BCFF91110785}" keepAlive="1" name="Query - registered merchandise" description="Connection to the 'registered merchandise' query in the workbook." type="5" refreshedVersion="8" background="1" refreshOnLoad="1" saveData="1">
    <dbPr connection="Provider=Microsoft.Mashup.OleDb.1;Data Source=$Workbook$;Location=&quot;registered merchandise&quot;;Extended Properties=&quot;&quot;" command="SELECT * FROM [registered merchandise]"/>
  </connection>
  <connection id="6" xr16:uid="{31BEBD46-BFDA-47AF-B4A7-4EBC604F767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671A80E6-9C92-4E73-8369-CA0E8C3BD213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8" xr16:uid="{4CFE5B5D-B5E9-4EC5-96C6-B47B99F8E2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9" xr16:uid="{CC31B27A-B41A-424B-A82A-2F53C9C4839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ED20F71E-D7B6-4860-8D39-2D1F30E7051E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1" xr16:uid="{2B5DC3FE-3588-4472-91BA-D03F019CB81D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2" xr16:uid="{45EF39AD-1DA6-4C59-871A-BC8793E2154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3" xr16:uid="{1C404826-978D-40C7-BA24-5F4D1ADB28E3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4" xr16:uid="{976C4011-9C6C-4A88-B4A8-4129055AD1F5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<sst xmlns="http://schemas.openxmlformats.org/spreadsheetml/2006/main" count="171" uniqueCount="59">
  <si>
    <t>index</t>
  </si>
  <si>
    <t>registration_status</t>
  </si>
  <si>
    <t>entry_completion</t>
  </si>
  <si>
    <t>units_sold*</t>
  </si>
  <si>
    <t>unit_price*</t>
  </si>
  <si>
    <t>select_item_sold*</t>
  </si>
  <si>
    <t>checkpoint</t>
  </si>
  <si>
    <t>customer_fullname</t>
  </si>
  <si>
    <t>ORD450723</t>
  </si>
  <si>
    <t>GENTLE JOHNSY</t>
  </si>
  <si>
    <t>UYI BOBBY RAPH</t>
  </si>
  <si>
    <t>EDOGHOGHO BEAUTY JASPER</t>
  </si>
  <si>
    <t>NASRI AL RASAQ SHERIFF</t>
  </si>
  <si>
    <t>booked_order_id</t>
  </si>
  <si>
    <t>ordered_by</t>
  </si>
  <si>
    <t>date_booked</t>
  </si>
  <si>
    <t>time_booked</t>
  </si>
  <si>
    <t>select_booking_id*</t>
  </si>
  <si>
    <t>date_registered*</t>
  </si>
  <si>
    <t>registered_product</t>
  </si>
  <si>
    <t>1; FOOT WEAR; NIKE; 11.5; BLACK</t>
  </si>
  <si>
    <t>2; FOOT WEAR; TIMBERLAND; 12; NAVY BLUE</t>
  </si>
  <si>
    <t>3; FOOT WEAR; JIMMY CHOO; 9; RED</t>
  </si>
  <si>
    <t>registered_merchandise_list</t>
  </si>
  <si>
    <t>4; FOOT WEAR; ADIDAS; 10.5; BLACK</t>
  </si>
  <si>
    <t>5; FOOT WEAR; MOCCASINS; 11; BLACK</t>
  </si>
  <si>
    <t>6; FOOT WEAR; MOCCASINS; 11; BROWN</t>
  </si>
  <si>
    <t>booking_id</t>
  </si>
  <si>
    <t>booking_date*</t>
  </si>
  <si>
    <t>booking_time*</t>
  </si>
  <si>
    <t>ORD4511515</t>
  </si>
  <si>
    <t>ORD4511214</t>
  </si>
  <si>
    <t>SALMA MARIA LAIDE</t>
  </si>
  <si>
    <t>ORD4511011</t>
  </si>
  <si>
    <t>JENNY PRINCESS LAMBERT</t>
  </si>
  <si>
    <t>ORD4511012</t>
  </si>
  <si>
    <t>ORD4511013</t>
  </si>
  <si>
    <t>AVERY ELIJ</t>
  </si>
  <si>
    <t>ORD4510210</t>
  </si>
  <si>
    <t>ORD451019</t>
  </si>
  <si>
    <t>ORD450987</t>
  </si>
  <si>
    <t>ORD450988</t>
  </si>
  <si>
    <t>ORD450962</t>
  </si>
  <si>
    <t>ORD450846</t>
  </si>
  <si>
    <t>ORD450834</t>
  </si>
  <si>
    <t>ORD450835</t>
  </si>
  <si>
    <t>ORD450821</t>
  </si>
  <si>
    <t>ORD4513019</t>
  </si>
  <si>
    <t>ORD4512918</t>
  </si>
  <si>
    <t>ORD4512517</t>
  </si>
  <si>
    <t>ORD4512016</t>
  </si>
  <si>
    <t>ORD4518426</t>
  </si>
  <si>
    <t>AIGBE JOHN LAYTON</t>
  </si>
  <si>
    <t>ORD4517925</t>
  </si>
  <si>
    <t>ORD4517224</t>
  </si>
  <si>
    <t>ORD4516723</t>
  </si>
  <si>
    <t>ORD4515622</t>
  </si>
  <si>
    <t>ORD4514521</t>
  </si>
  <si>
    <t>ORD4514020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</si>
</sst>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-mmm\-yyyy;;"/>
    <numFmt numFmtId="165" formatCode="[Blue]&quot;£&quot;#,##0.00;[Red]\-&quot;£&quot;#,##0.00;"/>
    <numFmt numFmtId="166" formatCode="[$-F400]h:mm:ss\ AM/PM"/>
    <numFmt numFmtId="167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7" tint="0.79998168889431442"/>
      <name val="Verdana"/>
      <family val="2"/>
    </font>
    <font>
      <sz val="11"/>
      <color theme="1"/>
      <name val="Verdana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7"/>
      <name val="Calibri"/>
      <family val="2"/>
      <scheme val="minor"/>
    </font>
    <font>
      <b/>
      <sz val="10"/>
      <color theme="4" tint="0.59999389629810485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3F1B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7C0D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3DADF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Protection="1">
      <protection hidden="1"/>
    </xf>
    <xf numFmtId="0" fontId="1" fillId="2" borderId="3" xfId="0" applyFont="1" applyFill="1" applyBorder="1" applyProtection="1">
      <protection hidden="1"/>
    </xf>
    <xf numFmtId="0" fontId="1" fillId="2" borderId="3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2" fillId="3" borderId="0" xfId="0" applyFont="1" applyFill="1" applyProtection="1">
      <protection hidden="1"/>
    </xf>
    <xf numFmtId="0" fontId="2" fillId="3" borderId="3" xfId="0" applyFont="1" applyFill="1" applyBorder="1" applyAlignment="1" applyProtection="1">
      <alignment horizontal="center"/>
      <protection hidden="1"/>
    </xf>
    <xf numFmtId="0" fontId="2" fillId="3" borderId="1" xfId="0" applyFont="1" applyFill="1" applyBorder="1" applyAlignment="1" applyProtection="1">
      <alignment horizontal="center"/>
      <protection hidden="1"/>
    </xf>
    <xf numFmtId="0" fontId="2" fillId="3" borderId="8" xfId="0" applyFont="1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locked="0"/>
    </xf>
    <xf numFmtId="0" fontId="0" fillId="4" borderId="8" xfId="0" applyFill="1" applyBorder="1" applyProtection="1">
      <protection locked="0"/>
    </xf>
    <xf numFmtId="165" fontId="0" fillId="5" borderId="1" xfId="0" applyNumberFormat="1" applyFill="1" applyBorder="1" applyAlignment="1" applyProtection="1">
      <alignment horizontal="center"/>
      <protection locked="0"/>
    </xf>
    <xf numFmtId="165" fontId="0" fillId="5" borderId="8" xfId="0" applyNumberFormat="1" applyFill="1" applyBorder="1" applyAlignment="1" applyProtection="1">
      <alignment horizontal="center"/>
      <protection locked="0"/>
    </xf>
    <xf numFmtId="0" fontId="4" fillId="0" borderId="0" xfId="0" applyFont="1"/>
    <xf numFmtId="0" fontId="5" fillId="8" borderId="1" xfId="0" applyFont="1" applyFill="1" applyBorder="1" applyAlignment="1" applyProtection="1">
      <alignment horizontal="center"/>
      <protection locked="0"/>
    </xf>
    <xf numFmtId="0" fontId="5" fillId="8" borderId="8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7" fillId="3" borderId="1" xfId="0" applyFont="1" applyFill="1" applyBorder="1" applyProtection="1">
      <protection hidden="1"/>
    </xf>
    <xf numFmtId="164" fontId="7" fillId="3" borderId="1" xfId="0" applyNumberFormat="1" applyFont="1" applyFill="1" applyBorder="1" applyAlignment="1" applyProtection="1">
      <alignment horizontal="center"/>
      <protection hidden="1"/>
    </xf>
    <xf numFmtId="21" fontId="7" fillId="3" borderId="1" xfId="0" applyNumberFormat="1" applyFont="1" applyFill="1" applyBorder="1" applyAlignment="1" applyProtection="1">
      <alignment horizontal="center"/>
      <protection hidden="1"/>
    </xf>
    <xf numFmtId="0" fontId="7" fillId="3" borderId="8" xfId="0" applyFont="1" applyFill="1" applyBorder="1" applyProtection="1">
      <protection hidden="1"/>
    </xf>
    <xf numFmtId="164" fontId="7" fillId="3" borderId="8" xfId="0" applyNumberFormat="1" applyFont="1" applyFill="1" applyBorder="1" applyAlignment="1" applyProtection="1">
      <alignment horizontal="center"/>
      <protection hidden="1"/>
    </xf>
    <xf numFmtId="21" fontId="7" fillId="3" borderId="8" xfId="0" applyNumberFormat="1" applyFont="1" applyFill="1" applyBorder="1" applyAlignment="1" applyProtection="1">
      <alignment horizontal="center"/>
      <protection hidden="1"/>
    </xf>
    <xf numFmtId="167" fontId="0" fillId="5" borderId="1" xfId="0" applyNumberFormat="1" applyFill="1" applyBorder="1" applyAlignment="1" applyProtection="1">
      <alignment horizontal="center"/>
      <protection locked="0"/>
    </xf>
    <xf numFmtId="167" fontId="0" fillId="5" borderId="8" xfId="0" applyNumberFormat="1" applyFill="1" applyBorder="1" applyAlignment="1" applyProtection="1">
      <alignment horizontal="center"/>
      <protection locked="0"/>
    </xf>
    <xf numFmtId="0" fontId="9" fillId="0" borderId="0" xfId="0" applyFont="1" applyProtection="1">
      <protection hidden="1"/>
    </xf>
    <xf numFmtId="0" fontId="8" fillId="3" borderId="2" xfId="0" applyFont="1" applyFill="1" applyBorder="1" applyAlignment="1" applyProtection="1">
      <alignment horizontal="center"/>
      <protection locked="0"/>
    </xf>
    <xf numFmtId="0" fontId="8" fillId="3" borderId="4" xfId="0" applyFont="1" applyFill="1" applyBorder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Protection="1">
      <protection locked="0"/>
    </xf>
    <xf numFmtId="0" fontId="9" fillId="0" borderId="0" xfId="0" applyFont="1" applyProtection="1">
      <protection locked="0" hidden="1"/>
    </xf>
    <xf numFmtId="0" fontId="10" fillId="0" borderId="0" xfId="0" applyFont="1" applyProtection="1">
      <protection locked="0" hidden="1"/>
    </xf>
    <xf numFmtId="164" fontId="9" fillId="9" borderId="5" xfId="0" applyNumberFormat="1" applyFont="1" applyFill="1" applyBorder="1" applyAlignment="1" applyProtection="1">
      <alignment horizontal="center"/>
      <protection locked="0"/>
    </xf>
    <xf numFmtId="164" fontId="9" fillId="9" borderId="7" xfId="0" applyNumberFormat="1" applyFont="1" applyFill="1" applyBorder="1" applyAlignment="1" applyProtection="1">
      <alignment horizontal="center"/>
      <protection locked="0"/>
    </xf>
    <xf numFmtId="0" fontId="10" fillId="7" borderId="6" xfId="0" applyFont="1" applyFill="1" applyBorder="1" applyProtection="1">
      <protection locked="0"/>
    </xf>
    <xf numFmtId="0" fontId="10" fillId="7" borderId="9" xfId="0" applyFont="1" applyFill="1" applyBorder="1" applyProtection="1">
      <protection locked="0"/>
    </xf>
    <xf numFmtId="164" fontId="9" fillId="9" borderId="2" xfId="0" applyNumberFormat="1" applyFont="1" applyFill="1" applyBorder="1" applyAlignment="1" applyProtection="1">
      <alignment horizontal="center"/>
      <protection locked="0"/>
    </xf>
    <xf numFmtId="0" fontId="10" fillId="7" borderId="4" xfId="0" applyFont="1" applyFill="1" applyBorder="1" applyProtection="1">
      <protection locked="0"/>
    </xf>
    <xf numFmtId="164" fontId="4" fillId="10" borderId="1" xfId="0" applyNumberFormat="1" applyFont="1" applyFill="1" applyBorder="1" applyAlignment="1">
      <alignment horizontal="center"/>
    </xf>
    <xf numFmtId="166" fontId="4" fillId="10" borderId="1" xfId="0" applyNumberFormat="1" applyFont="1" applyFill="1" applyBorder="1" applyAlignment="1">
      <alignment horizontal="center"/>
    </xf>
    <xf numFmtId="164" fontId="4" fillId="10" borderId="8" xfId="0" applyNumberFormat="1" applyFont="1" applyFill="1" applyBorder="1" applyAlignment="1">
      <alignment horizontal="center"/>
    </xf>
    <xf numFmtId="166" fontId="4" fillId="10" borderId="8" xfId="0" applyNumberFormat="1" applyFont="1" applyFill="1" applyBorder="1" applyAlignment="1">
      <alignment horizontal="center"/>
    </xf>
    <xf numFmtId="164" fontId="4" fillId="10" borderId="3" xfId="0" applyNumberFormat="1" applyFont="1" applyFill="1" applyBorder="1" applyAlignment="1">
      <alignment horizontal="center"/>
    </xf>
    <xf numFmtId="166" fontId="4" fillId="10" borderId="3" xfId="0" applyNumberFormat="1" applyFont="1" applyFill="1" applyBorder="1" applyAlignment="1">
      <alignment horizontal="center"/>
    </xf>
    <xf numFmtId="0" fontId="6" fillId="2" borderId="5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6" fillId="2" borderId="7" xfId="0" applyNumberFormat="1" applyFont="1" applyFill="1" applyBorder="1" applyAlignment="1">
      <alignment horizontal="center"/>
    </xf>
    <xf numFmtId="0" fontId="4" fillId="8" borderId="6" xfId="0" applyNumberFormat="1" applyFont="1" applyFill="1" applyBorder="1" applyProtection="1">
      <protection locked="0"/>
    </xf>
    <xf numFmtId="0" fontId="4" fillId="8" borderId="4" xfId="0" applyNumberFormat="1" applyFont="1" applyFill="1" applyBorder="1" applyProtection="1">
      <protection locked="0"/>
    </xf>
    <xf numFmtId="0" fontId="4" fillId="8" borderId="9" xfId="0" applyNumberFormat="1" applyFont="1" applyFill="1" applyBorder="1" applyProtection="1">
      <protection locked="0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rgb="FFC7C0D6"/>
        </patternFill>
      </fill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6" formatCode="[$-F400]h:mm:ss\ AM/PM"/>
      <fill>
        <patternFill patternType="solid">
          <fgColor indexed="64"/>
          <bgColor rgb="FFD3DADF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dd\-mmm\-yyyy;;"/>
      <fill>
        <patternFill patternType="solid">
          <fgColor indexed="64"/>
          <bgColor rgb="FFD3DADF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rgb="FF73F1B5"/>
        </patternFill>
      </fill>
      <alignment horizontal="center" vertical="bottom" textRotation="0" wrapText="0" indent="0" justifyLastLine="0" shrinkToFit="0" readingOrder="0"/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/>
      </font>
    </dxf>
    <dxf>
      <font>
        <b/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numFmt numFmtId="164" formatCode="dd\-mmm\-yyyy;;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numFmt numFmtId="165" formatCode="[Blue]&quot;£&quot;#,##0.00;[Red]\-&quot;£&quot;#,##0.00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numFmt numFmtId="167" formatCode="0.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ill>
        <patternFill patternType="solid">
          <fgColor indexed="64"/>
          <bgColor theme="2" tint="-9.9978637043366805E-2"/>
        </patternFill>
      </fill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numFmt numFmtId="26" formatCode="hh:mm:ss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numFmt numFmtId="164" formatCode="dd\-mmm\-yyyy;;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7C0D6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protection locked="0" hidden="0"/>
    </dxf>
    <dxf>
      <border>
        <bottom style="dashed">
          <color auto="1"/>
        </bottom>
      </border>
    </dxf>
    <dxf>
      <font>
        <b/>
      </font>
      <fill>
        <patternFill patternType="solid">
          <fgColor indexed="64"/>
          <bgColor rgb="FF73F1B5"/>
        </patternFill>
      </fill>
      <border diagonalUp="0" diagonalDown="0">
        <left style="dashed">
          <color auto="1"/>
        </left>
        <right style="dashed">
          <color auto="1"/>
        </right>
        <top/>
        <bottom/>
        <vertical style="dashed">
          <color auto="1"/>
        </vertical>
        <horizontal style="dashed">
          <color auto="1"/>
        </horizontal>
      </border>
      <protection locked="1" hidden="1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protection locked="0" hidden="0"/>
    </dxf>
    <dxf>
      <border>
        <bottom style="dashed">
          <color auto="1"/>
        </bottom>
      </border>
    </dxf>
    <dxf>
      <font>
        <b/>
        <i/>
        <strike val="0"/>
        <outline val="0"/>
        <shadow val="0"/>
        <u val="none"/>
        <vertAlign val="baseline"/>
        <sz val="11"/>
        <color theme="7" tint="0.79998168889431442"/>
        <name val="Verdana"/>
        <family val="2"/>
        <scheme val="none"/>
      </font>
      <fill>
        <patternFill patternType="solid">
          <fgColor indexed="64"/>
          <bgColor theme="2" tint="-0.749992370372631"/>
        </patternFill>
      </fill>
      <border diagonalUp="0" diagonalDown="0">
        <left style="dashed">
          <color auto="1"/>
        </left>
        <right style="dashed">
          <color auto="1"/>
        </right>
        <top/>
        <bottom/>
        <vertical style="dashed">
          <color auto="1"/>
        </vertical>
        <horizontal style="dashed">
          <color auto="1"/>
        </horizontal>
      </border>
      <protection locked="0" hidden="0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protection locked="0" hidden="0"/>
    </dxf>
    <dxf>
      <border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color theme="4" tint="0.59999389629810485"/>
        <name val="Verdana"/>
        <family val="2"/>
        <scheme val="none"/>
      </font>
      <fill>
        <patternFill patternType="solid">
          <fgColor indexed="64"/>
          <bgColor theme="1"/>
        </patternFill>
      </fill>
      <border diagonalUp="0" diagonalDown="0">
        <left style="dashed">
          <color auto="1"/>
        </left>
        <right style="dashed">
          <color auto="1"/>
        </right>
        <top/>
        <bottom/>
        <vertical style="dashed">
          <color auto="1"/>
        </vertical>
        <horizontal style="dashed">
          <color auto="1"/>
        </horizontal>
      </border>
      <protection locked="0" hidden="0"/>
    </dxf>
  </dxfs>
  <tableStyles count="1" defaultTableStyle="TableStyleMedium2" defaultPivotStyle="PivotStyleLight16">
    <tableStyle name="Invisible" pivot="0" table="0" count="0" xr9:uid="{772A19EE-59EA-43D0-B005-B6C4C65A7C95}"/>
  </tableStyles>
  <colors>
    <mruColors>
      <color rgb="FF73F1B5"/>
      <color rgb="FFD3DADF"/>
      <color rgb="FFC7C0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5" xr16:uid="{35F466AF-0FDD-40DB-BD85-B4B8B1B5F94F}" autoFormatId="16" applyNumberFormats="0" applyBorderFormats="0" applyFontFormats="0" applyPatternFormats="0" applyAlignmentFormats="0" applyWidthHeightFormats="0">
  <queryTableRefresh nextId="3">
    <queryTableFields count="2">
      <queryTableField id="1" name="date_registered*" tableColumnId="1"/>
      <queryTableField id="2" name="registered_produc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9152CA1-3480-42E2-A8A2-3E6B8F944F90}" autoFormatId="16" applyNumberFormats="0" applyBorderFormats="0" applyFontFormats="0" applyPatternFormats="0" applyAlignmentFormats="0" applyWidthHeightFormats="0">
  <queryTableRefresh nextId="14">
    <queryTableFields count="4">
      <queryTableField id="8" name="booking_id" tableColumnId="1"/>
      <queryTableField id="9" name="booking_date*" tableColumnId="2"/>
      <queryTableField id="10" name="booking_time*" tableColumnId="3"/>
      <queryTableField id="7" name="customer_fullname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173B91-A9BD-4587-8E52-DA469AAF822B}" name="registered_merchandise" displayName="registered_merchandise" ref="A1:B7" tableType="queryTable" totalsRowShown="0" headerRowDxfId="30" dataDxfId="28" headerRowBorderDxfId="29" tableBorderDxfId="27" totalsRowBorderDxfId="26">
  <autoFilter ref="A1:B7" xr:uid="{88173B91-A9BD-4587-8E52-DA469AAF822B}"/>
  <tableColumns count="2">
    <tableColumn id="1" xr3:uid="{C6B848A8-8B6E-430D-A989-A35290CA273F}" uniqueName="1" name="date_registered*" queryTableFieldId="1" dataDxfId="6"/>
    <tableColumn id="2" xr3:uid="{1E8BAA43-C1EF-4BC6-A731-5A8B24DB5405}" uniqueName="2" name="registered_product" queryTableFieldId="2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04A391-D3DD-4069-A77E-31041F63B52A}" name="booked_orders" displayName="booked_orders" ref="A1:D27" tableType="queryTable" totalsRowShown="0" headerRowDxfId="25" dataDxfId="23" headerRowBorderDxfId="24" tableBorderDxfId="22" totalsRowBorderDxfId="21">
  <autoFilter ref="A1:D27" xr:uid="{8304A391-D3DD-4069-A77E-31041F63B52A}"/>
  <tableColumns count="4">
    <tableColumn id="1" xr3:uid="{31750B49-CCBD-4B0C-8BE4-4B4FC1F9896A}" uniqueName="1" name="booking_id" queryTableFieldId="8" dataDxfId="3"/>
    <tableColumn id="2" xr3:uid="{62A00996-82DC-4DEF-BDCF-2CD5315D02A1}" uniqueName="2" name="booking_date*" queryTableFieldId="9" dataDxfId="2"/>
    <tableColumn id="3" xr3:uid="{33332484-1C7D-4547-B5B8-78A507FE1234}" uniqueName="3" name="booking_time*" queryTableFieldId="10" dataDxfId="1"/>
    <tableColumn id="4" xr3:uid="{8EB9E244-EEBA-4645-AED3-3360052AF7E3}" uniqueName="4" name="customer_fullname" queryTableFieldId="7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84CEA-CFF6-4AAA-9407-191D506D8BEA}" name="Table1" displayName="Table1" ref="B1:J201" totalsRowShown="0" headerRowDxfId="20" dataDxfId="18" headerRowBorderDxfId="19" tableBorderDxfId="17" totalsRowBorderDxfId="16">
  <autoFilter ref="B1:J201" xr:uid="{2AB84CEA-CFF6-4AAA-9407-191D506D8BEA}"/>
  <tableColumns count="9">
    <tableColumn id="3" xr3:uid="{AFCBEC06-3DA1-4693-86B4-802C4A803EEE}" name="select_booking_id*" dataDxfId="15"/>
    <tableColumn id="1" xr3:uid="{8FB5E371-6784-483C-BD91-3CD5DA74CBF1}" name="ordered_by" dataDxfId="14">
      <calculatedColumnFormula>IF(LEFT(TRIM(Table1[[#This Row],[select_booking_id*]]))&lt;&gt;"", _xlfn.XLOOKUP(Table1[[#This Row],[select_booking_id*]], booked_orders[booking_id], booked_orders[customer_fullname]), "")</calculatedColumnFormula>
    </tableColumn>
    <tableColumn id="2" xr3:uid="{5AF5DAD6-6C36-4E36-9157-1CD930AE54BA}" name="date_booked" dataDxfId="13">
      <calculatedColumnFormula>IF(LEFT(TRIM(Table1[[#This Row],[select_booking_id*]]))&lt;&gt;"", _xlfn.XLOOKUP(Table1[[#This Row],[select_booking_id*]], booked_orders[booking_id], booked_orders[booking_date*]), "")</calculatedColumnFormula>
    </tableColumn>
    <tableColumn id="11" xr3:uid="{BC25EF67-EC74-4C2E-BF4F-8E9F0A87475C}" name="time_booked" dataDxfId="12">
      <calculatedColumnFormula>IF(LEFT(TRIM(Table1[[#This Row],[select_booking_id*]]))&lt;&gt;"", _xlfn.XLOOKUP(Table1[[#This Row],[select_booking_id*]], booked_orders[booking_id], booked_orders[booking_time*]), "")</calculatedColumnFormula>
    </tableColumn>
    <tableColumn id="4" xr3:uid="{3571B5E6-5ADA-4504-A9C9-65EC7BC4D47C}" name="select_item_sold*" dataDxfId="11"/>
    <tableColumn id="5" xr3:uid="{0A496A7E-B15A-4B64-B59A-9B25F23F3F31}" name="units_sold*" dataDxfId="10"/>
    <tableColumn id="6" xr3:uid="{DB39E379-F315-4F11-81E6-FB2F2F95F0C6}" name="unit_price*" dataDxfId="9"/>
    <tableColumn id="9" xr3:uid="{1F56B9FC-B9EE-4763-A74C-26C8B6CBFE0A}" name="registration_status" dataDxfId="8">
      <calculatedColumnFormula>IF(Table1[[#This Row],[entry_completion]]="y", "registered", "")</calculatedColumnFormula>
    </tableColumn>
    <tableColumn id="10" xr3:uid="{84770178-1141-45CB-82B1-76678F7D64CF}" name="entry_completion" dataDxfId="7">
      <calculatedColumnFormula>IF(AND(LEFT(TRIM(Table1[[#This Row],[select_booking_id*]]))&lt;&gt;"", LEFT(TRIM(Table1[[#This Row],[select_item_sold*]]))&lt;&gt;"", LEFT(TRIM(Table1[[#This Row],[units_sold*]]))&lt;&gt;"", LEFT(TRIM(Table1[[#This Row],[unit_price*]]))&lt;&gt;""), "y", 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B8FB-C7B8-4C40-9DCD-0D72F6AF3C04}">
  <sheetPr>
    <tabColor theme="0" tint="-0.14999847407452621"/>
  </sheetPr>
  <dimension ref="A1:F22"/>
  <sheetViews>
    <sheetView showGridLines="0" showRowColHeaders="0" zoomScale="70" zoomScaleNormal="70" workbookViewId="0">
      <pane ySplit="1" topLeftCell="A2" activePane="bottomLeft" state="frozen"/>
      <selection pane="bottomLeft" sqref="A1:B4"/>
    </sheetView>
  </sheetViews>
  <sheetFormatPr defaultColWidth="0" defaultRowHeight="12.4" x14ac:dyDescent="0.3"/>
  <cols>
    <col min="1" max="1" width="25.19921875" style="33" bestFit="1" customWidth="1"/>
    <col min="2" max="2" width="48.796875" style="34" bestFit="1" customWidth="1"/>
    <col min="3" max="3" width="9.06640625" style="30" customWidth="1"/>
    <col min="4" max="4" width="9.06640625" style="30" hidden="1" customWidth="1"/>
    <col min="5" max="5" width="44.73046875" style="35" hidden="1" customWidth="1"/>
    <col min="6" max="6" width="0" style="35" hidden="1" customWidth="1"/>
    <col min="7" max="16384" width="9.06640625" style="30" hidden="1"/>
  </cols>
  <sheetData>
    <row r="1" spans="1:6" x14ac:dyDescent="0.3">
      <c r="A1" s="31" t="s">
        <v>18</v>
      </c>
      <c r="B1" s="32" t="s">
        <v>19</v>
      </c>
      <c r="E1" s="36" t="s">
        <v>23</v>
      </c>
      <c r="F1" s="35" t="s">
        <v>0</v>
      </c>
    </row>
    <row r="2" spans="1:6" x14ac:dyDescent="0.3">
      <c r="A2" s="41">
        <v>45080</v>
      </c>
      <c r="B2" s="42" t="s">
        <v>20</v>
      </c>
      <c r="E2" s="35" t="str" cm="1">
        <f t="array" ref="E2:E7">registered_merchandise[registered_product]</f>
        <v>1; FOOT WEAR; NIKE; 11.5; BLACK</v>
      </c>
      <c r="F2" s="35" cm="1">
        <f t="array" ref="F2:F21">_xlfn.SEQUENCE(20)</f>
        <v>1</v>
      </c>
    </row>
    <row r="3" spans="1:6" x14ac:dyDescent="0.3">
      <c r="A3" s="37">
        <v>45082</v>
      </c>
      <c r="B3" s="39" t="s">
        <v>21</v>
      </c>
      <c r="E3" s="35" t="str">
        <v>2; FOOT WEAR; TIMBERLAND; 12; NAVY BLUE</v>
      </c>
      <c r="F3" s="35">
        <v>2</v>
      </c>
    </row>
    <row r="4" spans="1:6" x14ac:dyDescent="0.3">
      <c r="A4" s="37">
        <v>45082</v>
      </c>
      <c r="B4" s="39" t="s">
        <v>22</v>
      </c>
      <c r="E4" s="35" t="str">
        <v>3; FOOT WEAR; JIMMY CHOO; 9; RED</v>
      </c>
      <c r="F4" s="35">
        <v>3</v>
      </c>
    </row>
    <row r="5" spans="1:6" x14ac:dyDescent="0.3">
      <c r="A5" s="37">
        <v>45083</v>
      </c>
      <c r="B5" s="39" t="s">
        <v>24</v>
      </c>
      <c r="E5" s="35" t="str">
        <v>4; FOOT WEAR; ADIDAS; 10.5; BLACK</v>
      </c>
      <c r="F5" s="35">
        <v>4</v>
      </c>
    </row>
    <row r="6" spans="1:6" x14ac:dyDescent="0.3">
      <c r="A6" s="37">
        <v>45083</v>
      </c>
      <c r="B6" s="39" t="s">
        <v>25</v>
      </c>
      <c r="E6" s="35" t="str">
        <v>5; FOOT WEAR; MOCCASINS; 11; BLACK</v>
      </c>
      <c r="F6" s="35">
        <v>5</v>
      </c>
    </row>
    <row r="7" spans="1:6" x14ac:dyDescent="0.3">
      <c r="A7" s="38">
        <v>45083</v>
      </c>
      <c r="B7" s="40" t="s">
        <v>26</v>
      </c>
      <c r="E7" s="35" t="str">
        <v>6; FOOT WEAR; MOCCASINS; 11; BROWN</v>
      </c>
      <c r="F7" s="35">
        <v>6</v>
      </c>
    </row>
    <row r="8" spans="1:6" x14ac:dyDescent="0.3">
      <c r="F8" s="35">
        <v>7</v>
      </c>
    </row>
    <row r="9" spans="1:6" x14ac:dyDescent="0.3">
      <c r="F9" s="35">
        <v>8</v>
      </c>
    </row>
    <row r="10" spans="1:6" x14ac:dyDescent="0.3">
      <c r="F10" s="35">
        <v>9</v>
      </c>
    </row>
    <row r="11" spans="1:6" x14ac:dyDescent="0.3">
      <c r="F11" s="35">
        <v>10</v>
      </c>
    </row>
    <row r="12" spans="1:6" x14ac:dyDescent="0.3">
      <c r="F12" s="35">
        <v>11</v>
      </c>
    </row>
    <row r="13" spans="1:6" x14ac:dyDescent="0.3">
      <c r="F13" s="35">
        <v>12</v>
      </c>
    </row>
    <row r="14" spans="1:6" x14ac:dyDescent="0.3">
      <c r="F14" s="35">
        <v>13</v>
      </c>
    </row>
    <row r="15" spans="1:6" x14ac:dyDescent="0.3">
      <c r="F15" s="35">
        <v>14</v>
      </c>
    </row>
    <row r="16" spans="1:6" x14ac:dyDescent="0.3">
      <c r="F16" s="35">
        <v>15</v>
      </c>
    </row>
    <row r="17" spans="5:6" x14ac:dyDescent="0.3">
      <c r="F17" s="35">
        <v>16</v>
      </c>
    </row>
    <row r="18" spans="5:6" x14ac:dyDescent="0.3">
      <c r="F18" s="35">
        <v>17</v>
      </c>
    </row>
    <row r="19" spans="5:6" x14ac:dyDescent="0.3">
      <c r="F19" s="35">
        <v>18</v>
      </c>
    </row>
    <row r="20" spans="5:6" x14ac:dyDescent="0.3">
      <c r="F20" s="35">
        <v>19</v>
      </c>
    </row>
    <row r="21" spans="5:6" x14ac:dyDescent="0.3">
      <c r="F21" s="35">
        <v>20</v>
      </c>
    </row>
    <row r="22" spans="5:6" x14ac:dyDescent="0.3">
      <c r="E22" s="3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8E08-D79F-4D63-A664-12537231CD72}">
  <sheetPr>
    <tabColor rgb="FF73F1B5"/>
  </sheetPr>
  <dimension ref="A1:M27"/>
  <sheetViews>
    <sheetView showGridLines="0" showRowColHeaders="0" zoomScale="70" zoomScaleNormal="70" workbookViewId="0">
      <pane ySplit="1" topLeftCell="A2" activePane="bottomLeft" state="frozen"/>
      <selection pane="bottomLeft" activeCell="A2" sqref="A2"/>
    </sheetView>
  </sheetViews>
  <sheetFormatPr defaultColWidth="0" defaultRowHeight="13.5" x14ac:dyDescent="0.35"/>
  <cols>
    <col min="1" max="1" width="20.6640625" style="20" bestFit="1" customWidth="1"/>
    <col min="2" max="3" width="25.1328125" style="20" bestFit="1" customWidth="1"/>
    <col min="4" max="4" width="31.86328125" style="20" bestFit="1" customWidth="1"/>
    <col min="5" max="5" width="22.06640625" style="20" bestFit="1" customWidth="1"/>
    <col min="6" max="6" width="22.06640625" style="20" hidden="1" customWidth="1"/>
    <col min="7" max="7" width="31.86328125" style="19" hidden="1" customWidth="1"/>
    <col min="8" max="8" width="9.33203125" style="19" hidden="1" customWidth="1"/>
    <col min="9" max="9" width="9.6640625" style="20" hidden="1" customWidth="1"/>
    <col min="10" max="10" width="26.796875" style="20" hidden="1" customWidth="1"/>
    <col min="11" max="11" width="9.06640625" style="19" hidden="1" customWidth="1"/>
    <col min="12" max="12" width="9.06640625" style="13" hidden="1" customWidth="1"/>
    <col min="13" max="13" width="26.53125" style="13" hidden="1" customWidth="1"/>
    <col min="14" max="16384" width="9.06640625" style="13" hidden="1"/>
  </cols>
  <sheetData>
    <row r="1" spans="1:11" x14ac:dyDescent="0.35">
      <c r="A1" s="16" t="s">
        <v>27</v>
      </c>
      <c r="B1" s="17" t="s">
        <v>28</v>
      </c>
      <c r="C1" s="17" t="s">
        <v>29</v>
      </c>
      <c r="D1" s="18" t="s">
        <v>7</v>
      </c>
      <c r="E1" s="19"/>
      <c r="F1" s="19"/>
      <c r="G1" s="21" t="s">
        <v>13</v>
      </c>
      <c r="H1" s="19" t="s">
        <v>0</v>
      </c>
      <c r="I1" s="13"/>
      <c r="J1" s="13"/>
      <c r="K1" s="13"/>
    </row>
    <row r="2" spans="1:11" x14ac:dyDescent="0.35">
      <c r="A2" s="50" t="s">
        <v>51</v>
      </c>
      <c r="B2" s="47">
        <v>45184</v>
      </c>
      <c r="C2" s="48">
        <v>0.44861111111111113</v>
      </c>
      <c r="D2" s="53" t="s">
        <v>52</v>
      </c>
      <c r="E2" s="19"/>
      <c r="F2" s="19"/>
      <c r="G2" s="19" t="e" cm="1" vm="1">
        <f t="array" aca="1" ref="G2" ca="1">booked_orders[booking_id]</f>
        <v>#VALUE!</v>
      </c>
      <c r="H2" s="19" cm="1">
        <f t="array" ref="H2:H21">_xlfn.SEQUENCE(20)</f>
        <v>1</v>
      </c>
      <c r="I2" s="13"/>
      <c r="J2" s="13"/>
      <c r="K2" s="13"/>
    </row>
    <row r="3" spans="1:11" x14ac:dyDescent="0.35">
      <c r="A3" s="49" t="s">
        <v>53</v>
      </c>
      <c r="B3" s="43">
        <v>45179</v>
      </c>
      <c r="C3" s="44">
        <v>0.51180555555555551</v>
      </c>
      <c r="D3" s="52" t="s">
        <v>32</v>
      </c>
      <c r="E3" s="19"/>
      <c r="F3" s="19"/>
      <c r="H3" s="19">
        <v>2</v>
      </c>
      <c r="I3" s="13"/>
      <c r="J3" s="13"/>
      <c r="K3" s="13"/>
    </row>
    <row r="4" spans="1:11" x14ac:dyDescent="0.35">
      <c r="A4" s="49" t="s">
        <v>54</v>
      </c>
      <c r="B4" s="43">
        <v>45172</v>
      </c>
      <c r="C4" s="44">
        <v>0.39791666666666664</v>
      </c>
      <c r="D4" s="52" t="s">
        <v>9</v>
      </c>
      <c r="E4" s="19"/>
      <c r="F4" s="19"/>
      <c r="H4" s="19">
        <v>3</v>
      </c>
      <c r="I4" s="13"/>
      <c r="J4" s="13"/>
      <c r="K4" s="13"/>
    </row>
    <row r="5" spans="1:11" x14ac:dyDescent="0.35">
      <c r="A5" s="49" t="s">
        <v>55</v>
      </c>
      <c r="B5" s="43">
        <v>45167</v>
      </c>
      <c r="C5" s="44">
        <v>0.63263888888888886</v>
      </c>
      <c r="D5" s="52" t="s">
        <v>11</v>
      </c>
      <c r="E5" s="19"/>
      <c r="F5" s="19"/>
      <c r="H5" s="19">
        <v>4</v>
      </c>
      <c r="I5" s="13"/>
      <c r="J5" s="13"/>
      <c r="K5" s="13"/>
    </row>
    <row r="6" spans="1:11" x14ac:dyDescent="0.35">
      <c r="A6" s="49" t="s">
        <v>56</v>
      </c>
      <c r="B6" s="43">
        <v>45156</v>
      </c>
      <c r="C6" s="44">
        <v>0.58611111111111114</v>
      </c>
      <c r="D6" s="52" t="s">
        <v>10</v>
      </c>
      <c r="E6" s="19"/>
      <c r="F6" s="19"/>
      <c r="H6" s="19">
        <v>5</v>
      </c>
      <c r="I6" s="13"/>
      <c r="J6" s="13"/>
      <c r="K6" s="13"/>
    </row>
    <row r="7" spans="1:11" x14ac:dyDescent="0.35">
      <c r="A7" s="49" t="s">
        <v>57</v>
      </c>
      <c r="B7" s="43">
        <v>45145</v>
      </c>
      <c r="C7" s="44">
        <v>0.54513888888888884</v>
      </c>
      <c r="D7" s="52" t="s">
        <v>12</v>
      </c>
      <c r="H7" s="19">
        <v>6</v>
      </c>
      <c r="I7" s="19"/>
      <c r="J7" s="19"/>
    </row>
    <row r="8" spans="1:11" x14ac:dyDescent="0.35">
      <c r="A8" s="49" t="s">
        <v>58</v>
      </c>
      <c r="B8" s="43">
        <v>45140</v>
      </c>
      <c r="C8" s="44">
        <v>0.46319444444444446</v>
      </c>
      <c r="D8" s="52" t="s">
        <v>52</v>
      </c>
      <c r="H8" s="19">
        <v>7</v>
      </c>
      <c r="I8" s="19"/>
      <c r="J8" s="19"/>
    </row>
    <row r="9" spans="1:11" x14ac:dyDescent="0.35">
      <c r="A9" s="49" t="s">
        <v>47</v>
      </c>
      <c r="B9" s="43">
        <v>45130</v>
      </c>
      <c r="C9" s="44">
        <v>0.43680555555555556</v>
      </c>
      <c r="D9" s="52" t="s">
        <v>32</v>
      </c>
      <c r="H9" s="19">
        <v>8</v>
      </c>
    </row>
    <row r="10" spans="1:11" x14ac:dyDescent="0.35">
      <c r="A10" s="49" t="s">
        <v>48</v>
      </c>
      <c r="B10" s="43">
        <v>45129</v>
      </c>
      <c r="C10" s="44">
        <v>0.44513888888888886</v>
      </c>
      <c r="D10" s="52" t="s">
        <v>11</v>
      </c>
      <c r="H10" s="19">
        <v>9</v>
      </c>
    </row>
    <row r="11" spans="1:11" x14ac:dyDescent="0.35">
      <c r="A11" s="49" t="s">
        <v>49</v>
      </c>
      <c r="B11" s="43">
        <v>45125</v>
      </c>
      <c r="C11" s="44">
        <v>0.62777777777777777</v>
      </c>
      <c r="D11" s="52" t="s">
        <v>34</v>
      </c>
      <c r="H11" s="19">
        <v>10</v>
      </c>
    </row>
    <row r="12" spans="1:11" x14ac:dyDescent="0.35">
      <c r="A12" s="49" t="s">
        <v>50</v>
      </c>
      <c r="B12" s="43">
        <v>45120</v>
      </c>
      <c r="C12" s="44">
        <v>0.47430555555555554</v>
      </c>
      <c r="D12" s="52" t="s">
        <v>9</v>
      </c>
      <c r="H12" s="19">
        <v>11</v>
      </c>
    </row>
    <row r="13" spans="1:11" x14ac:dyDescent="0.35">
      <c r="A13" s="49" t="s">
        <v>30</v>
      </c>
      <c r="B13" s="43">
        <v>45115</v>
      </c>
      <c r="C13" s="44">
        <v>0.41805555555555557</v>
      </c>
      <c r="D13" s="52" t="s">
        <v>10</v>
      </c>
      <c r="H13" s="19">
        <v>12</v>
      </c>
    </row>
    <row r="14" spans="1:11" x14ac:dyDescent="0.35">
      <c r="A14" s="49" t="s">
        <v>31</v>
      </c>
      <c r="B14" s="43">
        <v>45112</v>
      </c>
      <c r="C14" s="44">
        <v>0.40138888888888891</v>
      </c>
      <c r="D14" s="52" t="s">
        <v>32</v>
      </c>
      <c r="H14" s="19">
        <v>13</v>
      </c>
    </row>
    <row r="15" spans="1:11" x14ac:dyDescent="0.35">
      <c r="A15" s="49" t="s">
        <v>33</v>
      </c>
      <c r="B15" s="43">
        <v>45110</v>
      </c>
      <c r="C15" s="44">
        <v>0.50416666666666665</v>
      </c>
      <c r="D15" s="52" t="s">
        <v>34</v>
      </c>
      <c r="H15" s="19">
        <v>14</v>
      </c>
    </row>
    <row r="16" spans="1:11" x14ac:dyDescent="0.35">
      <c r="A16" s="49" t="s">
        <v>35</v>
      </c>
      <c r="B16" s="43">
        <v>45110</v>
      </c>
      <c r="C16" s="44">
        <v>0.55069444444444449</v>
      </c>
      <c r="D16" s="52" t="s">
        <v>12</v>
      </c>
      <c r="H16" s="19">
        <v>15</v>
      </c>
    </row>
    <row r="17" spans="1:10" x14ac:dyDescent="0.35">
      <c r="A17" s="49" t="s">
        <v>36</v>
      </c>
      <c r="B17" s="43">
        <v>45110</v>
      </c>
      <c r="C17" s="44">
        <v>0.57222222222222219</v>
      </c>
      <c r="D17" s="52" t="s">
        <v>37</v>
      </c>
      <c r="H17" s="19">
        <v>16</v>
      </c>
    </row>
    <row r="18" spans="1:10" x14ac:dyDescent="0.35">
      <c r="A18" s="49" t="s">
        <v>38</v>
      </c>
      <c r="B18" s="43">
        <v>45102</v>
      </c>
      <c r="C18" s="44">
        <v>0.68819444444444444</v>
      </c>
      <c r="D18" s="52" t="s">
        <v>10</v>
      </c>
      <c r="H18" s="19">
        <v>17</v>
      </c>
    </row>
    <row r="19" spans="1:10" x14ac:dyDescent="0.35">
      <c r="A19" s="49" t="s">
        <v>39</v>
      </c>
      <c r="B19" s="43">
        <v>45101</v>
      </c>
      <c r="C19" s="44">
        <v>0.6743055555555556</v>
      </c>
      <c r="D19" s="52" t="s">
        <v>11</v>
      </c>
      <c r="H19" s="19">
        <v>18</v>
      </c>
    </row>
    <row r="20" spans="1:10" x14ac:dyDescent="0.35">
      <c r="A20" s="49" t="s">
        <v>40</v>
      </c>
      <c r="B20" s="43">
        <v>45098</v>
      </c>
      <c r="C20" s="44">
        <v>0.5444444444444444</v>
      </c>
      <c r="D20" s="52" t="s">
        <v>34</v>
      </c>
      <c r="H20" s="19">
        <v>19</v>
      </c>
    </row>
    <row r="21" spans="1:10" x14ac:dyDescent="0.35">
      <c r="A21" s="49" t="s">
        <v>41</v>
      </c>
      <c r="B21" s="43">
        <v>45098</v>
      </c>
      <c r="C21" s="44">
        <v>0.60555555555555551</v>
      </c>
      <c r="D21" s="52" t="s">
        <v>37</v>
      </c>
      <c r="H21" s="19">
        <v>20</v>
      </c>
    </row>
    <row r="22" spans="1:10" x14ac:dyDescent="0.35">
      <c r="A22" s="49" t="s">
        <v>42</v>
      </c>
      <c r="B22" s="43">
        <v>45096</v>
      </c>
      <c r="C22" s="44">
        <v>0.41458333333333336</v>
      </c>
      <c r="D22" s="52" t="s">
        <v>12</v>
      </c>
      <c r="G22" s="19" t="s">
        <v>6</v>
      </c>
      <c r="J22" s="13" t="s">
        <v>6</v>
      </c>
    </row>
    <row r="23" spans="1:10" x14ac:dyDescent="0.35">
      <c r="A23" s="49" t="s">
        <v>43</v>
      </c>
      <c r="B23" s="43">
        <v>45084</v>
      </c>
      <c r="C23" s="44">
        <v>0.41875000000000001</v>
      </c>
      <c r="D23" s="52" t="s">
        <v>32</v>
      </c>
    </row>
    <row r="24" spans="1:10" x14ac:dyDescent="0.35">
      <c r="A24" s="49" t="s">
        <v>44</v>
      </c>
      <c r="B24" s="43">
        <v>45083</v>
      </c>
      <c r="C24" s="44">
        <v>0.4597222222222222</v>
      </c>
      <c r="D24" s="52" t="s">
        <v>10</v>
      </c>
    </row>
    <row r="25" spans="1:10" x14ac:dyDescent="0.35">
      <c r="A25" s="49" t="s">
        <v>45</v>
      </c>
      <c r="B25" s="43">
        <v>45083</v>
      </c>
      <c r="C25" s="44">
        <v>0.63958333333333328</v>
      </c>
      <c r="D25" s="52" t="s">
        <v>9</v>
      </c>
    </row>
    <row r="26" spans="1:10" x14ac:dyDescent="0.35">
      <c r="A26" s="49" t="s">
        <v>46</v>
      </c>
      <c r="B26" s="43">
        <v>45082</v>
      </c>
      <c r="C26" s="44">
        <v>0.41111111111111109</v>
      </c>
      <c r="D26" s="52" t="s">
        <v>11</v>
      </c>
    </row>
    <row r="27" spans="1:10" x14ac:dyDescent="0.35">
      <c r="A27" s="51" t="s">
        <v>8</v>
      </c>
      <c r="B27" s="45">
        <v>45072</v>
      </c>
      <c r="C27" s="46">
        <v>0.42499999999999999</v>
      </c>
      <c r="D27" s="54" t="s">
        <v>9</v>
      </c>
    </row>
  </sheetData>
  <sheetProtection selectLockedCells="1" autoFilter="0"/>
  <phoneticPr fontId="1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015D-98CD-433A-A115-AAE2621194DB}">
  <sheetPr>
    <tabColor rgb="FF00B0F0"/>
  </sheetPr>
  <dimension ref="A1:P201"/>
  <sheetViews>
    <sheetView showGridLines="0" showRowColHeaders="0" tabSelected="1" topLeftCell="B1" zoomScale="70" zoomScaleNormal="70" workbookViewId="0">
      <pane ySplit="1" topLeftCell="A21" activePane="bottomLeft" state="frozen"/>
      <selection pane="bottomLeft" activeCell="B47" sqref="B47"/>
    </sheetView>
  </sheetViews>
  <sheetFormatPr defaultColWidth="0" defaultRowHeight="14.25" x14ac:dyDescent="0.45"/>
  <cols>
    <col min="1" max="1" width="5.19921875" style="5" hidden="1" customWidth="1"/>
    <col min="2" max="2" width="22.06640625" style="4" bestFit="1" customWidth="1"/>
    <col min="3" max="3" width="31.3984375" style="1" customWidth="1"/>
    <col min="4" max="4" width="18" style="1" bestFit="1" customWidth="1"/>
    <col min="5" max="5" width="18" style="1" customWidth="1"/>
    <col min="6" max="6" width="29.59765625" style="1" customWidth="1"/>
    <col min="7" max="8" width="16.33203125" style="4" bestFit="1" customWidth="1"/>
    <col min="9" max="9" width="22.46484375" style="4" bestFit="1" customWidth="1"/>
    <col min="10" max="10" width="21.86328125" style="4" hidden="1" customWidth="1"/>
    <col min="11" max="11" width="9.06640625" style="1" customWidth="1"/>
    <col min="12" max="12" width="21.86328125" style="1" hidden="1" customWidth="1"/>
    <col min="13" max="13" width="0" style="1" hidden="1" customWidth="1"/>
    <col min="14" max="14" width="21.86328125" style="1" hidden="1" customWidth="1"/>
    <col min="15" max="16" width="0" style="1" hidden="1" customWidth="1"/>
    <col min="17" max="16384" width="9.06640625" style="1" hidden="1"/>
  </cols>
  <sheetData>
    <row r="1" spans="1:10" x14ac:dyDescent="0.45">
      <c r="A1" s="5" t="s">
        <v>0</v>
      </c>
      <c r="B1" s="3" t="s">
        <v>17</v>
      </c>
      <c r="C1" s="3" t="s">
        <v>14</v>
      </c>
      <c r="D1" s="3" t="s">
        <v>15</v>
      </c>
      <c r="E1" s="3" t="s">
        <v>16</v>
      </c>
      <c r="F1" s="2" t="s">
        <v>5</v>
      </c>
      <c r="G1" s="3" t="s">
        <v>3</v>
      </c>
      <c r="H1" s="3" t="s">
        <v>4</v>
      </c>
      <c r="I1" s="3" t="s">
        <v>1</v>
      </c>
      <c r="J1" s="3" t="s">
        <v>2</v>
      </c>
    </row>
    <row r="2" spans="1:10" x14ac:dyDescent="0.45">
      <c r="A2" s="5" cm="1">
        <f t="array" ref="A2:A201">_xlfn.SEQUENCE(200)</f>
        <v>1</v>
      </c>
      <c r="B2" s="14" t="s">
        <v>30</v>
      </c>
      <c r="C2" s="22" t="str">
        <f>IF(LEFT(TRIM(Table1[[#This Row],[select_booking_id*]]))&lt;&gt;"", _xlfn.XLOOKUP(Table1[[#This Row],[select_booking_id*]], booked_orders[booking_id], booked_orders[customer_fullname]), "")</f>
        <v>UYI BOBBY RAPH</v>
      </c>
      <c r="D2" s="23">
        <f>IF(LEFT(TRIM(Table1[[#This Row],[select_booking_id*]]))&lt;&gt;"", _xlfn.XLOOKUP(Table1[[#This Row],[select_booking_id*]], booked_orders[booking_id], booked_orders[booking_date*]), "")</f>
        <v>45115</v>
      </c>
      <c r="E2" s="24">
        <f>IF(LEFT(TRIM(Table1[[#This Row],[select_booking_id*]]))&lt;&gt;"", _xlfn.XLOOKUP(Table1[[#This Row],[select_booking_id*]], booked_orders[booking_id], booked_orders[booking_time*]), "")</f>
        <v>0.41805555555555557</v>
      </c>
      <c r="F2" s="9" t="s">
        <v>20</v>
      </c>
      <c r="G2" s="28">
        <v>1</v>
      </c>
      <c r="H2" s="11">
        <v>200</v>
      </c>
      <c r="I2" s="6" t="str">
        <f>IF(Table1[[#This Row],[entry_completion]]="y", "registered", "")</f>
        <v>registered</v>
      </c>
      <c r="J2" s="6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3" spans="1:10" x14ac:dyDescent="0.45">
      <c r="A3" s="5">
        <v>2</v>
      </c>
      <c r="B3" s="14" t="s">
        <v>30</v>
      </c>
      <c r="C3" s="22" t="str">
        <f>IF(LEFT(TRIM(Table1[[#This Row],[select_booking_id*]]))&lt;&gt;"", _xlfn.XLOOKUP(Table1[[#This Row],[select_booking_id*]], booked_orders[booking_id], booked_orders[customer_fullname]), "")</f>
        <v>UYI BOBBY RAPH</v>
      </c>
      <c r="D3" s="23">
        <f>IF(LEFT(TRIM(Table1[[#This Row],[select_booking_id*]]))&lt;&gt;"", _xlfn.XLOOKUP(Table1[[#This Row],[select_booking_id*]], booked_orders[booking_id], booked_orders[booking_date*]), "")</f>
        <v>45115</v>
      </c>
      <c r="E3" s="24">
        <f>IF(LEFT(TRIM(Table1[[#This Row],[select_booking_id*]]))&lt;&gt;"", _xlfn.XLOOKUP(Table1[[#This Row],[select_booking_id*]], booked_orders[booking_id], booked_orders[booking_time*]), "")</f>
        <v>0.41805555555555557</v>
      </c>
      <c r="F3" s="9" t="s">
        <v>24</v>
      </c>
      <c r="G3" s="28">
        <v>1</v>
      </c>
      <c r="H3" s="11">
        <v>180</v>
      </c>
      <c r="I3" s="7" t="str">
        <f>IF(Table1[[#This Row],[entry_completion]]="y", "registered", "")</f>
        <v>registered</v>
      </c>
      <c r="J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4" spans="1:10" x14ac:dyDescent="0.45">
      <c r="A4" s="5">
        <v>3</v>
      </c>
      <c r="B4" s="14" t="s">
        <v>33</v>
      </c>
      <c r="C4" s="22" t="str">
        <f>IF(LEFT(TRIM(Table1[[#This Row],[select_booking_id*]]))&lt;&gt;"", _xlfn.XLOOKUP(Table1[[#This Row],[select_booking_id*]], booked_orders[booking_id], booked_orders[customer_fullname]), "")</f>
        <v>JENNY PRINCESS LAMBERT</v>
      </c>
      <c r="D4" s="23">
        <f>IF(LEFT(TRIM(Table1[[#This Row],[select_booking_id*]]))&lt;&gt;"", _xlfn.XLOOKUP(Table1[[#This Row],[select_booking_id*]], booked_orders[booking_id], booked_orders[booking_date*]), "")</f>
        <v>45110</v>
      </c>
      <c r="E4" s="24">
        <f>IF(LEFT(TRIM(Table1[[#This Row],[select_booking_id*]]))&lt;&gt;"", _xlfn.XLOOKUP(Table1[[#This Row],[select_booking_id*]], booked_orders[booking_id], booked_orders[booking_time*]), "")</f>
        <v>0.50416666666666665</v>
      </c>
      <c r="F4" s="9" t="s">
        <v>22</v>
      </c>
      <c r="G4" s="28">
        <v>2</v>
      </c>
      <c r="H4" s="11">
        <v>525</v>
      </c>
      <c r="I4" s="7" t="str">
        <f>IF(Table1[[#This Row],[entry_completion]]="y", "registered", "")</f>
        <v>registered</v>
      </c>
      <c r="J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5" spans="1:10" x14ac:dyDescent="0.45">
      <c r="A5" s="5">
        <v>4</v>
      </c>
      <c r="B5" s="14" t="s">
        <v>31</v>
      </c>
      <c r="C5" s="22" t="str">
        <f>IF(LEFT(TRIM(Table1[[#This Row],[select_booking_id*]]))&lt;&gt;"", _xlfn.XLOOKUP(Table1[[#This Row],[select_booking_id*]], booked_orders[booking_id], booked_orders[customer_fullname]), "")</f>
        <v>SALMA MARIA LAIDE</v>
      </c>
      <c r="D5" s="23">
        <f>IF(LEFT(TRIM(Table1[[#This Row],[select_booking_id*]]))&lt;&gt;"", _xlfn.XLOOKUP(Table1[[#This Row],[select_booking_id*]], booked_orders[booking_id], booked_orders[booking_date*]), "")</f>
        <v>45112</v>
      </c>
      <c r="E5" s="24">
        <f>IF(LEFT(TRIM(Table1[[#This Row],[select_booking_id*]]))&lt;&gt;"", _xlfn.XLOOKUP(Table1[[#This Row],[select_booking_id*]], booked_orders[booking_id], booked_orders[booking_time*]), "")</f>
        <v>0.40138888888888891</v>
      </c>
      <c r="F5" s="9" t="s">
        <v>22</v>
      </c>
      <c r="G5" s="28">
        <v>1</v>
      </c>
      <c r="H5" s="11">
        <v>530</v>
      </c>
      <c r="I5" s="7" t="str">
        <f>IF(Table1[[#This Row],[entry_completion]]="y", "registered", "")</f>
        <v>registered</v>
      </c>
      <c r="J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6" spans="1:10" x14ac:dyDescent="0.45">
      <c r="A6" s="5">
        <v>5</v>
      </c>
      <c r="B6" s="14" t="s">
        <v>35</v>
      </c>
      <c r="C6" s="22" t="str">
        <f>IF(LEFT(TRIM(Table1[[#This Row],[select_booking_id*]]))&lt;&gt;"", _xlfn.XLOOKUP(Table1[[#This Row],[select_booking_id*]], booked_orders[booking_id], booked_orders[customer_fullname]), "")</f>
        <v>NASRI AL RASAQ SHERIFF</v>
      </c>
      <c r="D6" s="23">
        <f>IF(LEFT(TRIM(Table1[[#This Row],[select_booking_id*]]))&lt;&gt;"", _xlfn.XLOOKUP(Table1[[#This Row],[select_booking_id*]], booked_orders[booking_id], booked_orders[booking_date*]), "")</f>
        <v>45110</v>
      </c>
      <c r="E6" s="24">
        <f>IF(LEFT(TRIM(Table1[[#This Row],[select_booking_id*]]))&lt;&gt;"", _xlfn.XLOOKUP(Table1[[#This Row],[select_booking_id*]], booked_orders[booking_id], booked_orders[booking_time*]), "")</f>
        <v>0.55069444444444449</v>
      </c>
      <c r="F6" s="9" t="s">
        <v>20</v>
      </c>
      <c r="G6" s="28">
        <v>1</v>
      </c>
      <c r="H6" s="11">
        <v>300</v>
      </c>
      <c r="I6" s="7" t="str">
        <f>IF(Table1[[#This Row],[entry_completion]]="y", "registered", "")</f>
        <v>registered</v>
      </c>
      <c r="J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7" spans="1:10" x14ac:dyDescent="0.45">
      <c r="A7" s="5">
        <v>6</v>
      </c>
      <c r="B7" s="14" t="s">
        <v>36</v>
      </c>
      <c r="C7" s="22" t="str">
        <f>IF(LEFT(TRIM(Table1[[#This Row],[select_booking_id*]]))&lt;&gt;"", _xlfn.XLOOKUP(Table1[[#This Row],[select_booking_id*]], booked_orders[booking_id], booked_orders[customer_fullname]), "")</f>
        <v>AVERY ELIJ</v>
      </c>
      <c r="D7" s="23">
        <f>IF(LEFT(TRIM(Table1[[#This Row],[select_booking_id*]]))&lt;&gt;"", _xlfn.XLOOKUP(Table1[[#This Row],[select_booking_id*]], booked_orders[booking_id], booked_orders[booking_date*]), "")</f>
        <v>45110</v>
      </c>
      <c r="E7" s="24">
        <f>IF(LEFT(TRIM(Table1[[#This Row],[select_booking_id*]]))&lt;&gt;"", _xlfn.XLOOKUP(Table1[[#This Row],[select_booking_id*]], booked_orders[booking_id], booked_orders[booking_time*]), "")</f>
        <v>0.57222222222222219</v>
      </c>
      <c r="F7" s="9" t="s">
        <v>21</v>
      </c>
      <c r="G7" s="28">
        <v>1</v>
      </c>
      <c r="H7" s="11">
        <v>530</v>
      </c>
      <c r="I7" s="7" t="str">
        <f>IF(Table1[[#This Row],[entry_completion]]="y", "registered", "")</f>
        <v>registered</v>
      </c>
      <c r="J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8" spans="1:10" x14ac:dyDescent="0.45">
      <c r="A8" s="5">
        <v>7</v>
      </c>
      <c r="B8" s="14" t="s">
        <v>36</v>
      </c>
      <c r="C8" s="22" t="str">
        <f>IF(LEFT(TRIM(Table1[[#This Row],[select_booking_id*]]))&lt;&gt;"", _xlfn.XLOOKUP(Table1[[#This Row],[select_booking_id*]], booked_orders[booking_id], booked_orders[customer_fullname]), "")</f>
        <v>AVERY ELIJ</v>
      </c>
      <c r="D8" s="23">
        <f>IF(LEFT(TRIM(Table1[[#This Row],[select_booking_id*]]))&lt;&gt;"", _xlfn.XLOOKUP(Table1[[#This Row],[select_booking_id*]], booked_orders[booking_id], booked_orders[booking_date*]), "")</f>
        <v>45110</v>
      </c>
      <c r="E8" s="24">
        <f>IF(LEFT(TRIM(Table1[[#This Row],[select_booking_id*]]))&lt;&gt;"", _xlfn.XLOOKUP(Table1[[#This Row],[select_booking_id*]], booked_orders[booking_id], booked_orders[booking_time*]), "")</f>
        <v>0.57222222222222219</v>
      </c>
      <c r="F8" s="9" t="s">
        <v>20</v>
      </c>
      <c r="G8" s="28">
        <v>1</v>
      </c>
      <c r="H8" s="11">
        <v>250</v>
      </c>
      <c r="I8" s="7" t="str">
        <f>IF(Table1[[#This Row],[entry_completion]]="y", "registered", "")</f>
        <v>registered</v>
      </c>
      <c r="J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9" spans="1:10" x14ac:dyDescent="0.45">
      <c r="A9" s="5">
        <v>8</v>
      </c>
      <c r="B9" s="14" t="s">
        <v>38</v>
      </c>
      <c r="C9" s="22" t="str">
        <f>IF(LEFT(TRIM(Table1[[#This Row],[select_booking_id*]]))&lt;&gt;"", _xlfn.XLOOKUP(Table1[[#This Row],[select_booking_id*]], booked_orders[booking_id], booked_orders[customer_fullname]), "")</f>
        <v>UYI BOBBY RAPH</v>
      </c>
      <c r="D9" s="23">
        <f>IF(LEFT(TRIM(Table1[[#This Row],[select_booking_id*]]))&lt;&gt;"", _xlfn.XLOOKUP(Table1[[#This Row],[select_booking_id*]], booked_orders[booking_id], booked_orders[booking_date*]), "")</f>
        <v>45102</v>
      </c>
      <c r="E9" s="24">
        <f>IF(LEFT(TRIM(Table1[[#This Row],[select_booking_id*]]))&lt;&gt;"", _xlfn.XLOOKUP(Table1[[#This Row],[select_booking_id*]], booked_orders[booking_id], booked_orders[booking_time*]), "")</f>
        <v>0.68819444444444444</v>
      </c>
      <c r="F9" s="9" t="s">
        <v>22</v>
      </c>
      <c r="G9" s="28">
        <v>4</v>
      </c>
      <c r="H9" s="11">
        <v>510</v>
      </c>
      <c r="I9" s="7" t="str">
        <f>IF(Table1[[#This Row],[entry_completion]]="y", "registered", "")</f>
        <v>registered</v>
      </c>
      <c r="J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10" spans="1:10" x14ac:dyDescent="0.45">
      <c r="A10" s="5">
        <v>9</v>
      </c>
      <c r="B10" s="14" t="s">
        <v>38</v>
      </c>
      <c r="C10" s="22" t="str">
        <f>IF(LEFT(TRIM(Table1[[#This Row],[select_booking_id*]]))&lt;&gt;"", _xlfn.XLOOKUP(Table1[[#This Row],[select_booking_id*]], booked_orders[booking_id], booked_orders[customer_fullname]), "")</f>
        <v>UYI BOBBY RAPH</v>
      </c>
      <c r="D10" s="23">
        <f>IF(LEFT(TRIM(Table1[[#This Row],[select_booking_id*]]))&lt;&gt;"", _xlfn.XLOOKUP(Table1[[#This Row],[select_booking_id*]], booked_orders[booking_id], booked_orders[booking_date*]), "")</f>
        <v>45102</v>
      </c>
      <c r="E10" s="24">
        <f>IF(LEFT(TRIM(Table1[[#This Row],[select_booking_id*]]))&lt;&gt;"", _xlfn.XLOOKUP(Table1[[#This Row],[select_booking_id*]], booked_orders[booking_id], booked_orders[booking_time*]), "")</f>
        <v>0.68819444444444444</v>
      </c>
      <c r="F10" s="9" t="s">
        <v>26</v>
      </c>
      <c r="G10" s="28">
        <v>1</v>
      </c>
      <c r="H10" s="11">
        <v>380</v>
      </c>
      <c r="I10" s="7" t="str">
        <f>IF(Table1[[#This Row],[entry_completion]]="y", "registered", "")</f>
        <v>registered</v>
      </c>
      <c r="J1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11" spans="1:10" x14ac:dyDescent="0.45">
      <c r="A11" s="5">
        <v>10</v>
      </c>
      <c r="B11" s="14" t="s">
        <v>38</v>
      </c>
      <c r="C11" s="22" t="str">
        <f>IF(LEFT(TRIM(Table1[[#This Row],[select_booking_id*]]))&lt;&gt;"", _xlfn.XLOOKUP(Table1[[#This Row],[select_booking_id*]], booked_orders[booking_id], booked_orders[customer_fullname]), "")</f>
        <v>UYI BOBBY RAPH</v>
      </c>
      <c r="D11" s="23">
        <f>IF(LEFT(TRIM(Table1[[#This Row],[select_booking_id*]]))&lt;&gt;"", _xlfn.XLOOKUP(Table1[[#This Row],[select_booking_id*]], booked_orders[booking_id], booked_orders[booking_date*]), "")</f>
        <v>45102</v>
      </c>
      <c r="E11" s="24">
        <f>IF(LEFT(TRIM(Table1[[#This Row],[select_booking_id*]]))&lt;&gt;"", _xlfn.XLOOKUP(Table1[[#This Row],[select_booking_id*]], booked_orders[booking_id], booked_orders[booking_time*]), "")</f>
        <v>0.68819444444444444</v>
      </c>
      <c r="F11" s="9" t="s">
        <v>25</v>
      </c>
      <c r="G11" s="28">
        <v>1</v>
      </c>
      <c r="H11" s="11">
        <v>380</v>
      </c>
      <c r="I11" s="7" t="str">
        <f>IF(Table1[[#This Row],[entry_completion]]="y", "registered", "")</f>
        <v>registered</v>
      </c>
      <c r="J1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12" spans="1:10" x14ac:dyDescent="0.45">
      <c r="A12" s="5">
        <v>11</v>
      </c>
      <c r="B12" s="14" t="s">
        <v>39</v>
      </c>
      <c r="C12" s="22" t="str">
        <f>IF(LEFT(TRIM(Table1[[#This Row],[select_booking_id*]]))&lt;&gt;"", _xlfn.XLOOKUP(Table1[[#This Row],[select_booking_id*]], booked_orders[booking_id], booked_orders[customer_fullname]), "")</f>
        <v>EDOGHOGHO BEAUTY JASPER</v>
      </c>
      <c r="D12" s="23">
        <f>IF(LEFT(TRIM(Table1[[#This Row],[select_booking_id*]]))&lt;&gt;"", _xlfn.XLOOKUP(Table1[[#This Row],[select_booking_id*]], booked_orders[booking_id], booked_orders[booking_date*]), "")</f>
        <v>45101</v>
      </c>
      <c r="E12" s="24">
        <f>IF(LEFT(TRIM(Table1[[#This Row],[select_booking_id*]]))&lt;&gt;"", _xlfn.XLOOKUP(Table1[[#This Row],[select_booking_id*]], booked_orders[booking_id], booked_orders[booking_time*]), "")</f>
        <v>0.6743055555555556</v>
      </c>
      <c r="F12" s="9" t="s">
        <v>22</v>
      </c>
      <c r="G12" s="28">
        <v>2</v>
      </c>
      <c r="H12" s="11">
        <v>525</v>
      </c>
      <c r="I12" s="7" t="str">
        <f>IF(Table1[[#This Row],[entry_completion]]="y", "registered", "")</f>
        <v>registered</v>
      </c>
      <c r="J1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13" spans="1:10" x14ac:dyDescent="0.45">
      <c r="A13" s="5">
        <v>12</v>
      </c>
      <c r="B13" s="14" t="s">
        <v>40</v>
      </c>
      <c r="C13" s="22" t="str">
        <f>IF(LEFT(TRIM(Table1[[#This Row],[select_booking_id*]]))&lt;&gt;"", _xlfn.XLOOKUP(Table1[[#This Row],[select_booking_id*]], booked_orders[booking_id], booked_orders[customer_fullname]), "")</f>
        <v>JENNY PRINCESS LAMBERT</v>
      </c>
      <c r="D13" s="23">
        <f>IF(LEFT(TRIM(Table1[[#This Row],[select_booking_id*]]))&lt;&gt;"", _xlfn.XLOOKUP(Table1[[#This Row],[select_booking_id*]], booked_orders[booking_id], booked_orders[booking_date*]), "")</f>
        <v>45098</v>
      </c>
      <c r="E13" s="24">
        <f>IF(LEFT(TRIM(Table1[[#This Row],[select_booking_id*]]))&lt;&gt;"", _xlfn.XLOOKUP(Table1[[#This Row],[select_booking_id*]], booked_orders[booking_id], booked_orders[booking_time*]), "")</f>
        <v>0.5444444444444444</v>
      </c>
      <c r="F13" s="9" t="s">
        <v>22</v>
      </c>
      <c r="G13" s="28">
        <v>1</v>
      </c>
      <c r="H13" s="11">
        <v>530</v>
      </c>
      <c r="I13" s="7" t="str">
        <f>IF(Table1[[#This Row],[entry_completion]]="y", "registered", "")</f>
        <v>registered</v>
      </c>
      <c r="J1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14" spans="1:10" x14ac:dyDescent="0.45">
      <c r="A14" s="5">
        <v>13</v>
      </c>
      <c r="B14" s="14" t="s">
        <v>40</v>
      </c>
      <c r="C14" s="22" t="str">
        <f>IF(LEFT(TRIM(Table1[[#This Row],[select_booking_id*]]))&lt;&gt;"", _xlfn.XLOOKUP(Table1[[#This Row],[select_booking_id*]], booked_orders[booking_id], booked_orders[customer_fullname]), "")</f>
        <v>JENNY PRINCESS LAMBERT</v>
      </c>
      <c r="D14" s="23">
        <f>IF(LEFT(TRIM(Table1[[#This Row],[select_booking_id*]]))&lt;&gt;"", _xlfn.XLOOKUP(Table1[[#This Row],[select_booking_id*]], booked_orders[booking_id], booked_orders[booking_date*]), "")</f>
        <v>45098</v>
      </c>
      <c r="E14" s="24">
        <f>IF(LEFT(TRIM(Table1[[#This Row],[select_booking_id*]]))&lt;&gt;"", _xlfn.XLOOKUP(Table1[[#This Row],[select_booking_id*]], booked_orders[booking_id], booked_orders[booking_time*]), "")</f>
        <v>0.5444444444444444</v>
      </c>
      <c r="F14" s="9" t="s">
        <v>21</v>
      </c>
      <c r="G14" s="28">
        <v>1</v>
      </c>
      <c r="H14" s="11">
        <v>530</v>
      </c>
      <c r="I14" s="7" t="str">
        <f>IF(Table1[[#This Row],[entry_completion]]="y", "registered", "")</f>
        <v>registered</v>
      </c>
      <c r="J1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15" spans="1:10" x14ac:dyDescent="0.45">
      <c r="A15" s="5">
        <v>14</v>
      </c>
      <c r="B15" s="14" t="s">
        <v>41</v>
      </c>
      <c r="C15" s="22" t="str">
        <f>IF(LEFT(TRIM(Table1[[#This Row],[select_booking_id*]]))&lt;&gt;"", _xlfn.XLOOKUP(Table1[[#This Row],[select_booking_id*]], booked_orders[booking_id], booked_orders[customer_fullname]), "")</f>
        <v>AVERY ELIJ</v>
      </c>
      <c r="D15" s="23">
        <f>IF(LEFT(TRIM(Table1[[#This Row],[select_booking_id*]]))&lt;&gt;"", _xlfn.XLOOKUP(Table1[[#This Row],[select_booking_id*]], booked_orders[booking_id], booked_orders[booking_date*]), "")</f>
        <v>45098</v>
      </c>
      <c r="E15" s="24">
        <f>IF(LEFT(TRIM(Table1[[#This Row],[select_booking_id*]]))&lt;&gt;"", _xlfn.XLOOKUP(Table1[[#This Row],[select_booking_id*]], booked_orders[booking_id], booked_orders[booking_time*]), "")</f>
        <v>0.60555555555555551</v>
      </c>
      <c r="F15" s="9" t="s">
        <v>24</v>
      </c>
      <c r="G15" s="28">
        <v>2</v>
      </c>
      <c r="H15" s="11">
        <v>175</v>
      </c>
      <c r="I15" s="7" t="str">
        <f>IF(Table1[[#This Row],[entry_completion]]="y", "registered", "")</f>
        <v>registered</v>
      </c>
      <c r="J1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16" spans="1:10" x14ac:dyDescent="0.45">
      <c r="A16" s="5">
        <v>15</v>
      </c>
      <c r="B16" s="14" t="s">
        <v>41</v>
      </c>
      <c r="C16" s="22" t="str">
        <f>IF(LEFT(TRIM(Table1[[#This Row],[select_booking_id*]]))&lt;&gt;"", _xlfn.XLOOKUP(Table1[[#This Row],[select_booking_id*]], booked_orders[booking_id], booked_orders[customer_fullname]), "")</f>
        <v>AVERY ELIJ</v>
      </c>
      <c r="D16" s="23">
        <f>IF(LEFT(TRIM(Table1[[#This Row],[select_booking_id*]]))&lt;&gt;"", _xlfn.XLOOKUP(Table1[[#This Row],[select_booking_id*]], booked_orders[booking_id], booked_orders[booking_date*]), "")</f>
        <v>45098</v>
      </c>
      <c r="E16" s="24">
        <f>IF(LEFT(TRIM(Table1[[#This Row],[select_booking_id*]]))&lt;&gt;"", _xlfn.XLOOKUP(Table1[[#This Row],[select_booking_id*]], booked_orders[booking_id], booked_orders[booking_time*]), "")</f>
        <v>0.60555555555555551</v>
      </c>
      <c r="F16" s="9" t="s">
        <v>25</v>
      </c>
      <c r="G16" s="28">
        <v>2</v>
      </c>
      <c r="H16" s="11">
        <v>375</v>
      </c>
      <c r="I16" s="7" t="str">
        <f>IF(Table1[[#This Row],[entry_completion]]="y", "registered", "")</f>
        <v>registered</v>
      </c>
      <c r="J1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17" spans="1:10" x14ac:dyDescent="0.45">
      <c r="A17" s="5">
        <v>16</v>
      </c>
      <c r="B17" s="14" t="s">
        <v>42</v>
      </c>
      <c r="C17" s="22" t="str">
        <f>IF(LEFT(TRIM(Table1[[#This Row],[select_booking_id*]]))&lt;&gt;"", _xlfn.XLOOKUP(Table1[[#This Row],[select_booking_id*]], booked_orders[booking_id], booked_orders[customer_fullname]), "")</f>
        <v>NASRI AL RASAQ SHERIFF</v>
      </c>
      <c r="D17" s="23">
        <f>IF(LEFT(TRIM(Table1[[#This Row],[select_booking_id*]]))&lt;&gt;"", _xlfn.XLOOKUP(Table1[[#This Row],[select_booking_id*]], booked_orders[booking_id], booked_orders[booking_date*]), "")</f>
        <v>45096</v>
      </c>
      <c r="E17" s="24">
        <f>IF(LEFT(TRIM(Table1[[#This Row],[select_booking_id*]]))&lt;&gt;"", _xlfn.XLOOKUP(Table1[[#This Row],[select_booking_id*]], booked_orders[booking_id], booked_orders[booking_time*]), "")</f>
        <v>0.41458333333333336</v>
      </c>
      <c r="F17" s="9" t="s">
        <v>24</v>
      </c>
      <c r="G17" s="28">
        <v>1</v>
      </c>
      <c r="H17" s="11">
        <v>180</v>
      </c>
      <c r="I17" s="7" t="str">
        <f>IF(Table1[[#This Row],[entry_completion]]="y", "registered", "")</f>
        <v>registered</v>
      </c>
      <c r="J1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18" spans="1:10" x14ac:dyDescent="0.45">
      <c r="A18" s="5">
        <v>17</v>
      </c>
      <c r="B18" s="14" t="s">
        <v>43</v>
      </c>
      <c r="C18" s="22" t="str">
        <f>IF(LEFT(TRIM(Table1[[#This Row],[select_booking_id*]]))&lt;&gt;"", _xlfn.XLOOKUP(Table1[[#This Row],[select_booking_id*]], booked_orders[booking_id], booked_orders[customer_fullname]), "")</f>
        <v>SALMA MARIA LAIDE</v>
      </c>
      <c r="D18" s="23">
        <f>IF(LEFT(TRIM(Table1[[#This Row],[select_booking_id*]]))&lt;&gt;"", _xlfn.XLOOKUP(Table1[[#This Row],[select_booking_id*]], booked_orders[booking_id], booked_orders[booking_date*]), "")</f>
        <v>45084</v>
      </c>
      <c r="E18" s="24">
        <f>IF(LEFT(TRIM(Table1[[#This Row],[select_booking_id*]]))&lt;&gt;"", _xlfn.XLOOKUP(Table1[[#This Row],[select_booking_id*]], booked_orders[booking_id], booked_orders[booking_time*]), "")</f>
        <v>0.41875000000000001</v>
      </c>
      <c r="F18" s="9" t="s">
        <v>26</v>
      </c>
      <c r="G18" s="28">
        <v>1</v>
      </c>
      <c r="H18" s="11">
        <v>380</v>
      </c>
      <c r="I18" s="7" t="str">
        <f>IF(Table1[[#This Row],[entry_completion]]="y", "registered", "")</f>
        <v>registered</v>
      </c>
      <c r="J1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19" spans="1:10" x14ac:dyDescent="0.45">
      <c r="A19" s="5">
        <v>18</v>
      </c>
      <c r="B19" s="14" t="s">
        <v>44</v>
      </c>
      <c r="C19" s="22" t="str">
        <f>IF(LEFT(TRIM(Table1[[#This Row],[select_booking_id*]]))&lt;&gt;"", _xlfn.XLOOKUP(Table1[[#This Row],[select_booking_id*]], booked_orders[booking_id], booked_orders[customer_fullname]), "")</f>
        <v>UYI BOBBY RAPH</v>
      </c>
      <c r="D19" s="23">
        <f>IF(LEFT(TRIM(Table1[[#This Row],[select_booking_id*]]))&lt;&gt;"", _xlfn.XLOOKUP(Table1[[#This Row],[select_booking_id*]], booked_orders[booking_id], booked_orders[booking_date*]), "")</f>
        <v>45083</v>
      </c>
      <c r="E19" s="24">
        <f>IF(LEFT(TRIM(Table1[[#This Row],[select_booking_id*]]))&lt;&gt;"", _xlfn.XLOOKUP(Table1[[#This Row],[select_booking_id*]], booked_orders[booking_id], booked_orders[booking_time*]), "")</f>
        <v>0.4597222222222222</v>
      </c>
      <c r="F19" s="9" t="s">
        <v>26</v>
      </c>
      <c r="G19" s="28">
        <v>1</v>
      </c>
      <c r="H19" s="11">
        <v>380</v>
      </c>
      <c r="I19" s="7" t="str">
        <f>IF(Table1[[#This Row],[entry_completion]]="y", "registered", "")</f>
        <v>registered</v>
      </c>
      <c r="J1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20" spans="1:10" x14ac:dyDescent="0.45">
      <c r="A20" s="5">
        <v>19</v>
      </c>
      <c r="B20" s="14" t="s">
        <v>44</v>
      </c>
      <c r="C20" s="22" t="str">
        <f>IF(LEFT(TRIM(Table1[[#This Row],[select_booking_id*]]))&lt;&gt;"", _xlfn.XLOOKUP(Table1[[#This Row],[select_booking_id*]], booked_orders[booking_id], booked_orders[customer_fullname]), "")</f>
        <v>UYI BOBBY RAPH</v>
      </c>
      <c r="D20" s="23">
        <f>IF(LEFT(TRIM(Table1[[#This Row],[select_booking_id*]]))&lt;&gt;"", _xlfn.XLOOKUP(Table1[[#This Row],[select_booking_id*]], booked_orders[booking_id], booked_orders[booking_date*]), "")</f>
        <v>45083</v>
      </c>
      <c r="E20" s="24">
        <f>IF(LEFT(TRIM(Table1[[#This Row],[select_booking_id*]]))&lt;&gt;"", _xlfn.XLOOKUP(Table1[[#This Row],[select_booking_id*]], booked_orders[booking_id], booked_orders[booking_time*]), "")</f>
        <v>0.4597222222222222</v>
      </c>
      <c r="F20" s="9" t="s">
        <v>22</v>
      </c>
      <c r="G20" s="28">
        <v>1</v>
      </c>
      <c r="H20" s="11">
        <v>530</v>
      </c>
      <c r="I20" s="7" t="str">
        <f>IF(Table1[[#This Row],[entry_completion]]="y", "registered", "")</f>
        <v>registered</v>
      </c>
      <c r="J2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21" spans="1:10" x14ac:dyDescent="0.45">
      <c r="A21" s="5">
        <v>20</v>
      </c>
      <c r="B21" s="14" t="s">
        <v>45</v>
      </c>
      <c r="C21" s="22" t="str">
        <f>IF(LEFT(TRIM(Table1[[#This Row],[select_booking_id*]]))&lt;&gt;"", _xlfn.XLOOKUP(Table1[[#This Row],[select_booking_id*]], booked_orders[booking_id], booked_orders[customer_fullname]), "")</f>
        <v>GENTLE JOHNSY</v>
      </c>
      <c r="D21" s="23">
        <f>IF(LEFT(TRIM(Table1[[#This Row],[select_booking_id*]]))&lt;&gt;"", _xlfn.XLOOKUP(Table1[[#This Row],[select_booking_id*]], booked_orders[booking_id], booked_orders[booking_date*]), "")</f>
        <v>45083</v>
      </c>
      <c r="E21" s="24">
        <f>IF(LEFT(TRIM(Table1[[#This Row],[select_booking_id*]]))&lt;&gt;"", _xlfn.XLOOKUP(Table1[[#This Row],[select_booking_id*]], booked_orders[booking_id], booked_orders[booking_time*]), "")</f>
        <v>0.63958333333333328</v>
      </c>
      <c r="F21" s="9" t="s">
        <v>21</v>
      </c>
      <c r="G21" s="28">
        <v>2</v>
      </c>
      <c r="H21" s="11">
        <v>525</v>
      </c>
      <c r="I21" s="7" t="str">
        <f>IF(Table1[[#This Row],[entry_completion]]="y", "registered", "")</f>
        <v>registered</v>
      </c>
      <c r="J2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22" spans="1:10" x14ac:dyDescent="0.45">
      <c r="A22" s="5">
        <v>21</v>
      </c>
      <c r="B22" s="14" t="s">
        <v>45</v>
      </c>
      <c r="C22" s="22" t="str">
        <f>IF(LEFT(TRIM(Table1[[#This Row],[select_booking_id*]]))&lt;&gt;"", _xlfn.XLOOKUP(Table1[[#This Row],[select_booking_id*]], booked_orders[booking_id], booked_orders[customer_fullname]), "")</f>
        <v>GENTLE JOHNSY</v>
      </c>
      <c r="D22" s="23">
        <f>IF(LEFT(TRIM(Table1[[#This Row],[select_booking_id*]]))&lt;&gt;"", _xlfn.XLOOKUP(Table1[[#This Row],[select_booking_id*]], booked_orders[booking_id], booked_orders[booking_date*]), "")</f>
        <v>45083</v>
      </c>
      <c r="E22" s="24">
        <f>IF(LEFT(TRIM(Table1[[#This Row],[select_booking_id*]]))&lt;&gt;"", _xlfn.XLOOKUP(Table1[[#This Row],[select_booking_id*]], booked_orders[booking_id], booked_orders[booking_time*]), "")</f>
        <v>0.63958333333333328</v>
      </c>
      <c r="F22" s="9" t="s">
        <v>20</v>
      </c>
      <c r="G22" s="28">
        <v>2</v>
      </c>
      <c r="H22" s="11">
        <v>190</v>
      </c>
      <c r="I22" s="7" t="str">
        <f>IF(Table1[[#This Row],[entry_completion]]="y", "registered", "")</f>
        <v>registered</v>
      </c>
      <c r="J2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23" spans="1:10" x14ac:dyDescent="0.45">
      <c r="A23" s="5">
        <v>22</v>
      </c>
      <c r="B23" s="14" t="s">
        <v>46</v>
      </c>
      <c r="C23" s="22" t="str">
        <f>IF(LEFT(TRIM(Table1[[#This Row],[select_booking_id*]]))&lt;&gt;"", _xlfn.XLOOKUP(Table1[[#This Row],[select_booking_id*]], booked_orders[booking_id], booked_orders[customer_fullname]), "")</f>
        <v>EDOGHOGHO BEAUTY JASPER</v>
      </c>
      <c r="D23" s="23">
        <f>IF(LEFT(TRIM(Table1[[#This Row],[select_booking_id*]]))&lt;&gt;"", _xlfn.XLOOKUP(Table1[[#This Row],[select_booking_id*]], booked_orders[booking_id], booked_orders[booking_date*]), "")</f>
        <v>45082</v>
      </c>
      <c r="E23" s="24">
        <f>IF(LEFT(TRIM(Table1[[#This Row],[select_booking_id*]]))&lt;&gt;"", _xlfn.XLOOKUP(Table1[[#This Row],[select_booking_id*]], booked_orders[booking_id], booked_orders[booking_time*]), "")</f>
        <v>0.41111111111111109</v>
      </c>
      <c r="F23" s="9" t="s">
        <v>22</v>
      </c>
      <c r="G23" s="28">
        <v>2</v>
      </c>
      <c r="H23" s="11">
        <v>525</v>
      </c>
      <c r="I23" s="7" t="str">
        <f>IF(Table1[[#This Row],[entry_completion]]="y", "registered", "")</f>
        <v>registered</v>
      </c>
      <c r="J2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24" spans="1:10" x14ac:dyDescent="0.45">
      <c r="A24" s="5">
        <v>23</v>
      </c>
      <c r="B24" s="14" t="s">
        <v>8</v>
      </c>
      <c r="C24" s="22" t="str">
        <f>IF(LEFT(TRIM(Table1[[#This Row],[select_booking_id*]]))&lt;&gt;"", _xlfn.XLOOKUP(Table1[[#This Row],[select_booking_id*]], booked_orders[booking_id], booked_orders[customer_fullname]), "")</f>
        <v>GENTLE JOHNSY</v>
      </c>
      <c r="D24" s="23">
        <f>IF(LEFT(TRIM(Table1[[#This Row],[select_booking_id*]]))&lt;&gt;"", _xlfn.XLOOKUP(Table1[[#This Row],[select_booking_id*]], booked_orders[booking_id], booked_orders[booking_date*]), "")</f>
        <v>45072</v>
      </c>
      <c r="E24" s="24">
        <f>IF(LEFT(TRIM(Table1[[#This Row],[select_booking_id*]]))&lt;&gt;"", _xlfn.XLOOKUP(Table1[[#This Row],[select_booking_id*]], booked_orders[booking_id], booked_orders[booking_time*]), "")</f>
        <v>0.42499999999999999</v>
      </c>
      <c r="F24" s="9" t="s">
        <v>24</v>
      </c>
      <c r="G24" s="28">
        <v>2</v>
      </c>
      <c r="H24" s="11">
        <v>175</v>
      </c>
      <c r="I24" s="7" t="str">
        <f>IF(Table1[[#This Row],[entry_completion]]="y", "registered", "")</f>
        <v>registered</v>
      </c>
      <c r="J2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25" spans="1:10" x14ac:dyDescent="0.45">
      <c r="A25" s="5">
        <v>24</v>
      </c>
      <c r="B25" s="14" t="s">
        <v>50</v>
      </c>
      <c r="C25" s="22" t="str">
        <f>IF(LEFT(TRIM(Table1[[#This Row],[select_booking_id*]]))&lt;&gt;"", _xlfn.XLOOKUP(Table1[[#This Row],[select_booking_id*]], booked_orders[booking_id], booked_orders[customer_fullname]), "")</f>
        <v>GENTLE JOHNSY</v>
      </c>
      <c r="D25" s="23">
        <f>IF(LEFT(TRIM(Table1[[#This Row],[select_booking_id*]]))&lt;&gt;"", _xlfn.XLOOKUP(Table1[[#This Row],[select_booking_id*]], booked_orders[booking_id], booked_orders[booking_date*]), "")</f>
        <v>45120</v>
      </c>
      <c r="E25" s="24">
        <f>IF(LEFT(TRIM(Table1[[#This Row],[select_booking_id*]]))&lt;&gt;"", _xlfn.XLOOKUP(Table1[[#This Row],[select_booking_id*]], booked_orders[booking_id], booked_orders[booking_time*]), "")</f>
        <v>0.47430555555555554</v>
      </c>
      <c r="F25" s="9" t="s">
        <v>20</v>
      </c>
      <c r="G25" s="28">
        <v>3</v>
      </c>
      <c r="H25" s="11">
        <v>190</v>
      </c>
      <c r="I25" s="7" t="str">
        <f>IF(Table1[[#This Row],[entry_completion]]="y", "registered", "")</f>
        <v>registered</v>
      </c>
      <c r="J2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26" spans="1:10" x14ac:dyDescent="0.45">
      <c r="A26" s="5">
        <v>25</v>
      </c>
      <c r="B26" s="14" t="s">
        <v>50</v>
      </c>
      <c r="C26" s="22" t="str">
        <f>IF(LEFT(TRIM(Table1[[#This Row],[select_booking_id*]]))&lt;&gt;"", _xlfn.XLOOKUP(Table1[[#This Row],[select_booking_id*]], booked_orders[booking_id], booked_orders[customer_fullname]), "")</f>
        <v>GENTLE JOHNSY</v>
      </c>
      <c r="D26" s="23">
        <f>IF(LEFT(TRIM(Table1[[#This Row],[select_booking_id*]]))&lt;&gt;"", _xlfn.XLOOKUP(Table1[[#This Row],[select_booking_id*]], booked_orders[booking_id], booked_orders[booking_date*]), "")</f>
        <v>45120</v>
      </c>
      <c r="E26" s="24">
        <f>IF(LEFT(TRIM(Table1[[#This Row],[select_booking_id*]]))&lt;&gt;"", _xlfn.XLOOKUP(Table1[[#This Row],[select_booking_id*]], booked_orders[booking_id], booked_orders[booking_time*]), "")</f>
        <v>0.47430555555555554</v>
      </c>
      <c r="F26" s="9" t="s">
        <v>25</v>
      </c>
      <c r="G26" s="28">
        <v>1</v>
      </c>
      <c r="H26" s="11">
        <v>380</v>
      </c>
      <c r="I26" s="7" t="str">
        <f>IF(Table1[[#This Row],[entry_completion]]="y", "registered", "")</f>
        <v>registered</v>
      </c>
      <c r="J2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27" spans="1:10" x14ac:dyDescent="0.45">
      <c r="A27" s="5">
        <v>26</v>
      </c>
      <c r="B27" s="14" t="s">
        <v>49</v>
      </c>
      <c r="C27" s="22" t="str">
        <f>IF(LEFT(TRIM(Table1[[#This Row],[select_booking_id*]]))&lt;&gt;"", _xlfn.XLOOKUP(Table1[[#This Row],[select_booking_id*]], booked_orders[booking_id], booked_orders[customer_fullname]), "")</f>
        <v>JENNY PRINCESS LAMBERT</v>
      </c>
      <c r="D27" s="23">
        <f>IF(LEFT(TRIM(Table1[[#This Row],[select_booking_id*]]))&lt;&gt;"", _xlfn.XLOOKUP(Table1[[#This Row],[select_booking_id*]], booked_orders[booking_id], booked_orders[booking_date*]), "")</f>
        <v>45125</v>
      </c>
      <c r="E27" s="24">
        <f>IF(LEFT(TRIM(Table1[[#This Row],[select_booking_id*]]))&lt;&gt;"", _xlfn.XLOOKUP(Table1[[#This Row],[select_booking_id*]], booked_orders[booking_id], booked_orders[booking_time*]), "")</f>
        <v>0.62777777777777777</v>
      </c>
      <c r="F27" s="9" t="s">
        <v>20</v>
      </c>
      <c r="G27" s="28">
        <v>1</v>
      </c>
      <c r="H27" s="11">
        <v>200</v>
      </c>
      <c r="I27" s="7" t="str">
        <f>IF(Table1[[#This Row],[entry_completion]]="y", "registered", "")</f>
        <v>registered</v>
      </c>
      <c r="J2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28" spans="1:10" x14ac:dyDescent="0.45">
      <c r="A28" s="5">
        <v>27</v>
      </c>
      <c r="B28" s="14" t="s">
        <v>49</v>
      </c>
      <c r="C28" s="22" t="str">
        <f>IF(LEFT(TRIM(Table1[[#This Row],[select_booking_id*]]))&lt;&gt;"", _xlfn.XLOOKUP(Table1[[#This Row],[select_booking_id*]], booked_orders[booking_id], booked_orders[customer_fullname]), "")</f>
        <v>JENNY PRINCESS LAMBERT</v>
      </c>
      <c r="D28" s="23">
        <f>IF(LEFT(TRIM(Table1[[#This Row],[select_booking_id*]]))&lt;&gt;"", _xlfn.XLOOKUP(Table1[[#This Row],[select_booking_id*]], booked_orders[booking_id], booked_orders[booking_date*]), "")</f>
        <v>45125</v>
      </c>
      <c r="E28" s="24">
        <f>IF(LEFT(TRIM(Table1[[#This Row],[select_booking_id*]]))&lt;&gt;"", _xlfn.XLOOKUP(Table1[[#This Row],[select_booking_id*]], booked_orders[booking_id], booked_orders[booking_time*]), "")</f>
        <v>0.62777777777777777</v>
      </c>
      <c r="F28" s="9" t="s">
        <v>24</v>
      </c>
      <c r="G28" s="28">
        <v>1</v>
      </c>
      <c r="H28" s="11">
        <v>180</v>
      </c>
      <c r="I28" s="7" t="str">
        <f>IF(Table1[[#This Row],[entry_completion]]="y", "registered", "")</f>
        <v>registered</v>
      </c>
      <c r="J2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29" spans="1:10" x14ac:dyDescent="0.45">
      <c r="A29" s="5">
        <v>28</v>
      </c>
      <c r="B29" s="14" t="s">
        <v>49</v>
      </c>
      <c r="C29" s="22" t="str">
        <f>IF(LEFT(TRIM(Table1[[#This Row],[select_booking_id*]]))&lt;&gt;"", _xlfn.XLOOKUP(Table1[[#This Row],[select_booking_id*]], booked_orders[booking_id], booked_orders[customer_fullname]), "")</f>
        <v>JENNY PRINCESS LAMBERT</v>
      </c>
      <c r="D29" s="23">
        <f>IF(LEFT(TRIM(Table1[[#This Row],[select_booking_id*]]))&lt;&gt;"", _xlfn.XLOOKUP(Table1[[#This Row],[select_booking_id*]], booked_orders[booking_id], booked_orders[booking_date*]), "")</f>
        <v>45125</v>
      </c>
      <c r="E29" s="24">
        <f>IF(LEFT(TRIM(Table1[[#This Row],[select_booking_id*]]))&lt;&gt;"", _xlfn.XLOOKUP(Table1[[#This Row],[select_booking_id*]], booked_orders[booking_id], booked_orders[booking_time*]), "")</f>
        <v>0.62777777777777777</v>
      </c>
      <c r="F29" s="9" t="s">
        <v>22</v>
      </c>
      <c r="G29" s="28">
        <v>2</v>
      </c>
      <c r="H29" s="11">
        <v>525</v>
      </c>
      <c r="I29" s="7" t="str">
        <f>IF(Table1[[#This Row],[entry_completion]]="y", "registered", "")</f>
        <v>registered</v>
      </c>
      <c r="J2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30" spans="1:10" x14ac:dyDescent="0.45">
      <c r="A30" s="5">
        <v>29</v>
      </c>
      <c r="B30" s="14" t="s">
        <v>48</v>
      </c>
      <c r="C30" s="22" t="str">
        <f>IF(LEFT(TRIM(Table1[[#This Row],[select_booking_id*]]))&lt;&gt;"", _xlfn.XLOOKUP(Table1[[#This Row],[select_booking_id*]], booked_orders[booking_id], booked_orders[customer_fullname]), "")</f>
        <v>EDOGHOGHO BEAUTY JASPER</v>
      </c>
      <c r="D30" s="23">
        <f>IF(LEFT(TRIM(Table1[[#This Row],[select_booking_id*]]))&lt;&gt;"", _xlfn.XLOOKUP(Table1[[#This Row],[select_booking_id*]], booked_orders[booking_id], booked_orders[booking_date*]), "")</f>
        <v>45129</v>
      </c>
      <c r="E30" s="24">
        <f>IF(LEFT(TRIM(Table1[[#This Row],[select_booking_id*]]))&lt;&gt;"", _xlfn.XLOOKUP(Table1[[#This Row],[select_booking_id*]], booked_orders[booking_id], booked_orders[booking_time*]), "")</f>
        <v>0.44513888888888886</v>
      </c>
      <c r="F30" s="9" t="s">
        <v>22</v>
      </c>
      <c r="G30" s="28">
        <v>3</v>
      </c>
      <c r="H30" s="11">
        <v>510</v>
      </c>
      <c r="I30" s="7" t="str">
        <f>IF(Table1[[#This Row],[entry_completion]]="y", "registered", "")</f>
        <v>registered</v>
      </c>
      <c r="J3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31" spans="1:10" x14ac:dyDescent="0.45">
      <c r="A31" s="5">
        <v>30</v>
      </c>
      <c r="B31" s="14" t="s">
        <v>48</v>
      </c>
      <c r="C31" s="22" t="str">
        <f>IF(LEFT(TRIM(Table1[[#This Row],[select_booking_id*]]))&lt;&gt;"", _xlfn.XLOOKUP(Table1[[#This Row],[select_booking_id*]], booked_orders[booking_id], booked_orders[customer_fullname]), "")</f>
        <v>EDOGHOGHO BEAUTY JASPER</v>
      </c>
      <c r="D31" s="23">
        <f>IF(LEFT(TRIM(Table1[[#This Row],[select_booking_id*]]))&lt;&gt;"", _xlfn.XLOOKUP(Table1[[#This Row],[select_booking_id*]], booked_orders[booking_id], booked_orders[booking_date*]), "")</f>
        <v>45129</v>
      </c>
      <c r="E31" s="24">
        <f>IF(LEFT(TRIM(Table1[[#This Row],[select_booking_id*]]))&lt;&gt;"", _xlfn.XLOOKUP(Table1[[#This Row],[select_booking_id*]], booked_orders[booking_id], booked_orders[booking_time*]), "")</f>
        <v>0.44513888888888886</v>
      </c>
      <c r="F31" s="9" t="s">
        <v>21</v>
      </c>
      <c r="G31" s="28">
        <v>2</v>
      </c>
      <c r="H31" s="11">
        <v>525</v>
      </c>
      <c r="I31" s="7" t="str">
        <f>IF(Table1[[#This Row],[entry_completion]]="y", "registered", "")</f>
        <v>registered</v>
      </c>
      <c r="J3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32" spans="1:10" x14ac:dyDescent="0.45">
      <c r="A32" s="5">
        <v>31</v>
      </c>
      <c r="B32" s="14" t="s">
        <v>47</v>
      </c>
      <c r="C32" s="22" t="str">
        <f>IF(LEFT(TRIM(Table1[[#This Row],[select_booking_id*]]))&lt;&gt;"", _xlfn.XLOOKUP(Table1[[#This Row],[select_booking_id*]], booked_orders[booking_id], booked_orders[customer_fullname]), "")</f>
        <v>SALMA MARIA LAIDE</v>
      </c>
      <c r="D32" s="23">
        <f>IF(LEFT(TRIM(Table1[[#This Row],[select_booking_id*]]))&lt;&gt;"", _xlfn.XLOOKUP(Table1[[#This Row],[select_booking_id*]], booked_orders[booking_id], booked_orders[booking_date*]), "")</f>
        <v>45130</v>
      </c>
      <c r="E32" s="24">
        <f>IF(LEFT(TRIM(Table1[[#This Row],[select_booking_id*]]))&lt;&gt;"", _xlfn.XLOOKUP(Table1[[#This Row],[select_booking_id*]], booked_orders[booking_id], booked_orders[booking_time*]), "")</f>
        <v>0.43680555555555556</v>
      </c>
      <c r="F32" s="9" t="s">
        <v>22</v>
      </c>
      <c r="G32" s="28">
        <v>3</v>
      </c>
      <c r="H32" s="11">
        <v>520</v>
      </c>
      <c r="I32" s="7" t="str">
        <f>IF(Table1[[#This Row],[entry_completion]]="y", "registered", "")</f>
        <v>registered</v>
      </c>
      <c r="J3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33" spans="1:10" x14ac:dyDescent="0.45">
      <c r="A33" s="5">
        <v>32</v>
      </c>
      <c r="B33" s="14" t="s">
        <v>47</v>
      </c>
      <c r="C33" s="22" t="str">
        <f>IF(LEFT(TRIM(Table1[[#This Row],[select_booking_id*]]))&lt;&gt;"", _xlfn.XLOOKUP(Table1[[#This Row],[select_booking_id*]], booked_orders[booking_id], booked_orders[customer_fullname]), "")</f>
        <v>SALMA MARIA LAIDE</v>
      </c>
      <c r="D33" s="23">
        <f>IF(LEFT(TRIM(Table1[[#This Row],[select_booking_id*]]))&lt;&gt;"", _xlfn.XLOOKUP(Table1[[#This Row],[select_booking_id*]], booked_orders[booking_id], booked_orders[booking_date*]), "")</f>
        <v>45130</v>
      </c>
      <c r="E33" s="24">
        <f>IF(LEFT(TRIM(Table1[[#This Row],[select_booking_id*]]))&lt;&gt;"", _xlfn.XLOOKUP(Table1[[#This Row],[select_booking_id*]], booked_orders[booking_id], booked_orders[booking_time*]), "")</f>
        <v>0.43680555555555556</v>
      </c>
      <c r="F33" s="9" t="s">
        <v>26</v>
      </c>
      <c r="G33" s="28">
        <v>2</v>
      </c>
      <c r="H33" s="11">
        <v>375</v>
      </c>
      <c r="I33" s="7" t="str">
        <f>IF(Table1[[#This Row],[entry_completion]]="y", "registered", "")</f>
        <v>registered</v>
      </c>
      <c r="J3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34" spans="1:10" x14ac:dyDescent="0.45">
      <c r="A34" s="5">
        <v>33</v>
      </c>
      <c r="B34" s="14" t="s">
        <v>58</v>
      </c>
      <c r="C34" s="22" t="str">
        <f>IF(LEFT(TRIM(Table1[[#This Row],[select_booking_id*]]))&lt;&gt;"", _xlfn.XLOOKUP(Table1[[#This Row],[select_booking_id*]], booked_orders[booking_id], booked_orders[customer_fullname]), "")</f>
        <v>AIGBE JOHN LAYTON</v>
      </c>
      <c r="D34" s="23">
        <f>IF(LEFT(TRIM(Table1[[#This Row],[select_booking_id*]]))&lt;&gt;"", _xlfn.XLOOKUP(Table1[[#This Row],[select_booking_id*]], booked_orders[booking_id], booked_orders[booking_date*]), "")</f>
        <v>45140</v>
      </c>
      <c r="E34" s="24">
        <f>IF(LEFT(TRIM(Table1[[#This Row],[select_booking_id*]]))&lt;&gt;"", _xlfn.XLOOKUP(Table1[[#This Row],[select_booking_id*]], booked_orders[booking_id], booked_orders[booking_time*]), "")</f>
        <v>0.46319444444444446</v>
      </c>
      <c r="F34" s="9" t="s">
        <v>22</v>
      </c>
      <c r="G34" s="28">
        <v>2</v>
      </c>
      <c r="H34" s="11">
        <v>525</v>
      </c>
      <c r="I34" s="7" t="str">
        <f>IF(Table1[[#This Row],[entry_completion]]="y", "registered", "")</f>
        <v>registered</v>
      </c>
      <c r="J3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35" spans="1:10" x14ac:dyDescent="0.45">
      <c r="A35" s="5">
        <v>34</v>
      </c>
      <c r="B35" s="14" t="s">
        <v>58</v>
      </c>
      <c r="C35" s="22" t="str">
        <f>IF(LEFT(TRIM(Table1[[#This Row],[select_booking_id*]]))&lt;&gt;"", _xlfn.XLOOKUP(Table1[[#This Row],[select_booking_id*]], booked_orders[booking_id], booked_orders[customer_fullname]), "")</f>
        <v>AIGBE JOHN LAYTON</v>
      </c>
      <c r="D35" s="23">
        <f>IF(LEFT(TRIM(Table1[[#This Row],[select_booking_id*]]))&lt;&gt;"", _xlfn.XLOOKUP(Table1[[#This Row],[select_booking_id*]], booked_orders[booking_id], booked_orders[booking_date*]), "")</f>
        <v>45140</v>
      </c>
      <c r="E35" s="24">
        <f>IF(LEFT(TRIM(Table1[[#This Row],[select_booking_id*]]))&lt;&gt;"", _xlfn.XLOOKUP(Table1[[#This Row],[select_booking_id*]], booked_orders[booking_id], booked_orders[booking_time*]), "")</f>
        <v>0.46319444444444446</v>
      </c>
      <c r="F35" s="9" t="s">
        <v>21</v>
      </c>
      <c r="G35" s="28">
        <v>2</v>
      </c>
      <c r="H35" s="11">
        <v>525</v>
      </c>
      <c r="I35" s="7" t="str">
        <f>IF(Table1[[#This Row],[entry_completion]]="y", "registered", "")</f>
        <v>registered</v>
      </c>
      <c r="J3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36" spans="1:10" x14ac:dyDescent="0.45">
      <c r="A36" s="5">
        <v>35</v>
      </c>
      <c r="B36" s="14" t="s">
        <v>58</v>
      </c>
      <c r="C36" s="22" t="str">
        <f>IF(LEFT(TRIM(Table1[[#This Row],[select_booking_id*]]))&lt;&gt;"", _xlfn.XLOOKUP(Table1[[#This Row],[select_booking_id*]], booked_orders[booking_id], booked_orders[customer_fullname]), "")</f>
        <v>AIGBE JOHN LAYTON</v>
      </c>
      <c r="D36" s="23">
        <f>IF(LEFT(TRIM(Table1[[#This Row],[select_booking_id*]]))&lt;&gt;"", _xlfn.XLOOKUP(Table1[[#This Row],[select_booking_id*]], booked_orders[booking_id], booked_orders[booking_date*]), "")</f>
        <v>45140</v>
      </c>
      <c r="E36" s="24">
        <f>IF(LEFT(TRIM(Table1[[#This Row],[select_booking_id*]]))&lt;&gt;"", _xlfn.XLOOKUP(Table1[[#This Row],[select_booking_id*]], booked_orders[booking_id], booked_orders[booking_time*]), "")</f>
        <v>0.46319444444444446</v>
      </c>
      <c r="F36" s="9" t="s">
        <v>25</v>
      </c>
      <c r="G36" s="28">
        <v>2</v>
      </c>
      <c r="H36" s="11">
        <v>375</v>
      </c>
      <c r="I36" s="7" t="str">
        <f>IF(Table1[[#This Row],[entry_completion]]="y", "registered", "")</f>
        <v>registered</v>
      </c>
      <c r="J3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37" spans="1:10" x14ac:dyDescent="0.45">
      <c r="A37" s="5">
        <v>36</v>
      </c>
      <c r="B37" s="14" t="s">
        <v>57</v>
      </c>
      <c r="C37" s="22" t="str">
        <f>IF(LEFT(TRIM(Table1[[#This Row],[select_booking_id*]]))&lt;&gt;"", _xlfn.XLOOKUP(Table1[[#This Row],[select_booking_id*]], booked_orders[booking_id], booked_orders[customer_fullname]), "")</f>
        <v>NASRI AL RASAQ SHERIFF</v>
      </c>
      <c r="D37" s="23">
        <f>IF(LEFT(TRIM(Table1[[#This Row],[select_booking_id*]]))&lt;&gt;"", _xlfn.XLOOKUP(Table1[[#This Row],[select_booking_id*]], booked_orders[booking_id], booked_orders[booking_date*]), "")</f>
        <v>45145</v>
      </c>
      <c r="E37" s="24">
        <f>IF(LEFT(TRIM(Table1[[#This Row],[select_booking_id*]]))&lt;&gt;"", _xlfn.XLOOKUP(Table1[[#This Row],[select_booking_id*]], booked_orders[booking_id], booked_orders[booking_time*]), "")</f>
        <v>0.54513888888888884</v>
      </c>
      <c r="F37" s="9" t="s">
        <v>26</v>
      </c>
      <c r="G37" s="28">
        <v>1</v>
      </c>
      <c r="H37" s="11">
        <v>380</v>
      </c>
      <c r="I37" s="7" t="str">
        <f>IF(Table1[[#This Row],[entry_completion]]="y", "registered", "")</f>
        <v>registered</v>
      </c>
      <c r="J3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38" spans="1:10" x14ac:dyDescent="0.45">
      <c r="A38" s="5">
        <v>37</v>
      </c>
      <c r="B38" s="14" t="s">
        <v>56</v>
      </c>
      <c r="C38" s="22" t="str">
        <f>IF(LEFT(TRIM(Table1[[#This Row],[select_booking_id*]]))&lt;&gt;"", _xlfn.XLOOKUP(Table1[[#This Row],[select_booking_id*]], booked_orders[booking_id], booked_orders[customer_fullname]), "")</f>
        <v>UYI BOBBY RAPH</v>
      </c>
      <c r="D38" s="23">
        <f>IF(LEFT(TRIM(Table1[[#This Row],[select_booking_id*]]))&lt;&gt;"", _xlfn.XLOOKUP(Table1[[#This Row],[select_booking_id*]], booked_orders[booking_id], booked_orders[booking_date*]), "")</f>
        <v>45156</v>
      </c>
      <c r="E38" s="24">
        <f>IF(LEFT(TRIM(Table1[[#This Row],[select_booking_id*]]))&lt;&gt;"", _xlfn.XLOOKUP(Table1[[#This Row],[select_booking_id*]], booked_orders[booking_id], booked_orders[booking_time*]), "")</f>
        <v>0.58611111111111114</v>
      </c>
      <c r="F38" s="9" t="s">
        <v>26</v>
      </c>
      <c r="G38" s="28">
        <v>2</v>
      </c>
      <c r="H38" s="11">
        <v>375</v>
      </c>
      <c r="I38" s="7" t="str">
        <f>IF(Table1[[#This Row],[entry_completion]]="y", "registered", "")</f>
        <v>registered</v>
      </c>
      <c r="J3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39" spans="1:10" x14ac:dyDescent="0.45">
      <c r="A39" s="5">
        <v>38</v>
      </c>
      <c r="B39" s="14" t="s">
        <v>56</v>
      </c>
      <c r="C39" s="22" t="str">
        <f>IF(LEFT(TRIM(Table1[[#This Row],[select_booking_id*]]))&lt;&gt;"", _xlfn.XLOOKUP(Table1[[#This Row],[select_booking_id*]], booked_orders[booking_id], booked_orders[customer_fullname]), "")</f>
        <v>UYI BOBBY RAPH</v>
      </c>
      <c r="D39" s="23">
        <f>IF(LEFT(TRIM(Table1[[#This Row],[select_booking_id*]]))&lt;&gt;"", _xlfn.XLOOKUP(Table1[[#This Row],[select_booking_id*]], booked_orders[booking_id], booked_orders[booking_date*]), "")</f>
        <v>45156</v>
      </c>
      <c r="E39" s="24">
        <f>IF(LEFT(TRIM(Table1[[#This Row],[select_booking_id*]]))&lt;&gt;"", _xlfn.XLOOKUP(Table1[[#This Row],[select_booking_id*]], booked_orders[booking_id], booked_orders[booking_time*]), "")</f>
        <v>0.58611111111111114</v>
      </c>
      <c r="F39" s="9" t="s">
        <v>22</v>
      </c>
      <c r="G39" s="28">
        <v>1</v>
      </c>
      <c r="H39" s="11">
        <v>530</v>
      </c>
      <c r="I39" s="7" t="str">
        <f>IF(Table1[[#This Row],[entry_completion]]="y", "registered", "")</f>
        <v>registered</v>
      </c>
      <c r="J3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40" spans="1:10" x14ac:dyDescent="0.45">
      <c r="A40" s="5">
        <v>39</v>
      </c>
      <c r="B40" s="14" t="s">
        <v>55</v>
      </c>
      <c r="C40" s="22" t="str">
        <f>IF(LEFT(TRIM(Table1[[#This Row],[select_booking_id*]]))&lt;&gt;"", _xlfn.XLOOKUP(Table1[[#This Row],[select_booking_id*]], booked_orders[booking_id], booked_orders[customer_fullname]), "")</f>
        <v>EDOGHOGHO BEAUTY JASPER</v>
      </c>
      <c r="D40" s="23">
        <f>IF(LEFT(TRIM(Table1[[#This Row],[select_booking_id*]]))&lt;&gt;"", _xlfn.XLOOKUP(Table1[[#This Row],[select_booking_id*]], booked_orders[booking_id], booked_orders[booking_date*]), "")</f>
        <v>45167</v>
      </c>
      <c r="E40" s="24">
        <f>IF(LEFT(TRIM(Table1[[#This Row],[select_booking_id*]]))&lt;&gt;"", _xlfn.XLOOKUP(Table1[[#This Row],[select_booking_id*]], booked_orders[booking_id], booked_orders[booking_time*]), "")</f>
        <v>0.63263888888888886</v>
      </c>
      <c r="F40" s="9" t="s">
        <v>22</v>
      </c>
      <c r="G40" s="28">
        <v>3</v>
      </c>
      <c r="H40" s="11">
        <v>510</v>
      </c>
      <c r="I40" s="7" t="str">
        <f>IF(Table1[[#This Row],[entry_completion]]="y", "registered", "")</f>
        <v>registered</v>
      </c>
      <c r="J4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41" spans="1:10" x14ac:dyDescent="0.45">
      <c r="A41" s="5">
        <v>40</v>
      </c>
      <c r="B41" s="14" t="s">
        <v>55</v>
      </c>
      <c r="C41" s="22" t="str">
        <f>IF(LEFT(TRIM(Table1[[#This Row],[select_booking_id*]]))&lt;&gt;"", _xlfn.XLOOKUP(Table1[[#This Row],[select_booking_id*]], booked_orders[booking_id], booked_orders[customer_fullname]), "")</f>
        <v>EDOGHOGHO BEAUTY JASPER</v>
      </c>
      <c r="D41" s="23">
        <f>IF(LEFT(TRIM(Table1[[#This Row],[select_booking_id*]]))&lt;&gt;"", _xlfn.XLOOKUP(Table1[[#This Row],[select_booking_id*]], booked_orders[booking_id], booked_orders[booking_date*]), "")</f>
        <v>45167</v>
      </c>
      <c r="E41" s="24">
        <f>IF(LEFT(TRIM(Table1[[#This Row],[select_booking_id*]]))&lt;&gt;"", _xlfn.XLOOKUP(Table1[[#This Row],[select_booking_id*]], booked_orders[booking_id], booked_orders[booking_time*]), "")</f>
        <v>0.63263888888888886</v>
      </c>
      <c r="F41" s="9" t="s">
        <v>21</v>
      </c>
      <c r="G41" s="28">
        <v>1</v>
      </c>
      <c r="H41" s="11">
        <v>530</v>
      </c>
      <c r="I41" s="7" t="str">
        <f>IF(Table1[[#This Row],[entry_completion]]="y", "registered", "")</f>
        <v>registered</v>
      </c>
      <c r="J4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42" spans="1:10" x14ac:dyDescent="0.45">
      <c r="A42" s="5">
        <v>41</v>
      </c>
      <c r="B42" s="14" t="s">
        <v>55</v>
      </c>
      <c r="C42" s="22" t="str">
        <f>IF(LEFT(TRIM(Table1[[#This Row],[select_booking_id*]]))&lt;&gt;"", _xlfn.XLOOKUP(Table1[[#This Row],[select_booking_id*]], booked_orders[booking_id], booked_orders[customer_fullname]), "")</f>
        <v>EDOGHOGHO BEAUTY JASPER</v>
      </c>
      <c r="D42" s="23">
        <f>IF(LEFT(TRIM(Table1[[#This Row],[select_booking_id*]]))&lt;&gt;"", _xlfn.XLOOKUP(Table1[[#This Row],[select_booking_id*]], booked_orders[booking_id], booked_orders[booking_date*]), "")</f>
        <v>45167</v>
      </c>
      <c r="E42" s="24">
        <f>IF(LEFT(TRIM(Table1[[#This Row],[select_booking_id*]]))&lt;&gt;"", _xlfn.XLOOKUP(Table1[[#This Row],[select_booking_id*]], booked_orders[booking_id], booked_orders[booking_time*]), "")</f>
        <v>0.63263888888888886</v>
      </c>
      <c r="F42" s="9" t="s">
        <v>24</v>
      </c>
      <c r="G42" s="28">
        <v>1</v>
      </c>
      <c r="H42" s="11">
        <v>180</v>
      </c>
      <c r="I42" s="7" t="str">
        <f>IF(Table1[[#This Row],[entry_completion]]="y", "registered", "")</f>
        <v>registered</v>
      </c>
      <c r="J4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43" spans="1:10" x14ac:dyDescent="0.45">
      <c r="A43" s="5">
        <v>42</v>
      </c>
      <c r="B43" s="14" t="s">
        <v>54</v>
      </c>
      <c r="C43" s="22" t="str">
        <f>IF(LEFT(TRIM(Table1[[#This Row],[select_booking_id*]]))&lt;&gt;"", _xlfn.XLOOKUP(Table1[[#This Row],[select_booking_id*]], booked_orders[booking_id], booked_orders[customer_fullname]), "")</f>
        <v>GENTLE JOHNSY</v>
      </c>
      <c r="D43" s="23">
        <f>IF(LEFT(TRIM(Table1[[#This Row],[select_booking_id*]]))&lt;&gt;"", _xlfn.XLOOKUP(Table1[[#This Row],[select_booking_id*]], booked_orders[booking_id], booked_orders[booking_date*]), "")</f>
        <v>45172</v>
      </c>
      <c r="E43" s="24">
        <f>IF(LEFT(TRIM(Table1[[#This Row],[select_booking_id*]]))&lt;&gt;"", _xlfn.XLOOKUP(Table1[[#This Row],[select_booking_id*]], booked_orders[booking_id], booked_orders[booking_time*]), "")</f>
        <v>0.39791666666666664</v>
      </c>
      <c r="F43" s="9" t="s">
        <v>20</v>
      </c>
      <c r="G43" s="28">
        <v>3</v>
      </c>
      <c r="H43" s="11">
        <v>190</v>
      </c>
      <c r="I43" s="7" t="str">
        <f>IF(Table1[[#This Row],[entry_completion]]="y", "registered", "")</f>
        <v>registered</v>
      </c>
      <c r="J4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44" spans="1:10" x14ac:dyDescent="0.45">
      <c r="A44" s="5">
        <v>43</v>
      </c>
      <c r="B44" s="14" t="s">
        <v>54</v>
      </c>
      <c r="C44" s="22" t="str">
        <f>IF(LEFT(TRIM(Table1[[#This Row],[select_booking_id*]]))&lt;&gt;"", _xlfn.XLOOKUP(Table1[[#This Row],[select_booking_id*]], booked_orders[booking_id], booked_orders[customer_fullname]), "")</f>
        <v>GENTLE JOHNSY</v>
      </c>
      <c r="D44" s="23">
        <f>IF(LEFT(TRIM(Table1[[#This Row],[select_booking_id*]]))&lt;&gt;"", _xlfn.XLOOKUP(Table1[[#This Row],[select_booking_id*]], booked_orders[booking_id], booked_orders[booking_date*]), "")</f>
        <v>45172</v>
      </c>
      <c r="E44" s="24">
        <f>IF(LEFT(TRIM(Table1[[#This Row],[select_booking_id*]]))&lt;&gt;"", _xlfn.XLOOKUP(Table1[[#This Row],[select_booking_id*]], booked_orders[booking_id], booked_orders[booking_time*]), "")</f>
        <v>0.39791666666666664</v>
      </c>
      <c r="F44" s="9" t="s">
        <v>25</v>
      </c>
      <c r="G44" s="28">
        <v>2</v>
      </c>
      <c r="H44" s="11">
        <v>375</v>
      </c>
      <c r="I44" s="7" t="str">
        <f>IF(Table1[[#This Row],[entry_completion]]="y", "registered", "")</f>
        <v>registered</v>
      </c>
      <c r="J4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45" spans="1:10" x14ac:dyDescent="0.45">
      <c r="A45" s="5">
        <v>44</v>
      </c>
      <c r="B45" s="14" t="s">
        <v>53</v>
      </c>
      <c r="C45" s="22" t="str">
        <f>IF(LEFT(TRIM(Table1[[#This Row],[select_booking_id*]]))&lt;&gt;"", _xlfn.XLOOKUP(Table1[[#This Row],[select_booking_id*]], booked_orders[booking_id], booked_orders[customer_fullname]), "")</f>
        <v>SALMA MARIA LAIDE</v>
      </c>
      <c r="D45" s="23">
        <f>IF(LEFT(TRIM(Table1[[#This Row],[select_booking_id*]]))&lt;&gt;"", _xlfn.XLOOKUP(Table1[[#This Row],[select_booking_id*]], booked_orders[booking_id], booked_orders[booking_date*]), "")</f>
        <v>45179</v>
      </c>
      <c r="E45" s="24">
        <f>IF(LEFT(TRIM(Table1[[#This Row],[select_booking_id*]]))&lt;&gt;"", _xlfn.XLOOKUP(Table1[[#This Row],[select_booking_id*]], booked_orders[booking_id], booked_orders[booking_time*]), "")</f>
        <v>0.51180555555555551</v>
      </c>
      <c r="F45" s="9" t="s">
        <v>22</v>
      </c>
      <c r="G45" s="28">
        <v>2</v>
      </c>
      <c r="H45" s="11">
        <v>525</v>
      </c>
      <c r="I45" s="7" t="str">
        <f>IF(Table1[[#This Row],[entry_completion]]="y", "registered", "")</f>
        <v>registered</v>
      </c>
      <c r="J4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46" spans="1:10" x14ac:dyDescent="0.45">
      <c r="A46" s="5">
        <v>45</v>
      </c>
      <c r="B46" s="14" t="s">
        <v>51</v>
      </c>
      <c r="C46" s="22" t="str">
        <f>IF(LEFT(TRIM(Table1[[#This Row],[select_booking_id*]]))&lt;&gt;"", _xlfn.XLOOKUP(Table1[[#This Row],[select_booking_id*]], booked_orders[booking_id], booked_orders[customer_fullname]), "")</f>
        <v>AIGBE JOHN LAYTON</v>
      </c>
      <c r="D46" s="23">
        <f>IF(LEFT(TRIM(Table1[[#This Row],[select_booking_id*]]))&lt;&gt;"", _xlfn.XLOOKUP(Table1[[#This Row],[select_booking_id*]], booked_orders[booking_id], booked_orders[booking_date*]), "")</f>
        <v>45184</v>
      </c>
      <c r="E46" s="24">
        <f>IF(LEFT(TRIM(Table1[[#This Row],[select_booking_id*]]))&lt;&gt;"", _xlfn.XLOOKUP(Table1[[#This Row],[select_booking_id*]], booked_orders[booking_id], booked_orders[booking_time*]), "")</f>
        <v>0.44861111111111113</v>
      </c>
      <c r="F46" s="9" t="s">
        <v>21</v>
      </c>
      <c r="G46" s="28">
        <v>2</v>
      </c>
      <c r="H46" s="11">
        <v>525</v>
      </c>
      <c r="I46" s="7" t="str">
        <f>IF(Table1[[#This Row],[entry_completion]]="y", "registered", "")</f>
        <v>registered</v>
      </c>
      <c r="J4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>y</v>
      </c>
    </row>
    <row r="47" spans="1:10" x14ac:dyDescent="0.45">
      <c r="A47" s="5">
        <v>46</v>
      </c>
      <c r="B47" s="14"/>
      <c r="C47" s="22" t="str">
        <f>IF(LEFT(TRIM(Table1[[#This Row],[select_booking_id*]]))&lt;&gt;"", _xlfn.XLOOKUP(Table1[[#This Row],[select_booking_id*]], booked_orders[booking_id], booked_orders[customer_fullname]), "")</f>
        <v/>
      </c>
      <c r="D47" s="23" t="str">
        <f>IF(LEFT(TRIM(Table1[[#This Row],[select_booking_id*]]))&lt;&gt;"", _xlfn.XLOOKUP(Table1[[#This Row],[select_booking_id*]], booked_orders[booking_id], booked_orders[booking_date*]), "")</f>
        <v/>
      </c>
      <c r="E47" s="24" t="str">
        <f>IF(LEFT(TRIM(Table1[[#This Row],[select_booking_id*]]))&lt;&gt;"", _xlfn.XLOOKUP(Table1[[#This Row],[select_booking_id*]], booked_orders[booking_id], booked_orders[booking_time*]), "")</f>
        <v/>
      </c>
      <c r="F47" s="9"/>
      <c r="G47" s="28"/>
      <c r="H47" s="11"/>
      <c r="I47" s="7" t="str">
        <f>IF(Table1[[#This Row],[entry_completion]]="y", "registered", "")</f>
        <v/>
      </c>
      <c r="J4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48" spans="1:10" x14ac:dyDescent="0.45">
      <c r="A48" s="5">
        <v>47</v>
      </c>
      <c r="B48" s="14"/>
      <c r="C48" s="22" t="str">
        <f>IF(LEFT(TRIM(Table1[[#This Row],[select_booking_id*]]))&lt;&gt;"", _xlfn.XLOOKUP(Table1[[#This Row],[select_booking_id*]], booked_orders[booking_id], booked_orders[customer_fullname]), "")</f>
        <v/>
      </c>
      <c r="D48" s="23" t="str">
        <f>IF(LEFT(TRIM(Table1[[#This Row],[select_booking_id*]]))&lt;&gt;"", _xlfn.XLOOKUP(Table1[[#This Row],[select_booking_id*]], booked_orders[booking_id], booked_orders[booking_date*]), "")</f>
        <v/>
      </c>
      <c r="E48" s="24" t="str">
        <f>IF(LEFT(TRIM(Table1[[#This Row],[select_booking_id*]]))&lt;&gt;"", _xlfn.XLOOKUP(Table1[[#This Row],[select_booking_id*]], booked_orders[booking_id], booked_orders[booking_time*]), "")</f>
        <v/>
      </c>
      <c r="F48" s="9"/>
      <c r="G48" s="28"/>
      <c r="H48" s="11"/>
      <c r="I48" s="7" t="str">
        <f>IF(Table1[[#This Row],[entry_completion]]="y", "registered", "")</f>
        <v/>
      </c>
      <c r="J4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49" spans="1:10" x14ac:dyDescent="0.45">
      <c r="A49" s="5">
        <v>48</v>
      </c>
      <c r="B49" s="14"/>
      <c r="C49" s="22" t="str">
        <f>IF(LEFT(TRIM(Table1[[#This Row],[select_booking_id*]]))&lt;&gt;"", _xlfn.XLOOKUP(Table1[[#This Row],[select_booking_id*]], booked_orders[booking_id], booked_orders[customer_fullname]), "")</f>
        <v/>
      </c>
      <c r="D49" s="23" t="str">
        <f>IF(LEFT(TRIM(Table1[[#This Row],[select_booking_id*]]))&lt;&gt;"", _xlfn.XLOOKUP(Table1[[#This Row],[select_booking_id*]], booked_orders[booking_id], booked_orders[booking_date*]), "")</f>
        <v/>
      </c>
      <c r="E49" s="24" t="str">
        <f>IF(LEFT(TRIM(Table1[[#This Row],[select_booking_id*]]))&lt;&gt;"", _xlfn.XLOOKUP(Table1[[#This Row],[select_booking_id*]], booked_orders[booking_id], booked_orders[booking_time*]), "")</f>
        <v/>
      </c>
      <c r="F49" s="9"/>
      <c r="G49" s="28"/>
      <c r="H49" s="11"/>
      <c r="I49" s="7" t="str">
        <f>IF(Table1[[#This Row],[entry_completion]]="y", "registered", "")</f>
        <v/>
      </c>
      <c r="J4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50" spans="1:10" x14ac:dyDescent="0.45">
      <c r="A50" s="5">
        <v>49</v>
      </c>
      <c r="B50" s="14"/>
      <c r="C50" s="22" t="str">
        <f>IF(LEFT(TRIM(Table1[[#This Row],[select_booking_id*]]))&lt;&gt;"", _xlfn.XLOOKUP(Table1[[#This Row],[select_booking_id*]], booked_orders[booking_id], booked_orders[customer_fullname]), "")</f>
        <v/>
      </c>
      <c r="D50" s="23" t="str">
        <f>IF(LEFT(TRIM(Table1[[#This Row],[select_booking_id*]]))&lt;&gt;"", _xlfn.XLOOKUP(Table1[[#This Row],[select_booking_id*]], booked_orders[booking_id], booked_orders[booking_date*]), "")</f>
        <v/>
      </c>
      <c r="E50" s="24" t="str">
        <f>IF(LEFT(TRIM(Table1[[#This Row],[select_booking_id*]]))&lt;&gt;"", _xlfn.XLOOKUP(Table1[[#This Row],[select_booking_id*]], booked_orders[booking_id], booked_orders[booking_time*]), "")</f>
        <v/>
      </c>
      <c r="F50" s="9"/>
      <c r="G50" s="28"/>
      <c r="H50" s="11"/>
      <c r="I50" s="7" t="str">
        <f>IF(Table1[[#This Row],[entry_completion]]="y", "registered", "")</f>
        <v/>
      </c>
      <c r="J5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51" spans="1:10" x14ac:dyDescent="0.45">
      <c r="A51" s="5">
        <v>50</v>
      </c>
      <c r="B51" s="14"/>
      <c r="C51" s="22" t="str">
        <f>IF(LEFT(TRIM(Table1[[#This Row],[select_booking_id*]]))&lt;&gt;"", _xlfn.XLOOKUP(Table1[[#This Row],[select_booking_id*]], booked_orders[booking_id], booked_orders[customer_fullname]), "")</f>
        <v/>
      </c>
      <c r="D51" s="23" t="str">
        <f>IF(LEFT(TRIM(Table1[[#This Row],[select_booking_id*]]))&lt;&gt;"", _xlfn.XLOOKUP(Table1[[#This Row],[select_booking_id*]], booked_orders[booking_id], booked_orders[booking_date*]), "")</f>
        <v/>
      </c>
      <c r="E51" s="24" t="str">
        <f>IF(LEFT(TRIM(Table1[[#This Row],[select_booking_id*]]))&lt;&gt;"", _xlfn.XLOOKUP(Table1[[#This Row],[select_booking_id*]], booked_orders[booking_id], booked_orders[booking_time*]), "")</f>
        <v/>
      </c>
      <c r="F51" s="9"/>
      <c r="G51" s="28"/>
      <c r="H51" s="11"/>
      <c r="I51" s="7" t="str">
        <f>IF(Table1[[#This Row],[entry_completion]]="y", "registered", "")</f>
        <v/>
      </c>
      <c r="J5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52" spans="1:10" x14ac:dyDescent="0.45">
      <c r="A52" s="5">
        <v>51</v>
      </c>
      <c r="B52" s="14"/>
      <c r="C52" s="22" t="str">
        <f>IF(LEFT(TRIM(Table1[[#This Row],[select_booking_id*]]))&lt;&gt;"", _xlfn.XLOOKUP(Table1[[#This Row],[select_booking_id*]], booked_orders[booking_id], booked_orders[customer_fullname]), "")</f>
        <v/>
      </c>
      <c r="D52" s="23" t="str">
        <f>IF(LEFT(TRIM(Table1[[#This Row],[select_booking_id*]]))&lt;&gt;"", _xlfn.XLOOKUP(Table1[[#This Row],[select_booking_id*]], booked_orders[booking_id], booked_orders[booking_date*]), "")</f>
        <v/>
      </c>
      <c r="E52" s="24" t="str">
        <f>IF(LEFT(TRIM(Table1[[#This Row],[select_booking_id*]]))&lt;&gt;"", _xlfn.XLOOKUP(Table1[[#This Row],[select_booking_id*]], booked_orders[booking_id], booked_orders[booking_time*]), "")</f>
        <v/>
      </c>
      <c r="F52" s="9"/>
      <c r="G52" s="28"/>
      <c r="H52" s="11"/>
      <c r="I52" s="7" t="str">
        <f>IF(Table1[[#This Row],[entry_completion]]="y", "registered", "")</f>
        <v/>
      </c>
      <c r="J5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53" spans="1:10" x14ac:dyDescent="0.45">
      <c r="A53" s="5">
        <v>52</v>
      </c>
      <c r="B53" s="14"/>
      <c r="C53" s="22" t="str">
        <f>IF(LEFT(TRIM(Table1[[#This Row],[select_booking_id*]]))&lt;&gt;"", _xlfn.XLOOKUP(Table1[[#This Row],[select_booking_id*]], booked_orders[booking_id], booked_orders[customer_fullname]), "")</f>
        <v/>
      </c>
      <c r="D53" s="23" t="str">
        <f>IF(LEFT(TRIM(Table1[[#This Row],[select_booking_id*]]))&lt;&gt;"", _xlfn.XLOOKUP(Table1[[#This Row],[select_booking_id*]], booked_orders[booking_id], booked_orders[booking_date*]), "")</f>
        <v/>
      </c>
      <c r="E53" s="24" t="str">
        <f>IF(LEFT(TRIM(Table1[[#This Row],[select_booking_id*]]))&lt;&gt;"", _xlfn.XLOOKUP(Table1[[#This Row],[select_booking_id*]], booked_orders[booking_id], booked_orders[booking_time*]), "")</f>
        <v/>
      </c>
      <c r="F53" s="9"/>
      <c r="G53" s="28"/>
      <c r="H53" s="11"/>
      <c r="I53" s="7" t="str">
        <f>IF(Table1[[#This Row],[entry_completion]]="y", "registered", "")</f>
        <v/>
      </c>
      <c r="J5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54" spans="1:10" x14ac:dyDescent="0.45">
      <c r="A54" s="5">
        <v>53</v>
      </c>
      <c r="B54" s="14"/>
      <c r="C54" s="22" t="str">
        <f>IF(LEFT(TRIM(Table1[[#This Row],[select_booking_id*]]))&lt;&gt;"", _xlfn.XLOOKUP(Table1[[#This Row],[select_booking_id*]], booked_orders[booking_id], booked_orders[customer_fullname]), "")</f>
        <v/>
      </c>
      <c r="D54" s="23" t="str">
        <f>IF(LEFT(TRIM(Table1[[#This Row],[select_booking_id*]]))&lt;&gt;"", _xlfn.XLOOKUP(Table1[[#This Row],[select_booking_id*]], booked_orders[booking_id], booked_orders[booking_date*]), "")</f>
        <v/>
      </c>
      <c r="E54" s="24" t="str">
        <f>IF(LEFT(TRIM(Table1[[#This Row],[select_booking_id*]]))&lt;&gt;"", _xlfn.XLOOKUP(Table1[[#This Row],[select_booking_id*]], booked_orders[booking_id], booked_orders[booking_time*]), "")</f>
        <v/>
      </c>
      <c r="F54" s="9"/>
      <c r="G54" s="28"/>
      <c r="H54" s="11"/>
      <c r="I54" s="7" t="str">
        <f>IF(Table1[[#This Row],[entry_completion]]="y", "registered", "")</f>
        <v/>
      </c>
      <c r="J5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55" spans="1:10" x14ac:dyDescent="0.45">
      <c r="A55" s="5">
        <v>54</v>
      </c>
      <c r="B55" s="14"/>
      <c r="C55" s="22" t="str">
        <f>IF(LEFT(TRIM(Table1[[#This Row],[select_booking_id*]]))&lt;&gt;"", _xlfn.XLOOKUP(Table1[[#This Row],[select_booking_id*]], booked_orders[booking_id], booked_orders[customer_fullname]), "")</f>
        <v/>
      </c>
      <c r="D55" s="23" t="str">
        <f>IF(LEFT(TRIM(Table1[[#This Row],[select_booking_id*]]))&lt;&gt;"", _xlfn.XLOOKUP(Table1[[#This Row],[select_booking_id*]], booked_orders[booking_id], booked_orders[booking_date*]), "")</f>
        <v/>
      </c>
      <c r="E55" s="24" t="str">
        <f>IF(LEFT(TRIM(Table1[[#This Row],[select_booking_id*]]))&lt;&gt;"", _xlfn.XLOOKUP(Table1[[#This Row],[select_booking_id*]], booked_orders[booking_id], booked_orders[booking_time*]), "")</f>
        <v/>
      </c>
      <c r="F55" s="9"/>
      <c r="G55" s="28"/>
      <c r="H55" s="11"/>
      <c r="I55" s="7" t="str">
        <f>IF(Table1[[#This Row],[entry_completion]]="y", "registered", "")</f>
        <v/>
      </c>
      <c r="J5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56" spans="1:10" x14ac:dyDescent="0.45">
      <c r="A56" s="5">
        <v>55</v>
      </c>
      <c r="B56" s="14"/>
      <c r="C56" s="22" t="str">
        <f>IF(LEFT(TRIM(Table1[[#This Row],[select_booking_id*]]))&lt;&gt;"", _xlfn.XLOOKUP(Table1[[#This Row],[select_booking_id*]], booked_orders[booking_id], booked_orders[customer_fullname]), "")</f>
        <v/>
      </c>
      <c r="D56" s="23" t="str">
        <f>IF(LEFT(TRIM(Table1[[#This Row],[select_booking_id*]]))&lt;&gt;"", _xlfn.XLOOKUP(Table1[[#This Row],[select_booking_id*]], booked_orders[booking_id], booked_orders[booking_date*]), "")</f>
        <v/>
      </c>
      <c r="E56" s="24" t="str">
        <f>IF(LEFT(TRIM(Table1[[#This Row],[select_booking_id*]]))&lt;&gt;"", _xlfn.XLOOKUP(Table1[[#This Row],[select_booking_id*]], booked_orders[booking_id], booked_orders[booking_time*]), "")</f>
        <v/>
      </c>
      <c r="F56" s="9"/>
      <c r="G56" s="28"/>
      <c r="H56" s="11"/>
      <c r="I56" s="7" t="str">
        <f>IF(Table1[[#This Row],[entry_completion]]="y", "registered", "")</f>
        <v/>
      </c>
      <c r="J5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57" spans="1:10" x14ac:dyDescent="0.45">
      <c r="A57" s="5">
        <v>56</v>
      </c>
      <c r="B57" s="14"/>
      <c r="C57" s="22" t="str">
        <f>IF(LEFT(TRIM(Table1[[#This Row],[select_booking_id*]]))&lt;&gt;"", _xlfn.XLOOKUP(Table1[[#This Row],[select_booking_id*]], booked_orders[booking_id], booked_orders[customer_fullname]), "")</f>
        <v/>
      </c>
      <c r="D57" s="23" t="str">
        <f>IF(LEFT(TRIM(Table1[[#This Row],[select_booking_id*]]))&lt;&gt;"", _xlfn.XLOOKUP(Table1[[#This Row],[select_booking_id*]], booked_orders[booking_id], booked_orders[booking_date*]), "")</f>
        <v/>
      </c>
      <c r="E57" s="24" t="str">
        <f>IF(LEFT(TRIM(Table1[[#This Row],[select_booking_id*]]))&lt;&gt;"", _xlfn.XLOOKUP(Table1[[#This Row],[select_booking_id*]], booked_orders[booking_id], booked_orders[booking_time*]), "")</f>
        <v/>
      </c>
      <c r="F57" s="9"/>
      <c r="G57" s="28"/>
      <c r="H57" s="11"/>
      <c r="I57" s="7" t="str">
        <f>IF(Table1[[#This Row],[entry_completion]]="y", "registered", "")</f>
        <v/>
      </c>
      <c r="J5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58" spans="1:10" x14ac:dyDescent="0.45">
      <c r="A58" s="5">
        <v>57</v>
      </c>
      <c r="B58" s="14"/>
      <c r="C58" s="22" t="str">
        <f>IF(LEFT(TRIM(Table1[[#This Row],[select_booking_id*]]))&lt;&gt;"", _xlfn.XLOOKUP(Table1[[#This Row],[select_booking_id*]], booked_orders[booking_id], booked_orders[customer_fullname]), "")</f>
        <v/>
      </c>
      <c r="D58" s="23" t="str">
        <f>IF(LEFT(TRIM(Table1[[#This Row],[select_booking_id*]]))&lt;&gt;"", _xlfn.XLOOKUP(Table1[[#This Row],[select_booking_id*]], booked_orders[booking_id], booked_orders[booking_date*]), "")</f>
        <v/>
      </c>
      <c r="E58" s="24" t="str">
        <f>IF(LEFT(TRIM(Table1[[#This Row],[select_booking_id*]]))&lt;&gt;"", _xlfn.XLOOKUP(Table1[[#This Row],[select_booking_id*]], booked_orders[booking_id], booked_orders[booking_time*]), "")</f>
        <v/>
      </c>
      <c r="F58" s="9"/>
      <c r="G58" s="28"/>
      <c r="H58" s="11"/>
      <c r="I58" s="7" t="str">
        <f>IF(Table1[[#This Row],[entry_completion]]="y", "registered", "")</f>
        <v/>
      </c>
      <c r="J5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59" spans="1:10" x14ac:dyDescent="0.45">
      <c r="A59" s="5">
        <v>58</v>
      </c>
      <c r="B59" s="14"/>
      <c r="C59" s="22" t="str">
        <f>IF(LEFT(TRIM(Table1[[#This Row],[select_booking_id*]]))&lt;&gt;"", _xlfn.XLOOKUP(Table1[[#This Row],[select_booking_id*]], booked_orders[booking_id], booked_orders[customer_fullname]), "")</f>
        <v/>
      </c>
      <c r="D59" s="23" t="str">
        <f>IF(LEFT(TRIM(Table1[[#This Row],[select_booking_id*]]))&lt;&gt;"", _xlfn.XLOOKUP(Table1[[#This Row],[select_booking_id*]], booked_orders[booking_id], booked_orders[booking_date*]), "")</f>
        <v/>
      </c>
      <c r="E59" s="24" t="str">
        <f>IF(LEFT(TRIM(Table1[[#This Row],[select_booking_id*]]))&lt;&gt;"", _xlfn.XLOOKUP(Table1[[#This Row],[select_booking_id*]], booked_orders[booking_id], booked_orders[booking_time*]), "")</f>
        <v/>
      </c>
      <c r="F59" s="9"/>
      <c r="G59" s="28"/>
      <c r="H59" s="11"/>
      <c r="I59" s="7" t="str">
        <f>IF(Table1[[#This Row],[entry_completion]]="y", "registered", "")</f>
        <v/>
      </c>
      <c r="J5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60" spans="1:10" x14ac:dyDescent="0.45">
      <c r="A60" s="5">
        <v>59</v>
      </c>
      <c r="B60" s="14"/>
      <c r="C60" s="22" t="str">
        <f>IF(LEFT(TRIM(Table1[[#This Row],[select_booking_id*]]))&lt;&gt;"", _xlfn.XLOOKUP(Table1[[#This Row],[select_booking_id*]], booked_orders[booking_id], booked_orders[customer_fullname]), "")</f>
        <v/>
      </c>
      <c r="D60" s="23" t="str">
        <f>IF(LEFT(TRIM(Table1[[#This Row],[select_booking_id*]]))&lt;&gt;"", _xlfn.XLOOKUP(Table1[[#This Row],[select_booking_id*]], booked_orders[booking_id], booked_orders[booking_date*]), "")</f>
        <v/>
      </c>
      <c r="E60" s="24" t="str">
        <f>IF(LEFT(TRIM(Table1[[#This Row],[select_booking_id*]]))&lt;&gt;"", _xlfn.XLOOKUP(Table1[[#This Row],[select_booking_id*]], booked_orders[booking_id], booked_orders[booking_time*]), "")</f>
        <v/>
      </c>
      <c r="F60" s="9"/>
      <c r="G60" s="28"/>
      <c r="H60" s="11"/>
      <c r="I60" s="7" t="str">
        <f>IF(Table1[[#This Row],[entry_completion]]="y", "registered", "")</f>
        <v/>
      </c>
      <c r="J6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61" spans="1:10" x14ac:dyDescent="0.45">
      <c r="A61" s="5">
        <v>60</v>
      </c>
      <c r="B61" s="14"/>
      <c r="C61" s="22" t="str">
        <f>IF(LEFT(TRIM(Table1[[#This Row],[select_booking_id*]]))&lt;&gt;"", _xlfn.XLOOKUP(Table1[[#This Row],[select_booking_id*]], booked_orders[booking_id], booked_orders[customer_fullname]), "")</f>
        <v/>
      </c>
      <c r="D61" s="23" t="str">
        <f>IF(LEFT(TRIM(Table1[[#This Row],[select_booking_id*]]))&lt;&gt;"", _xlfn.XLOOKUP(Table1[[#This Row],[select_booking_id*]], booked_orders[booking_id], booked_orders[booking_date*]), "")</f>
        <v/>
      </c>
      <c r="E61" s="24" t="str">
        <f>IF(LEFT(TRIM(Table1[[#This Row],[select_booking_id*]]))&lt;&gt;"", _xlfn.XLOOKUP(Table1[[#This Row],[select_booking_id*]], booked_orders[booking_id], booked_orders[booking_time*]), "")</f>
        <v/>
      </c>
      <c r="F61" s="9"/>
      <c r="G61" s="28"/>
      <c r="H61" s="11"/>
      <c r="I61" s="7" t="str">
        <f>IF(Table1[[#This Row],[entry_completion]]="y", "registered", "")</f>
        <v/>
      </c>
      <c r="J6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62" spans="1:10" x14ac:dyDescent="0.45">
      <c r="A62" s="5">
        <v>61</v>
      </c>
      <c r="B62" s="14"/>
      <c r="C62" s="22" t="str">
        <f>IF(LEFT(TRIM(Table1[[#This Row],[select_booking_id*]]))&lt;&gt;"", _xlfn.XLOOKUP(Table1[[#This Row],[select_booking_id*]], booked_orders[booking_id], booked_orders[customer_fullname]), "")</f>
        <v/>
      </c>
      <c r="D62" s="23" t="str">
        <f>IF(LEFT(TRIM(Table1[[#This Row],[select_booking_id*]]))&lt;&gt;"", _xlfn.XLOOKUP(Table1[[#This Row],[select_booking_id*]], booked_orders[booking_id], booked_orders[booking_date*]), "")</f>
        <v/>
      </c>
      <c r="E62" s="24" t="str">
        <f>IF(LEFT(TRIM(Table1[[#This Row],[select_booking_id*]]))&lt;&gt;"", _xlfn.XLOOKUP(Table1[[#This Row],[select_booking_id*]], booked_orders[booking_id], booked_orders[booking_time*]), "")</f>
        <v/>
      </c>
      <c r="F62" s="9"/>
      <c r="G62" s="28"/>
      <c r="H62" s="11"/>
      <c r="I62" s="7" t="str">
        <f>IF(Table1[[#This Row],[entry_completion]]="y", "registered", "")</f>
        <v/>
      </c>
      <c r="J6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63" spans="1:10" x14ac:dyDescent="0.45">
      <c r="A63" s="5">
        <v>62</v>
      </c>
      <c r="B63" s="14"/>
      <c r="C63" s="22" t="str">
        <f>IF(LEFT(TRIM(Table1[[#This Row],[select_booking_id*]]))&lt;&gt;"", _xlfn.XLOOKUP(Table1[[#This Row],[select_booking_id*]], booked_orders[booking_id], booked_orders[customer_fullname]), "")</f>
        <v/>
      </c>
      <c r="D63" s="23" t="str">
        <f>IF(LEFT(TRIM(Table1[[#This Row],[select_booking_id*]]))&lt;&gt;"", _xlfn.XLOOKUP(Table1[[#This Row],[select_booking_id*]], booked_orders[booking_id], booked_orders[booking_date*]), "")</f>
        <v/>
      </c>
      <c r="E63" s="24" t="str">
        <f>IF(LEFT(TRIM(Table1[[#This Row],[select_booking_id*]]))&lt;&gt;"", _xlfn.XLOOKUP(Table1[[#This Row],[select_booking_id*]], booked_orders[booking_id], booked_orders[booking_time*]), "")</f>
        <v/>
      </c>
      <c r="F63" s="9"/>
      <c r="G63" s="28"/>
      <c r="H63" s="11"/>
      <c r="I63" s="7" t="str">
        <f>IF(Table1[[#This Row],[entry_completion]]="y", "registered", "")</f>
        <v/>
      </c>
      <c r="J6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64" spans="1:10" x14ac:dyDescent="0.45">
      <c r="A64" s="5">
        <v>63</v>
      </c>
      <c r="B64" s="14"/>
      <c r="C64" s="22" t="str">
        <f>IF(LEFT(TRIM(Table1[[#This Row],[select_booking_id*]]))&lt;&gt;"", _xlfn.XLOOKUP(Table1[[#This Row],[select_booking_id*]], booked_orders[booking_id], booked_orders[customer_fullname]), "")</f>
        <v/>
      </c>
      <c r="D64" s="23" t="str">
        <f>IF(LEFT(TRIM(Table1[[#This Row],[select_booking_id*]]))&lt;&gt;"", _xlfn.XLOOKUP(Table1[[#This Row],[select_booking_id*]], booked_orders[booking_id], booked_orders[booking_date*]), "")</f>
        <v/>
      </c>
      <c r="E64" s="24" t="str">
        <f>IF(LEFT(TRIM(Table1[[#This Row],[select_booking_id*]]))&lt;&gt;"", _xlfn.XLOOKUP(Table1[[#This Row],[select_booking_id*]], booked_orders[booking_id], booked_orders[booking_time*]), "")</f>
        <v/>
      </c>
      <c r="F64" s="9"/>
      <c r="G64" s="28"/>
      <c r="H64" s="11"/>
      <c r="I64" s="7" t="str">
        <f>IF(Table1[[#This Row],[entry_completion]]="y", "registered", "")</f>
        <v/>
      </c>
      <c r="J6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65" spans="1:10" x14ac:dyDescent="0.45">
      <c r="A65" s="5">
        <v>64</v>
      </c>
      <c r="B65" s="14"/>
      <c r="C65" s="22" t="str">
        <f>IF(LEFT(TRIM(Table1[[#This Row],[select_booking_id*]]))&lt;&gt;"", _xlfn.XLOOKUP(Table1[[#This Row],[select_booking_id*]], booked_orders[booking_id], booked_orders[customer_fullname]), "")</f>
        <v/>
      </c>
      <c r="D65" s="23" t="str">
        <f>IF(LEFT(TRIM(Table1[[#This Row],[select_booking_id*]]))&lt;&gt;"", _xlfn.XLOOKUP(Table1[[#This Row],[select_booking_id*]], booked_orders[booking_id], booked_orders[booking_date*]), "")</f>
        <v/>
      </c>
      <c r="E65" s="24" t="str">
        <f>IF(LEFT(TRIM(Table1[[#This Row],[select_booking_id*]]))&lt;&gt;"", _xlfn.XLOOKUP(Table1[[#This Row],[select_booking_id*]], booked_orders[booking_id], booked_orders[booking_time*]), "")</f>
        <v/>
      </c>
      <c r="F65" s="9"/>
      <c r="G65" s="28"/>
      <c r="H65" s="11"/>
      <c r="I65" s="7" t="str">
        <f>IF(Table1[[#This Row],[entry_completion]]="y", "registered", "")</f>
        <v/>
      </c>
      <c r="J6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66" spans="1:10" x14ac:dyDescent="0.45">
      <c r="A66" s="5">
        <v>65</v>
      </c>
      <c r="B66" s="14"/>
      <c r="C66" s="22" t="str">
        <f>IF(LEFT(TRIM(Table1[[#This Row],[select_booking_id*]]))&lt;&gt;"", _xlfn.XLOOKUP(Table1[[#This Row],[select_booking_id*]], booked_orders[booking_id], booked_orders[customer_fullname]), "")</f>
        <v/>
      </c>
      <c r="D66" s="23" t="str">
        <f>IF(LEFT(TRIM(Table1[[#This Row],[select_booking_id*]]))&lt;&gt;"", _xlfn.XLOOKUP(Table1[[#This Row],[select_booking_id*]], booked_orders[booking_id], booked_orders[booking_date*]), "")</f>
        <v/>
      </c>
      <c r="E66" s="24" t="str">
        <f>IF(LEFT(TRIM(Table1[[#This Row],[select_booking_id*]]))&lt;&gt;"", _xlfn.XLOOKUP(Table1[[#This Row],[select_booking_id*]], booked_orders[booking_id], booked_orders[booking_time*]), "")</f>
        <v/>
      </c>
      <c r="F66" s="9"/>
      <c r="G66" s="28"/>
      <c r="H66" s="11"/>
      <c r="I66" s="7" t="str">
        <f>IF(Table1[[#This Row],[entry_completion]]="y", "registered", "")</f>
        <v/>
      </c>
      <c r="J6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67" spans="1:10" x14ac:dyDescent="0.45">
      <c r="A67" s="5">
        <v>66</v>
      </c>
      <c r="B67" s="14"/>
      <c r="C67" s="22" t="str">
        <f>IF(LEFT(TRIM(Table1[[#This Row],[select_booking_id*]]))&lt;&gt;"", _xlfn.XLOOKUP(Table1[[#This Row],[select_booking_id*]], booked_orders[booking_id], booked_orders[customer_fullname]), "")</f>
        <v/>
      </c>
      <c r="D67" s="23" t="str">
        <f>IF(LEFT(TRIM(Table1[[#This Row],[select_booking_id*]]))&lt;&gt;"", _xlfn.XLOOKUP(Table1[[#This Row],[select_booking_id*]], booked_orders[booking_id], booked_orders[booking_date*]), "")</f>
        <v/>
      </c>
      <c r="E67" s="24" t="str">
        <f>IF(LEFT(TRIM(Table1[[#This Row],[select_booking_id*]]))&lt;&gt;"", _xlfn.XLOOKUP(Table1[[#This Row],[select_booking_id*]], booked_orders[booking_id], booked_orders[booking_time*]), "")</f>
        <v/>
      </c>
      <c r="F67" s="9"/>
      <c r="G67" s="28"/>
      <c r="H67" s="11"/>
      <c r="I67" s="7" t="str">
        <f>IF(Table1[[#This Row],[entry_completion]]="y", "registered", "")</f>
        <v/>
      </c>
      <c r="J6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68" spans="1:10" x14ac:dyDescent="0.45">
      <c r="A68" s="5">
        <v>67</v>
      </c>
      <c r="B68" s="14"/>
      <c r="C68" s="22" t="str">
        <f>IF(LEFT(TRIM(Table1[[#This Row],[select_booking_id*]]))&lt;&gt;"", _xlfn.XLOOKUP(Table1[[#This Row],[select_booking_id*]], booked_orders[booking_id], booked_orders[customer_fullname]), "")</f>
        <v/>
      </c>
      <c r="D68" s="23" t="str">
        <f>IF(LEFT(TRIM(Table1[[#This Row],[select_booking_id*]]))&lt;&gt;"", _xlfn.XLOOKUP(Table1[[#This Row],[select_booking_id*]], booked_orders[booking_id], booked_orders[booking_date*]), "")</f>
        <v/>
      </c>
      <c r="E68" s="24" t="str">
        <f>IF(LEFT(TRIM(Table1[[#This Row],[select_booking_id*]]))&lt;&gt;"", _xlfn.XLOOKUP(Table1[[#This Row],[select_booking_id*]], booked_orders[booking_id], booked_orders[booking_time*]), "")</f>
        <v/>
      </c>
      <c r="F68" s="9"/>
      <c r="G68" s="28"/>
      <c r="H68" s="11"/>
      <c r="I68" s="7" t="str">
        <f>IF(Table1[[#This Row],[entry_completion]]="y", "registered", "")</f>
        <v/>
      </c>
      <c r="J6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69" spans="1:10" x14ac:dyDescent="0.45">
      <c r="A69" s="5">
        <v>68</v>
      </c>
      <c r="B69" s="14"/>
      <c r="C69" s="22" t="str">
        <f>IF(LEFT(TRIM(Table1[[#This Row],[select_booking_id*]]))&lt;&gt;"", _xlfn.XLOOKUP(Table1[[#This Row],[select_booking_id*]], booked_orders[booking_id], booked_orders[customer_fullname]), "")</f>
        <v/>
      </c>
      <c r="D69" s="23" t="str">
        <f>IF(LEFT(TRIM(Table1[[#This Row],[select_booking_id*]]))&lt;&gt;"", _xlfn.XLOOKUP(Table1[[#This Row],[select_booking_id*]], booked_orders[booking_id], booked_orders[booking_date*]), "")</f>
        <v/>
      </c>
      <c r="E69" s="24" t="str">
        <f>IF(LEFT(TRIM(Table1[[#This Row],[select_booking_id*]]))&lt;&gt;"", _xlfn.XLOOKUP(Table1[[#This Row],[select_booking_id*]], booked_orders[booking_id], booked_orders[booking_time*]), "")</f>
        <v/>
      </c>
      <c r="F69" s="9"/>
      <c r="G69" s="28"/>
      <c r="H69" s="11"/>
      <c r="I69" s="7" t="str">
        <f>IF(Table1[[#This Row],[entry_completion]]="y", "registered", "")</f>
        <v/>
      </c>
      <c r="J6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70" spans="1:10" x14ac:dyDescent="0.45">
      <c r="A70" s="5">
        <v>69</v>
      </c>
      <c r="B70" s="14"/>
      <c r="C70" s="22" t="str">
        <f>IF(LEFT(TRIM(Table1[[#This Row],[select_booking_id*]]))&lt;&gt;"", _xlfn.XLOOKUP(Table1[[#This Row],[select_booking_id*]], booked_orders[booking_id], booked_orders[customer_fullname]), "")</f>
        <v/>
      </c>
      <c r="D70" s="23" t="str">
        <f>IF(LEFT(TRIM(Table1[[#This Row],[select_booking_id*]]))&lt;&gt;"", _xlfn.XLOOKUP(Table1[[#This Row],[select_booking_id*]], booked_orders[booking_id], booked_orders[booking_date*]), "")</f>
        <v/>
      </c>
      <c r="E70" s="24" t="str">
        <f>IF(LEFT(TRIM(Table1[[#This Row],[select_booking_id*]]))&lt;&gt;"", _xlfn.XLOOKUP(Table1[[#This Row],[select_booking_id*]], booked_orders[booking_id], booked_orders[booking_time*]), "")</f>
        <v/>
      </c>
      <c r="F70" s="9"/>
      <c r="G70" s="28"/>
      <c r="H70" s="11"/>
      <c r="I70" s="7" t="str">
        <f>IF(Table1[[#This Row],[entry_completion]]="y", "registered", "")</f>
        <v/>
      </c>
      <c r="J7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71" spans="1:10" x14ac:dyDescent="0.45">
      <c r="A71" s="5">
        <v>70</v>
      </c>
      <c r="B71" s="14"/>
      <c r="C71" s="22" t="str">
        <f>IF(LEFT(TRIM(Table1[[#This Row],[select_booking_id*]]))&lt;&gt;"", _xlfn.XLOOKUP(Table1[[#This Row],[select_booking_id*]], booked_orders[booking_id], booked_orders[customer_fullname]), "")</f>
        <v/>
      </c>
      <c r="D71" s="23" t="str">
        <f>IF(LEFT(TRIM(Table1[[#This Row],[select_booking_id*]]))&lt;&gt;"", _xlfn.XLOOKUP(Table1[[#This Row],[select_booking_id*]], booked_orders[booking_id], booked_orders[booking_date*]), "")</f>
        <v/>
      </c>
      <c r="E71" s="24" t="str">
        <f>IF(LEFT(TRIM(Table1[[#This Row],[select_booking_id*]]))&lt;&gt;"", _xlfn.XLOOKUP(Table1[[#This Row],[select_booking_id*]], booked_orders[booking_id], booked_orders[booking_time*]), "")</f>
        <v/>
      </c>
      <c r="F71" s="9"/>
      <c r="G71" s="28"/>
      <c r="H71" s="11"/>
      <c r="I71" s="7" t="str">
        <f>IF(Table1[[#This Row],[entry_completion]]="y", "registered", "")</f>
        <v/>
      </c>
      <c r="J7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72" spans="1:10" x14ac:dyDescent="0.45">
      <c r="A72" s="5">
        <v>71</v>
      </c>
      <c r="B72" s="14"/>
      <c r="C72" s="22" t="str">
        <f>IF(LEFT(TRIM(Table1[[#This Row],[select_booking_id*]]))&lt;&gt;"", _xlfn.XLOOKUP(Table1[[#This Row],[select_booking_id*]], booked_orders[booking_id], booked_orders[customer_fullname]), "")</f>
        <v/>
      </c>
      <c r="D72" s="23" t="str">
        <f>IF(LEFT(TRIM(Table1[[#This Row],[select_booking_id*]]))&lt;&gt;"", _xlfn.XLOOKUP(Table1[[#This Row],[select_booking_id*]], booked_orders[booking_id], booked_orders[booking_date*]), "")</f>
        <v/>
      </c>
      <c r="E72" s="24" t="str">
        <f>IF(LEFT(TRIM(Table1[[#This Row],[select_booking_id*]]))&lt;&gt;"", _xlfn.XLOOKUP(Table1[[#This Row],[select_booking_id*]], booked_orders[booking_id], booked_orders[booking_time*]), "")</f>
        <v/>
      </c>
      <c r="F72" s="9"/>
      <c r="G72" s="28"/>
      <c r="H72" s="11"/>
      <c r="I72" s="7" t="str">
        <f>IF(Table1[[#This Row],[entry_completion]]="y", "registered", "")</f>
        <v/>
      </c>
      <c r="J7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73" spans="1:10" x14ac:dyDescent="0.45">
      <c r="A73" s="5">
        <v>72</v>
      </c>
      <c r="B73" s="14"/>
      <c r="C73" s="22" t="str">
        <f>IF(LEFT(TRIM(Table1[[#This Row],[select_booking_id*]]))&lt;&gt;"", _xlfn.XLOOKUP(Table1[[#This Row],[select_booking_id*]], booked_orders[booking_id], booked_orders[customer_fullname]), "")</f>
        <v/>
      </c>
      <c r="D73" s="23" t="str">
        <f>IF(LEFT(TRIM(Table1[[#This Row],[select_booking_id*]]))&lt;&gt;"", _xlfn.XLOOKUP(Table1[[#This Row],[select_booking_id*]], booked_orders[booking_id], booked_orders[booking_date*]), "")</f>
        <v/>
      </c>
      <c r="E73" s="24" t="str">
        <f>IF(LEFT(TRIM(Table1[[#This Row],[select_booking_id*]]))&lt;&gt;"", _xlfn.XLOOKUP(Table1[[#This Row],[select_booking_id*]], booked_orders[booking_id], booked_orders[booking_time*]), "")</f>
        <v/>
      </c>
      <c r="F73" s="9"/>
      <c r="G73" s="28"/>
      <c r="H73" s="11"/>
      <c r="I73" s="7" t="str">
        <f>IF(Table1[[#This Row],[entry_completion]]="y", "registered", "")</f>
        <v/>
      </c>
      <c r="J7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74" spans="1:10" x14ac:dyDescent="0.45">
      <c r="A74" s="5">
        <v>73</v>
      </c>
      <c r="B74" s="14"/>
      <c r="C74" s="22" t="str">
        <f>IF(LEFT(TRIM(Table1[[#This Row],[select_booking_id*]]))&lt;&gt;"", _xlfn.XLOOKUP(Table1[[#This Row],[select_booking_id*]], booked_orders[booking_id], booked_orders[customer_fullname]), "")</f>
        <v/>
      </c>
      <c r="D74" s="23" t="str">
        <f>IF(LEFT(TRIM(Table1[[#This Row],[select_booking_id*]]))&lt;&gt;"", _xlfn.XLOOKUP(Table1[[#This Row],[select_booking_id*]], booked_orders[booking_id], booked_orders[booking_date*]), "")</f>
        <v/>
      </c>
      <c r="E74" s="24" t="str">
        <f>IF(LEFT(TRIM(Table1[[#This Row],[select_booking_id*]]))&lt;&gt;"", _xlfn.XLOOKUP(Table1[[#This Row],[select_booking_id*]], booked_orders[booking_id], booked_orders[booking_time*]), "")</f>
        <v/>
      </c>
      <c r="F74" s="9"/>
      <c r="G74" s="28"/>
      <c r="H74" s="11"/>
      <c r="I74" s="7" t="str">
        <f>IF(Table1[[#This Row],[entry_completion]]="y", "registered", "")</f>
        <v/>
      </c>
      <c r="J7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75" spans="1:10" x14ac:dyDescent="0.45">
      <c r="A75" s="5">
        <v>74</v>
      </c>
      <c r="B75" s="14"/>
      <c r="C75" s="22" t="str">
        <f>IF(LEFT(TRIM(Table1[[#This Row],[select_booking_id*]]))&lt;&gt;"", _xlfn.XLOOKUP(Table1[[#This Row],[select_booking_id*]], booked_orders[booking_id], booked_orders[customer_fullname]), "")</f>
        <v/>
      </c>
      <c r="D75" s="23" t="str">
        <f>IF(LEFT(TRIM(Table1[[#This Row],[select_booking_id*]]))&lt;&gt;"", _xlfn.XLOOKUP(Table1[[#This Row],[select_booking_id*]], booked_orders[booking_id], booked_orders[booking_date*]), "")</f>
        <v/>
      </c>
      <c r="E75" s="24" t="str">
        <f>IF(LEFT(TRIM(Table1[[#This Row],[select_booking_id*]]))&lt;&gt;"", _xlfn.XLOOKUP(Table1[[#This Row],[select_booking_id*]], booked_orders[booking_id], booked_orders[booking_time*]), "")</f>
        <v/>
      </c>
      <c r="F75" s="9"/>
      <c r="G75" s="28"/>
      <c r="H75" s="11"/>
      <c r="I75" s="7" t="str">
        <f>IF(Table1[[#This Row],[entry_completion]]="y", "registered", "")</f>
        <v/>
      </c>
      <c r="J7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76" spans="1:10" x14ac:dyDescent="0.45">
      <c r="A76" s="5">
        <v>75</v>
      </c>
      <c r="B76" s="14"/>
      <c r="C76" s="22" t="str">
        <f>IF(LEFT(TRIM(Table1[[#This Row],[select_booking_id*]]))&lt;&gt;"", _xlfn.XLOOKUP(Table1[[#This Row],[select_booking_id*]], booked_orders[booking_id], booked_orders[customer_fullname]), "")</f>
        <v/>
      </c>
      <c r="D76" s="23" t="str">
        <f>IF(LEFT(TRIM(Table1[[#This Row],[select_booking_id*]]))&lt;&gt;"", _xlfn.XLOOKUP(Table1[[#This Row],[select_booking_id*]], booked_orders[booking_id], booked_orders[booking_date*]), "")</f>
        <v/>
      </c>
      <c r="E76" s="24" t="str">
        <f>IF(LEFT(TRIM(Table1[[#This Row],[select_booking_id*]]))&lt;&gt;"", _xlfn.XLOOKUP(Table1[[#This Row],[select_booking_id*]], booked_orders[booking_id], booked_orders[booking_time*]), "")</f>
        <v/>
      </c>
      <c r="F76" s="9"/>
      <c r="G76" s="28"/>
      <c r="H76" s="11"/>
      <c r="I76" s="7" t="str">
        <f>IF(Table1[[#This Row],[entry_completion]]="y", "registered", "")</f>
        <v/>
      </c>
      <c r="J7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77" spans="1:10" x14ac:dyDescent="0.45">
      <c r="A77" s="5">
        <v>76</v>
      </c>
      <c r="B77" s="14"/>
      <c r="C77" s="22" t="str">
        <f>IF(LEFT(TRIM(Table1[[#This Row],[select_booking_id*]]))&lt;&gt;"", _xlfn.XLOOKUP(Table1[[#This Row],[select_booking_id*]], booked_orders[booking_id], booked_orders[customer_fullname]), "")</f>
        <v/>
      </c>
      <c r="D77" s="23" t="str">
        <f>IF(LEFT(TRIM(Table1[[#This Row],[select_booking_id*]]))&lt;&gt;"", _xlfn.XLOOKUP(Table1[[#This Row],[select_booking_id*]], booked_orders[booking_id], booked_orders[booking_date*]), "")</f>
        <v/>
      </c>
      <c r="E77" s="24" t="str">
        <f>IF(LEFT(TRIM(Table1[[#This Row],[select_booking_id*]]))&lt;&gt;"", _xlfn.XLOOKUP(Table1[[#This Row],[select_booking_id*]], booked_orders[booking_id], booked_orders[booking_time*]), "")</f>
        <v/>
      </c>
      <c r="F77" s="9"/>
      <c r="G77" s="28"/>
      <c r="H77" s="11"/>
      <c r="I77" s="7" t="str">
        <f>IF(Table1[[#This Row],[entry_completion]]="y", "registered", "")</f>
        <v/>
      </c>
      <c r="J7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78" spans="1:10" x14ac:dyDescent="0.45">
      <c r="A78" s="5">
        <v>77</v>
      </c>
      <c r="B78" s="14"/>
      <c r="C78" s="22" t="str">
        <f>IF(LEFT(TRIM(Table1[[#This Row],[select_booking_id*]]))&lt;&gt;"", _xlfn.XLOOKUP(Table1[[#This Row],[select_booking_id*]], booked_orders[booking_id], booked_orders[customer_fullname]), "")</f>
        <v/>
      </c>
      <c r="D78" s="23" t="str">
        <f>IF(LEFT(TRIM(Table1[[#This Row],[select_booking_id*]]))&lt;&gt;"", _xlfn.XLOOKUP(Table1[[#This Row],[select_booking_id*]], booked_orders[booking_id], booked_orders[booking_date*]), "")</f>
        <v/>
      </c>
      <c r="E78" s="24" t="str">
        <f>IF(LEFT(TRIM(Table1[[#This Row],[select_booking_id*]]))&lt;&gt;"", _xlfn.XLOOKUP(Table1[[#This Row],[select_booking_id*]], booked_orders[booking_id], booked_orders[booking_time*]), "")</f>
        <v/>
      </c>
      <c r="F78" s="9"/>
      <c r="G78" s="28"/>
      <c r="H78" s="11"/>
      <c r="I78" s="7" t="str">
        <f>IF(Table1[[#This Row],[entry_completion]]="y", "registered", "")</f>
        <v/>
      </c>
      <c r="J7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79" spans="1:10" x14ac:dyDescent="0.45">
      <c r="A79" s="5">
        <v>78</v>
      </c>
      <c r="B79" s="14"/>
      <c r="C79" s="22" t="str">
        <f>IF(LEFT(TRIM(Table1[[#This Row],[select_booking_id*]]))&lt;&gt;"", _xlfn.XLOOKUP(Table1[[#This Row],[select_booking_id*]], booked_orders[booking_id], booked_orders[customer_fullname]), "")</f>
        <v/>
      </c>
      <c r="D79" s="23" t="str">
        <f>IF(LEFT(TRIM(Table1[[#This Row],[select_booking_id*]]))&lt;&gt;"", _xlfn.XLOOKUP(Table1[[#This Row],[select_booking_id*]], booked_orders[booking_id], booked_orders[booking_date*]), "")</f>
        <v/>
      </c>
      <c r="E79" s="24" t="str">
        <f>IF(LEFT(TRIM(Table1[[#This Row],[select_booking_id*]]))&lt;&gt;"", _xlfn.XLOOKUP(Table1[[#This Row],[select_booking_id*]], booked_orders[booking_id], booked_orders[booking_time*]), "")</f>
        <v/>
      </c>
      <c r="F79" s="9"/>
      <c r="G79" s="28"/>
      <c r="H79" s="11"/>
      <c r="I79" s="7" t="str">
        <f>IF(Table1[[#This Row],[entry_completion]]="y", "registered", "")</f>
        <v/>
      </c>
      <c r="J7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80" spans="1:10" x14ac:dyDescent="0.45">
      <c r="A80" s="5">
        <v>79</v>
      </c>
      <c r="B80" s="14"/>
      <c r="C80" s="22" t="str">
        <f>IF(LEFT(TRIM(Table1[[#This Row],[select_booking_id*]]))&lt;&gt;"", _xlfn.XLOOKUP(Table1[[#This Row],[select_booking_id*]], booked_orders[booking_id], booked_orders[customer_fullname]), "")</f>
        <v/>
      </c>
      <c r="D80" s="23" t="str">
        <f>IF(LEFT(TRIM(Table1[[#This Row],[select_booking_id*]]))&lt;&gt;"", _xlfn.XLOOKUP(Table1[[#This Row],[select_booking_id*]], booked_orders[booking_id], booked_orders[booking_date*]), "")</f>
        <v/>
      </c>
      <c r="E80" s="24" t="str">
        <f>IF(LEFT(TRIM(Table1[[#This Row],[select_booking_id*]]))&lt;&gt;"", _xlfn.XLOOKUP(Table1[[#This Row],[select_booking_id*]], booked_orders[booking_id], booked_orders[booking_time*]), "")</f>
        <v/>
      </c>
      <c r="F80" s="9"/>
      <c r="G80" s="28"/>
      <c r="H80" s="11"/>
      <c r="I80" s="7" t="str">
        <f>IF(Table1[[#This Row],[entry_completion]]="y", "registered", "")</f>
        <v/>
      </c>
      <c r="J8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81" spans="1:10" x14ac:dyDescent="0.45">
      <c r="A81" s="5">
        <v>80</v>
      </c>
      <c r="B81" s="14"/>
      <c r="C81" s="22" t="str">
        <f>IF(LEFT(TRIM(Table1[[#This Row],[select_booking_id*]]))&lt;&gt;"", _xlfn.XLOOKUP(Table1[[#This Row],[select_booking_id*]], booked_orders[booking_id], booked_orders[customer_fullname]), "")</f>
        <v/>
      </c>
      <c r="D81" s="23" t="str">
        <f>IF(LEFT(TRIM(Table1[[#This Row],[select_booking_id*]]))&lt;&gt;"", _xlfn.XLOOKUP(Table1[[#This Row],[select_booking_id*]], booked_orders[booking_id], booked_orders[booking_date*]), "")</f>
        <v/>
      </c>
      <c r="E81" s="24" t="str">
        <f>IF(LEFT(TRIM(Table1[[#This Row],[select_booking_id*]]))&lt;&gt;"", _xlfn.XLOOKUP(Table1[[#This Row],[select_booking_id*]], booked_orders[booking_id], booked_orders[booking_time*]), "")</f>
        <v/>
      </c>
      <c r="F81" s="9"/>
      <c r="G81" s="28"/>
      <c r="H81" s="11"/>
      <c r="I81" s="7" t="str">
        <f>IF(Table1[[#This Row],[entry_completion]]="y", "registered", "")</f>
        <v/>
      </c>
      <c r="J8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82" spans="1:10" x14ac:dyDescent="0.45">
      <c r="A82" s="5">
        <v>81</v>
      </c>
      <c r="B82" s="14"/>
      <c r="C82" s="22" t="str">
        <f>IF(LEFT(TRIM(Table1[[#This Row],[select_booking_id*]]))&lt;&gt;"", _xlfn.XLOOKUP(Table1[[#This Row],[select_booking_id*]], booked_orders[booking_id], booked_orders[customer_fullname]), "")</f>
        <v/>
      </c>
      <c r="D82" s="23" t="str">
        <f>IF(LEFT(TRIM(Table1[[#This Row],[select_booking_id*]]))&lt;&gt;"", _xlfn.XLOOKUP(Table1[[#This Row],[select_booking_id*]], booked_orders[booking_id], booked_orders[booking_date*]), "")</f>
        <v/>
      </c>
      <c r="E82" s="24" t="str">
        <f>IF(LEFT(TRIM(Table1[[#This Row],[select_booking_id*]]))&lt;&gt;"", _xlfn.XLOOKUP(Table1[[#This Row],[select_booking_id*]], booked_orders[booking_id], booked_orders[booking_time*]), "")</f>
        <v/>
      </c>
      <c r="F82" s="9"/>
      <c r="G82" s="28"/>
      <c r="H82" s="11"/>
      <c r="I82" s="7" t="str">
        <f>IF(Table1[[#This Row],[entry_completion]]="y", "registered", "")</f>
        <v/>
      </c>
      <c r="J8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83" spans="1:10" x14ac:dyDescent="0.45">
      <c r="A83" s="5">
        <v>82</v>
      </c>
      <c r="B83" s="14"/>
      <c r="C83" s="22" t="str">
        <f>IF(LEFT(TRIM(Table1[[#This Row],[select_booking_id*]]))&lt;&gt;"", _xlfn.XLOOKUP(Table1[[#This Row],[select_booking_id*]], booked_orders[booking_id], booked_orders[customer_fullname]), "")</f>
        <v/>
      </c>
      <c r="D83" s="23" t="str">
        <f>IF(LEFT(TRIM(Table1[[#This Row],[select_booking_id*]]))&lt;&gt;"", _xlfn.XLOOKUP(Table1[[#This Row],[select_booking_id*]], booked_orders[booking_id], booked_orders[booking_date*]), "")</f>
        <v/>
      </c>
      <c r="E83" s="24" t="str">
        <f>IF(LEFT(TRIM(Table1[[#This Row],[select_booking_id*]]))&lt;&gt;"", _xlfn.XLOOKUP(Table1[[#This Row],[select_booking_id*]], booked_orders[booking_id], booked_orders[booking_time*]), "")</f>
        <v/>
      </c>
      <c r="F83" s="9"/>
      <c r="G83" s="28"/>
      <c r="H83" s="11"/>
      <c r="I83" s="7" t="str">
        <f>IF(Table1[[#This Row],[entry_completion]]="y", "registered", "")</f>
        <v/>
      </c>
      <c r="J8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84" spans="1:10" x14ac:dyDescent="0.45">
      <c r="A84" s="5">
        <v>83</v>
      </c>
      <c r="B84" s="14"/>
      <c r="C84" s="22" t="str">
        <f>IF(LEFT(TRIM(Table1[[#This Row],[select_booking_id*]]))&lt;&gt;"", _xlfn.XLOOKUP(Table1[[#This Row],[select_booking_id*]], booked_orders[booking_id], booked_orders[customer_fullname]), "")</f>
        <v/>
      </c>
      <c r="D84" s="23" t="str">
        <f>IF(LEFT(TRIM(Table1[[#This Row],[select_booking_id*]]))&lt;&gt;"", _xlfn.XLOOKUP(Table1[[#This Row],[select_booking_id*]], booked_orders[booking_id], booked_orders[booking_date*]), "")</f>
        <v/>
      </c>
      <c r="E84" s="24" t="str">
        <f>IF(LEFT(TRIM(Table1[[#This Row],[select_booking_id*]]))&lt;&gt;"", _xlfn.XLOOKUP(Table1[[#This Row],[select_booking_id*]], booked_orders[booking_id], booked_orders[booking_time*]), "")</f>
        <v/>
      </c>
      <c r="F84" s="9"/>
      <c r="G84" s="28"/>
      <c r="H84" s="11"/>
      <c r="I84" s="7" t="str">
        <f>IF(Table1[[#This Row],[entry_completion]]="y", "registered", "")</f>
        <v/>
      </c>
      <c r="J8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85" spans="1:10" x14ac:dyDescent="0.45">
      <c r="A85" s="5">
        <v>84</v>
      </c>
      <c r="B85" s="14"/>
      <c r="C85" s="22" t="str">
        <f>IF(LEFT(TRIM(Table1[[#This Row],[select_booking_id*]]))&lt;&gt;"", _xlfn.XLOOKUP(Table1[[#This Row],[select_booking_id*]], booked_orders[booking_id], booked_orders[customer_fullname]), "")</f>
        <v/>
      </c>
      <c r="D85" s="23" t="str">
        <f>IF(LEFT(TRIM(Table1[[#This Row],[select_booking_id*]]))&lt;&gt;"", _xlfn.XLOOKUP(Table1[[#This Row],[select_booking_id*]], booked_orders[booking_id], booked_orders[booking_date*]), "")</f>
        <v/>
      </c>
      <c r="E85" s="24" t="str">
        <f>IF(LEFT(TRIM(Table1[[#This Row],[select_booking_id*]]))&lt;&gt;"", _xlfn.XLOOKUP(Table1[[#This Row],[select_booking_id*]], booked_orders[booking_id], booked_orders[booking_time*]), "")</f>
        <v/>
      </c>
      <c r="F85" s="9"/>
      <c r="G85" s="28"/>
      <c r="H85" s="11"/>
      <c r="I85" s="7" t="str">
        <f>IF(Table1[[#This Row],[entry_completion]]="y", "registered", "")</f>
        <v/>
      </c>
      <c r="J8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86" spans="1:10" x14ac:dyDescent="0.45">
      <c r="A86" s="5">
        <v>85</v>
      </c>
      <c r="B86" s="14"/>
      <c r="C86" s="22" t="str">
        <f>IF(LEFT(TRIM(Table1[[#This Row],[select_booking_id*]]))&lt;&gt;"", _xlfn.XLOOKUP(Table1[[#This Row],[select_booking_id*]], booked_orders[booking_id], booked_orders[customer_fullname]), "")</f>
        <v/>
      </c>
      <c r="D86" s="23" t="str">
        <f>IF(LEFT(TRIM(Table1[[#This Row],[select_booking_id*]]))&lt;&gt;"", _xlfn.XLOOKUP(Table1[[#This Row],[select_booking_id*]], booked_orders[booking_id], booked_orders[booking_date*]), "")</f>
        <v/>
      </c>
      <c r="E86" s="24" t="str">
        <f>IF(LEFT(TRIM(Table1[[#This Row],[select_booking_id*]]))&lt;&gt;"", _xlfn.XLOOKUP(Table1[[#This Row],[select_booking_id*]], booked_orders[booking_id], booked_orders[booking_time*]), "")</f>
        <v/>
      </c>
      <c r="F86" s="9"/>
      <c r="G86" s="28"/>
      <c r="H86" s="11"/>
      <c r="I86" s="7" t="str">
        <f>IF(Table1[[#This Row],[entry_completion]]="y", "registered", "")</f>
        <v/>
      </c>
      <c r="J8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87" spans="1:10" x14ac:dyDescent="0.45">
      <c r="A87" s="5">
        <v>86</v>
      </c>
      <c r="B87" s="14"/>
      <c r="C87" s="22" t="str">
        <f>IF(LEFT(TRIM(Table1[[#This Row],[select_booking_id*]]))&lt;&gt;"", _xlfn.XLOOKUP(Table1[[#This Row],[select_booking_id*]], booked_orders[booking_id], booked_orders[customer_fullname]), "")</f>
        <v/>
      </c>
      <c r="D87" s="23" t="str">
        <f>IF(LEFT(TRIM(Table1[[#This Row],[select_booking_id*]]))&lt;&gt;"", _xlfn.XLOOKUP(Table1[[#This Row],[select_booking_id*]], booked_orders[booking_id], booked_orders[booking_date*]), "")</f>
        <v/>
      </c>
      <c r="E87" s="24" t="str">
        <f>IF(LEFT(TRIM(Table1[[#This Row],[select_booking_id*]]))&lt;&gt;"", _xlfn.XLOOKUP(Table1[[#This Row],[select_booking_id*]], booked_orders[booking_id], booked_orders[booking_time*]), "")</f>
        <v/>
      </c>
      <c r="F87" s="9"/>
      <c r="G87" s="28"/>
      <c r="H87" s="11"/>
      <c r="I87" s="7" t="str">
        <f>IF(Table1[[#This Row],[entry_completion]]="y", "registered", "")</f>
        <v/>
      </c>
      <c r="J8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88" spans="1:10" x14ac:dyDescent="0.45">
      <c r="A88" s="5">
        <v>87</v>
      </c>
      <c r="B88" s="14"/>
      <c r="C88" s="22" t="str">
        <f>IF(LEFT(TRIM(Table1[[#This Row],[select_booking_id*]]))&lt;&gt;"", _xlfn.XLOOKUP(Table1[[#This Row],[select_booking_id*]], booked_orders[booking_id], booked_orders[customer_fullname]), "")</f>
        <v/>
      </c>
      <c r="D88" s="23" t="str">
        <f>IF(LEFT(TRIM(Table1[[#This Row],[select_booking_id*]]))&lt;&gt;"", _xlfn.XLOOKUP(Table1[[#This Row],[select_booking_id*]], booked_orders[booking_id], booked_orders[booking_date*]), "")</f>
        <v/>
      </c>
      <c r="E88" s="24" t="str">
        <f>IF(LEFT(TRIM(Table1[[#This Row],[select_booking_id*]]))&lt;&gt;"", _xlfn.XLOOKUP(Table1[[#This Row],[select_booking_id*]], booked_orders[booking_id], booked_orders[booking_time*]), "")</f>
        <v/>
      </c>
      <c r="F88" s="9"/>
      <c r="G88" s="28"/>
      <c r="H88" s="11"/>
      <c r="I88" s="7" t="str">
        <f>IF(Table1[[#This Row],[entry_completion]]="y", "registered", "")</f>
        <v/>
      </c>
      <c r="J8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89" spans="1:10" x14ac:dyDescent="0.45">
      <c r="A89" s="5">
        <v>88</v>
      </c>
      <c r="B89" s="14"/>
      <c r="C89" s="22" t="str">
        <f>IF(LEFT(TRIM(Table1[[#This Row],[select_booking_id*]]))&lt;&gt;"", _xlfn.XLOOKUP(Table1[[#This Row],[select_booking_id*]], booked_orders[booking_id], booked_orders[customer_fullname]), "")</f>
        <v/>
      </c>
      <c r="D89" s="23" t="str">
        <f>IF(LEFT(TRIM(Table1[[#This Row],[select_booking_id*]]))&lt;&gt;"", _xlfn.XLOOKUP(Table1[[#This Row],[select_booking_id*]], booked_orders[booking_id], booked_orders[booking_date*]), "")</f>
        <v/>
      </c>
      <c r="E89" s="24" t="str">
        <f>IF(LEFT(TRIM(Table1[[#This Row],[select_booking_id*]]))&lt;&gt;"", _xlfn.XLOOKUP(Table1[[#This Row],[select_booking_id*]], booked_orders[booking_id], booked_orders[booking_time*]), "")</f>
        <v/>
      </c>
      <c r="F89" s="9"/>
      <c r="G89" s="28"/>
      <c r="H89" s="11"/>
      <c r="I89" s="7" t="str">
        <f>IF(Table1[[#This Row],[entry_completion]]="y", "registered", "")</f>
        <v/>
      </c>
      <c r="J8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90" spans="1:10" x14ac:dyDescent="0.45">
      <c r="A90" s="5">
        <v>89</v>
      </c>
      <c r="B90" s="14"/>
      <c r="C90" s="22" t="str">
        <f>IF(LEFT(TRIM(Table1[[#This Row],[select_booking_id*]]))&lt;&gt;"", _xlfn.XLOOKUP(Table1[[#This Row],[select_booking_id*]], booked_orders[booking_id], booked_orders[customer_fullname]), "")</f>
        <v/>
      </c>
      <c r="D90" s="23" t="str">
        <f>IF(LEFT(TRIM(Table1[[#This Row],[select_booking_id*]]))&lt;&gt;"", _xlfn.XLOOKUP(Table1[[#This Row],[select_booking_id*]], booked_orders[booking_id], booked_orders[booking_date*]), "")</f>
        <v/>
      </c>
      <c r="E90" s="24" t="str">
        <f>IF(LEFT(TRIM(Table1[[#This Row],[select_booking_id*]]))&lt;&gt;"", _xlfn.XLOOKUP(Table1[[#This Row],[select_booking_id*]], booked_orders[booking_id], booked_orders[booking_time*]), "")</f>
        <v/>
      </c>
      <c r="F90" s="9"/>
      <c r="G90" s="28"/>
      <c r="H90" s="11"/>
      <c r="I90" s="7" t="str">
        <f>IF(Table1[[#This Row],[entry_completion]]="y", "registered", "")</f>
        <v/>
      </c>
      <c r="J9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91" spans="1:10" x14ac:dyDescent="0.45">
      <c r="A91" s="5">
        <v>90</v>
      </c>
      <c r="B91" s="14"/>
      <c r="C91" s="22" t="str">
        <f>IF(LEFT(TRIM(Table1[[#This Row],[select_booking_id*]]))&lt;&gt;"", _xlfn.XLOOKUP(Table1[[#This Row],[select_booking_id*]], booked_orders[booking_id], booked_orders[customer_fullname]), "")</f>
        <v/>
      </c>
      <c r="D91" s="23" t="str">
        <f>IF(LEFT(TRIM(Table1[[#This Row],[select_booking_id*]]))&lt;&gt;"", _xlfn.XLOOKUP(Table1[[#This Row],[select_booking_id*]], booked_orders[booking_id], booked_orders[booking_date*]), "")</f>
        <v/>
      </c>
      <c r="E91" s="24" t="str">
        <f>IF(LEFT(TRIM(Table1[[#This Row],[select_booking_id*]]))&lt;&gt;"", _xlfn.XLOOKUP(Table1[[#This Row],[select_booking_id*]], booked_orders[booking_id], booked_orders[booking_time*]), "")</f>
        <v/>
      </c>
      <c r="F91" s="9"/>
      <c r="G91" s="28"/>
      <c r="H91" s="11"/>
      <c r="I91" s="7" t="str">
        <f>IF(Table1[[#This Row],[entry_completion]]="y", "registered", "")</f>
        <v/>
      </c>
      <c r="J9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92" spans="1:10" x14ac:dyDescent="0.45">
      <c r="A92" s="5">
        <v>91</v>
      </c>
      <c r="B92" s="14"/>
      <c r="C92" s="22" t="str">
        <f>IF(LEFT(TRIM(Table1[[#This Row],[select_booking_id*]]))&lt;&gt;"", _xlfn.XLOOKUP(Table1[[#This Row],[select_booking_id*]], booked_orders[booking_id], booked_orders[customer_fullname]), "")</f>
        <v/>
      </c>
      <c r="D92" s="23" t="str">
        <f>IF(LEFT(TRIM(Table1[[#This Row],[select_booking_id*]]))&lt;&gt;"", _xlfn.XLOOKUP(Table1[[#This Row],[select_booking_id*]], booked_orders[booking_id], booked_orders[booking_date*]), "")</f>
        <v/>
      </c>
      <c r="E92" s="24" t="str">
        <f>IF(LEFT(TRIM(Table1[[#This Row],[select_booking_id*]]))&lt;&gt;"", _xlfn.XLOOKUP(Table1[[#This Row],[select_booking_id*]], booked_orders[booking_id], booked_orders[booking_time*]), "")</f>
        <v/>
      </c>
      <c r="F92" s="9"/>
      <c r="G92" s="28"/>
      <c r="H92" s="11"/>
      <c r="I92" s="7" t="str">
        <f>IF(Table1[[#This Row],[entry_completion]]="y", "registered", "")</f>
        <v/>
      </c>
      <c r="J9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93" spans="1:10" x14ac:dyDescent="0.45">
      <c r="A93" s="5">
        <v>92</v>
      </c>
      <c r="B93" s="14"/>
      <c r="C93" s="22" t="str">
        <f>IF(LEFT(TRIM(Table1[[#This Row],[select_booking_id*]]))&lt;&gt;"", _xlfn.XLOOKUP(Table1[[#This Row],[select_booking_id*]], booked_orders[booking_id], booked_orders[customer_fullname]), "")</f>
        <v/>
      </c>
      <c r="D93" s="23" t="str">
        <f>IF(LEFT(TRIM(Table1[[#This Row],[select_booking_id*]]))&lt;&gt;"", _xlfn.XLOOKUP(Table1[[#This Row],[select_booking_id*]], booked_orders[booking_id], booked_orders[booking_date*]), "")</f>
        <v/>
      </c>
      <c r="E93" s="24" t="str">
        <f>IF(LEFT(TRIM(Table1[[#This Row],[select_booking_id*]]))&lt;&gt;"", _xlfn.XLOOKUP(Table1[[#This Row],[select_booking_id*]], booked_orders[booking_id], booked_orders[booking_time*]), "")</f>
        <v/>
      </c>
      <c r="F93" s="9"/>
      <c r="G93" s="28"/>
      <c r="H93" s="11"/>
      <c r="I93" s="7" t="str">
        <f>IF(Table1[[#This Row],[entry_completion]]="y", "registered", "")</f>
        <v/>
      </c>
      <c r="J9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94" spans="1:10" x14ac:dyDescent="0.45">
      <c r="A94" s="5">
        <v>93</v>
      </c>
      <c r="B94" s="14"/>
      <c r="C94" s="22" t="str">
        <f>IF(LEFT(TRIM(Table1[[#This Row],[select_booking_id*]]))&lt;&gt;"", _xlfn.XLOOKUP(Table1[[#This Row],[select_booking_id*]], booked_orders[booking_id], booked_orders[customer_fullname]), "")</f>
        <v/>
      </c>
      <c r="D94" s="23" t="str">
        <f>IF(LEFT(TRIM(Table1[[#This Row],[select_booking_id*]]))&lt;&gt;"", _xlfn.XLOOKUP(Table1[[#This Row],[select_booking_id*]], booked_orders[booking_id], booked_orders[booking_date*]), "")</f>
        <v/>
      </c>
      <c r="E94" s="24" t="str">
        <f>IF(LEFT(TRIM(Table1[[#This Row],[select_booking_id*]]))&lt;&gt;"", _xlfn.XLOOKUP(Table1[[#This Row],[select_booking_id*]], booked_orders[booking_id], booked_orders[booking_time*]), "")</f>
        <v/>
      </c>
      <c r="F94" s="9"/>
      <c r="G94" s="28"/>
      <c r="H94" s="11"/>
      <c r="I94" s="7" t="str">
        <f>IF(Table1[[#This Row],[entry_completion]]="y", "registered", "")</f>
        <v/>
      </c>
      <c r="J9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95" spans="1:10" x14ac:dyDescent="0.45">
      <c r="A95" s="5">
        <v>94</v>
      </c>
      <c r="B95" s="14"/>
      <c r="C95" s="22" t="str">
        <f>IF(LEFT(TRIM(Table1[[#This Row],[select_booking_id*]]))&lt;&gt;"", _xlfn.XLOOKUP(Table1[[#This Row],[select_booking_id*]], booked_orders[booking_id], booked_orders[customer_fullname]), "")</f>
        <v/>
      </c>
      <c r="D95" s="23" t="str">
        <f>IF(LEFT(TRIM(Table1[[#This Row],[select_booking_id*]]))&lt;&gt;"", _xlfn.XLOOKUP(Table1[[#This Row],[select_booking_id*]], booked_orders[booking_id], booked_orders[booking_date*]), "")</f>
        <v/>
      </c>
      <c r="E95" s="24" t="str">
        <f>IF(LEFT(TRIM(Table1[[#This Row],[select_booking_id*]]))&lt;&gt;"", _xlfn.XLOOKUP(Table1[[#This Row],[select_booking_id*]], booked_orders[booking_id], booked_orders[booking_time*]), "")</f>
        <v/>
      </c>
      <c r="F95" s="9"/>
      <c r="G95" s="28"/>
      <c r="H95" s="11"/>
      <c r="I95" s="7" t="str">
        <f>IF(Table1[[#This Row],[entry_completion]]="y", "registered", "")</f>
        <v/>
      </c>
      <c r="J9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96" spans="1:10" x14ac:dyDescent="0.45">
      <c r="A96" s="5">
        <v>95</v>
      </c>
      <c r="B96" s="14"/>
      <c r="C96" s="22" t="str">
        <f>IF(LEFT(TRIM(Table1[[#This Row],[select_booking_id*]]))&lt;&gt;"", _xlfn.XLOOKUP(Table1[[#This Row],[select_booking_id*]], booked_orders[booking_id], booked_orders[customer_fullname]), "")</f>
        <v/>
      </c>
      <c r="D96" s="23" t="str">
        <f>IF(LEFT(TRIM(Table1[[#This Row],[select_booking_id*]]))&lt;&gt;"", _xlfn.XLOOKUP(Table1[[#This Row],[select_booking_id*]], booked_orders[booking_id], booked_orders[booking_date*]), "")</f>
        <v/>
      </c>
      <c r="E96" s="24" t="str">
        <f>IF(LEFT(TRIM(Table1[[#This Row],[select_booking_id*]]))&lt;&gt;"", _xlfn.XLOOKUP(Table1[[#This Row],[select_booking_id*]], booked_orders[booking_id], booked_orders[booking_time*]), "")</f>
        <v/>
      </c>
      <c r="F96" s="9"/>
      <c r="G96" s="28"/>
      <c r="H96" s="11"/>
      <c r="I96" s="7" t="str">
        <f>IF(Table1[[#This Row],[entry_completion]]="y", "registered", "")</f>
        <v/>
      </c>
      <c r="J9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97" spans="1:10" x14ac:dyDescent="0.45">
      <c r="A97" s="5">
        <v>96</v>
      </c>
      <c r="B97" s="14"/>
      <c r="C97" s="22" t="str">
        <f>IF(LEFT(TRIM(Table1[[#This Row],[select_booking_id*]]))&lt;&gt;"", _xlfn.XLOOKUP(Table1[[#This Row],[select_booking_id*]], booked_orders[booking_id], booked_orders[customer_fullname]), "")</f>
        <v/>
      </c>
      <c r="D97" s="23" t="str">
        <f>IF(LEFT(TRIM(Table1[[#This Row],[select_booking_id*]]))&lt;&gt;"", _xlfn.XLOOKUP(Table1[[#This Row],[select_booking_id*]], booked_orders[booking_id], booked_orders[booking_date*]), "")</f>
        <v/>
      </c>
      <c r="E97" s="24" t="str">
        <f>IF(LEFT(TRIM(Table1[[#This Row],[select_booking_id*]]))&lt;&gt;"", _xlfn.XLOOKUP(Table1[[#This Row],[select_booking_id*]], booked_orders[booking_id], booked_orders[booking_time*]), "")</f>
        <v/>
      </c>
      <c r="F97" s="9"/>
      <c r="G97" s="28"/>
      <c r="H97" s="11"/>
      <c r="I97" s="7" t="str">
        <f>IF(Table1[[#This Row],[entry_completion]]="y", "registered", "")</f>
        <v/>
      </c>
      <c r="J9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98" spans="1:10" x14ac:dyDescent="0.45">
      <c r="A98" s="5">
        <v>97</v>
      </c>
      <c r="B98" s="14"/>
      <c r="C98" s="22" t="str">
        <f>IF(LEFT(TRIM(Table1[[#This Row],[select_booking_id*]]))&lt;&gt;"", _xlfn.XLOOKUP(Table1[[#This Row],[select_booking_id*]], booked_orders[booking_id], booked_orders[customer_fullname]), "")</f>
        <v/>
      </c>
      <c r="D98" s="23" t="str">
        <f>IF(LEFT(TRIM(Table1[[#This Row],[select_booking_id*]]))&lt;&gt;"", _xlfn.XLOOKUP(Table1[[#This Row],[select_booking_id*]], booked_orders[booking_id], booked_orders[booking_date*]), "")</f>
        <v/>
      </c>
      <c r="E98" s="24" t="str">
        <f>IF(LEFT(TRIM(Table1[[#This Row],[select_booking_id*]]))&lt;&gt;"", _xlfn.XLOOKUP(Table1[[#This Row],[select_booking_id*]], booked_orders[booking_id], booked_orders[booking_time*]), "")</f>
        <v/>
      </c>
      <c r="F98" s="9"/>
      <c r="G98" s="28"/>
      <c r="H98" s="11"/>
      <c r="I98" s="7" t="str">
        <f>IF(Table1[[#This Row],[entry_completion]]="y", "registered", "")</f>
        <v/>
      </c>
      <c r="J9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99" spans="1:10" x14ac:dyDescent="0.45">
      <c r="A99" s="5">
        <v>98</v>
      </c>
      <c r="B99" s="14"/>
      <c r="C99" s="22" t="str">
        <f>IF(LEFT(TRIM(Table1[[#This Row],[select_booking_id*]]))&lt;&gt;"", _xlfn.XLOOKUP(Table1[[#This Row],[select_booking_id*]], booked_orders[booking_id], booked_orders[customer_fullname]), "")</f>
        <v/>
      </c>
      <c r="D99" s="23" t="str">
        <f>IF(LEFT(TRIM(Table1[[#This Row],[select_booking_id*]]))&lt;&gt;"", _xlfn.XLOOKUP(Table1[[#This Row],[select_booking_id*]], booked_orders[booking_id], booked_orders[booking_date*]), "")</f>
        <v/>
      </c>
      <c r="E99" s="24" t="str">
        <f>IF(LEFT(TRIM(Table1[[#This Row],[select_booking_id*]]))&lt;&gt;"", _xlfn.XLOOKUP(Table1[[#This Row],[select_booking_id*]], booked_orders[booking_id], booked_orders[booking_time*]), "")</f>
        <v/>
      </c>
      <c r="F99" s="9"/>
      <c r="G99" s="28"/>
      <c r="H99" s="11"/>
      <c r="I99" s="7" t="str">
        <f>IF(Table1[[#This Row],[entry_completion]]="y", "registered", "")</f>
        <v/>
      </c>
      <c r="J9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00" spans="1:10" x14ac:dyDescent="0.45">
      <c r="A100" s="5">
        <v>99</v>
      </c>
      <c r="B100" s="14"/>
      <c r="C100" s="22" t="str">
        <f>IF(LEFT(TRIM(Table1[[#This Row],[select_booking_id*]]))&lt;&gt;"", _xlfn.XLOOKUP(Table1[[#This Row],[select_booking_id*]], booked_orders[booking_id], booked_orders[customer_fullname]), "")</f>
        <v/>
      </c>
      <c r="D100" s="23" t="str">
        <f>IF(LEFT(TRIM(Table1[[#This Row],[select_booking_id*]]))&lt;&gt;"", _xlfn.XLOOKUP(Table1[[#This Row],[select_booking_id*]], booked_orders[booking_id], booked_orders[booking_date*]), "")</f>
        <v/>
      </c>
      <c r="E100" s="24" t="str">
        <f>IF(LEFT(TRIM(Table1[[#This Row],[select_booking_id*]]))&lt;&gt;"", _xlfn.XLOOKUP(Table1[[#This Row],[select_booking_id*]], booked_orders[booking_id], booked_orders[booking_time*]), "")</f>
        <v/>
      </c>
      <c r="F100" s="9"/>
      <c r="G100" s="28"/>
      <c r="H100" s="11"/>
      <c r="I100" s="7" t="str">
        <f>IF(Table1[[#This Row],[entry_completion]]="y", "registered", "")</f>
        <v/>
      </c>
      <c r="J10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01" spans="1:10" x14ac:dyDescent="0.45">
      <c r="A101" s="5">
        <v>100</v>
      </c>
      <c r="B101" s="14"/>
      <c r="C101" s="22" t="str">
        <f>IF(LEFT(TRIM(Table1[[#This Row],[select_booking_id*]]))&lt;&gt;"", _xlfn.XLOOKUP(Table1[[#This Row],[select_booking_id*]], booked_orders[booking_id], booked_orders[customer_fullname]), "")</f>
        <v/>
      </c>
      <c r="D101" s="23" t="str">
        <f>IF(LEFT(TRIM(Table1[[#This Row],[select_booking_id*]]))&lt;&gt;"", _xlfn.XLOOKUP(Table1[[#This Row],[select_booking_id*]], booked_orders[booking_id], booked_orders[booking_date*]), "")</f>
        <v/>
      </c>
      <c r="E101" s="24" t="str">
        <f>IF(LEFT(TRIM(Table1[[#This Row],[select_booking_id*]]))&lt;&gt;"", _xlfn.XLOOKUP(Table1[[#This Row],[select_booking_id*]], booked_orders[booking_id], booked_orders[booking_time*]), "")</f>
        <v/>
      </c>
      <c r="F101" s="9"/>
      <c r="G101" s="28"/>
      <c r="H101" s="11"/>
      <c r="I101" s="7" t="str">
        <f>IF(Table1[[#This Row],[entry_completion]]="y", "registered", "")</f>
        <v/>
      </c>
      <c r="J10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02" spans="1:10" x14ac:dyDescent="0.45">
      <c r="A102" s="5">
        <v>101</v>
      </c>
      <c r="B102" s="14"/>
      <c r="C102" s="22" t="str">
        <f>IF(LEFT(TRIM(Table1[[#This Row],[select_booking_id*]]))&lt;&gt;"", _xlfn.XLOOKUP(Table1[[#This Row],[select_booking_id*]], booked_orders[booking_id], booked_orders[customer_fullname]), "")</f>
        <v/>
      </c>
      <c r="D102" s="23" t="str">
        <f>IF(LEFT(TRIM(Table1[[#This Row],[select_booking_id*]]))&lt;&gt;"", _xlfn.XLOOKUP(Table1[[#This Row],[select_booking_id*]], booked_orders[booking_id], booked_orders[booking_date*]), "")</f>
        <v/>
      </c>
      <c r="E102" s="24" t="str">
        <f>IF(LEFT(TRIM(Table1[[#This Row],[select_booking_id*]]))&lt;&gt;"", _xlfn.XLOOKUP(Table1[[#This Row],[select_booking_id*]], booked_orders[booking_id], booked_orders[booking_time*]), "")</f>
        <v/>
      </c>
      <c r="F102" s="9"/>
      <c r="G102" s="28"/>
      <c r="H102" s="11"/>
      <c r="I102" s="7" t="str">
        <f>IF(Table1[[#This Row],[entry_completion]]="y", "registered", "")</f>
        <v/>
      </c>
      <c r="J10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03" spans="1:10" x14ac:dyDescent="0.45">
      <c r="A103" s="5">
        <v>102</v>
      </c>
      <c r="B103" s="14"/>
      <c r="C103" s="22" t="str">
        <f>IF(LEFT(TRIM(Table1[[#This Row],[select_booking_id*]]))&lt;&gt;"", _xlfn.XLOOKUP(Table1[[#This Row],[select_booking_id*]], booked_orders[booking_id], booked_orders[customer_fullname]), "")</f>
        <v/>
      </c>
      <c r="D103" s="23" t="str">
        <f>IF(LEFT(TRIM(Table1[[#This Row],[select_booking_id*]]))&lt;&gt;"", _xlfn.XLOOKUP(Table1[[#This Row],[select_booking_id*]], booked_orders[booking_id], booked_orders[booking_date*]), "")</f>
        <v/>
      </c>
      <c r="E103" s="24" t="str">
        <f>IF(LEFT(TRIM(Table1[[#This Row],[select_booking_id*]]))&lt;&gt;"", _xlfn.XLOOKUP(Table1[[#This Row],[select_booking_id*]], booked_orders[booking_id], booked_orders[booking_time*]), "")</f>
        <v/>
      </c>
      <c r="F103" s="9"/>
      <c r="G103" s="28"/>
      <c r="H103" s="11"/>
      <c r="I103" s="7" t="str">
        <f>IF(Table1[[#This Row],[entry_completion]]="y", "registered", "")</f>
        <v/>
      </c>
      <c r="J10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04" spans="1:10" x14ac:dyDescent="0.45">
      <c r="A104" s="5">
        <v>103</v>
      </c>
      <c r="B104" s="14"/>
      <c r="C104" s="22" t="str">
        <f>IF(LEFT(TRIM(Table1[[#This Row],[select_booking_id*]]))&lt;&gt;"", _xlfn.XLOOKUP(Table1[[#This Row],[select_booking_id*]], booked_orders[booking_id], booked_orders[customer_fullname]), "")</f>
        <v/>
      </c>
      <c r="D104" s="23" t="str">
        <f>IF(LEFT(TRIM(Table1[[#This Row],[select_booking_id*]]))&lt;&gt;"", _xlfn.XLOOKUP(Table1[[#This Row],[select_booking_id*]], booked_orders[booking_id], booked_orders[booking_date*]), "")</f>
        <v/>
      </c>
      <c r="E104" s="24" t="str">
        <f>IF(LEFT(TRIM(Table1[[#This Row],[select_booking_id*]]))&lt;&gt;"", _xlfn.XLOOKUP(Table1[[#This Row],[select_booking_id*]], booked_orders[booking_id], booked_orders[booking_time*]), "")</f>
        <v/>
      </c>
      <c r="F104" s="9"/>
      <c r="G104" s="28"/>
      <c r="H104" s="11"/>
      <c r="I104" s="7" t="str">
        <f>IF(Table1[[#This Row],[entry_completion]]="y", "registered", "")</f>
        <v/>
      </c>
      <c r="J10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05" spans="1:10" x14ac:dyDescent="0.45">
      <c r="A105" s="5">
        <v>104</v>
      </c>
      <c r="B105" s="14"/>
      <c r="C105" s="22" t="str">
        <f>IF(LEFT(TRIM(Table1[[#This Row],[select_booking_id*]]))&lt;&gt;"", _xlfn.XLOOKUP(Table1[[#This Row],[select_booking_id*]], booked_orders[booking_id], booked_orders[customer_fullname]), "")</f>
        <v/>
      </c>
      <c r="D105" s="23" t="str">
        <f>IF(LEFT(TRIM(Table1[[#This Row],[select_booking_id*]]))&lt;&gt;"", _xlfn.XLOOKUP(Table1[[#This Row],[select_booking_id*]], booked_orders[booking_id], booked_orders[booking_date*]), "")</f>
        <v/>
      </c>
      <c r="E105" s="24" t="str">
        <f>IF(LEFT(TRIM(Table1[[#This Row],[select_booking_id*]]))&lt;&gt;"", _xlfn.XLOOKUP(Table1[[#This Row],[select_booking_id*]], booked_orders[booking_id], booked_orders[booking_time*]), "")</f>
        <v/>
      </c>
      <c r="F105" s="9"/>
      <c r="G105" s="28"/>
      <c r="H105" s="11"/>
      <c r="I105" s="7" t="str">
        <f>IF(Table1[[#This Row],[entry_completion]]="y", "registered", "")</f>
        <v/>
      </c>
      <c r="J10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06" spans="1:10" x14ac:dyDescent="0.45">
      <c r="A106" s="5">
        <v>105</v>
      </c>
      <c r="B106" s="14"/>
      <c r="C106" s="22" t="str">
        <f>IF(LEFT(TRIM(Table1[[#This Row],[select_booking_id*]]))&lt;&gt;"", _xlfn.XLOOKUP(Table1[[#This Row],[select_booking_id*]], booked_orders[booking_id], booked_orders[customer_fullname]), "")</f>
        <v/>
      </c>
      <c r="D106" s="23" t="str">
        <f>IF(LEFT(TRIM(Table1[[#This Row],[select_booking_id*]]))&lt;&gt;"", _xlfn.XLOOKUP(Table1[[#This Row],[select_booking_id*]], booked_orders[booking_id], booked_orders[booking_date*]), "")</f>
        <v/>
      </c>
      <c r="E106" s="24" t="str">
        <f>IF(LEFT(TRIM(Table1[[#This Row],[select_booking_id*]]))&lt;&gt;"", _xlfn.XLOOKUP(Table1[[#This Row],[select_booking_id*]], booked_orders[booking_id], booked_orders[booking_time*]), "")</f>
        <v/>
      </c>
      <c r="F106" s="9"/>
      <c r="G106" s="28"/>
      <c r="H106" s="11"/>
      <c r="I106" s="7" t="str">
        <f>IF(Table1[[#This Row],[entry_completion]]="y", "registered", "")</f>
        <v/>
      </c>
      <c r="J10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07" spans="1:10" x14ac:dyDescent="0.45">
      <c r="A107" s="5">
        <v>106</v>
      </c>
      <c r="B107" s="14"/>
      <c r="C107" s="22" t="str">
        <f>IF(LEFT(TRIM(Table1[[#This Row],[select_booking_id*]]))&lt;&gt;"", _xlfn.XLOOKUP(Table1[[#This Row],[select_booking_id*]], booked_orders[booking_id], booked_orders[customer_fullname]), "")</f>
        <v/>
      </c>
      <c r="D107" s="23" t="str">
        <f>IF(LEFT(TRIM(Table1[[#This Row],[select_booking_id*]]))&lt;&gt;"", _xlfn.XLOOKUP(Table1[[#This Row],[select_booking_id*]], booked_orders[booking_id], booked_orders[booking_date*]), "")</f>
        <v/>
      </c>
      <c r="E107" s="24" t="str">
        <f>IF(LEFT(TRIM(Table1[[#This Row],[select_booking_id*]]))&lt;&gt;"", _xlfn.XLOOKUP(Table1[[#This Row],[select_booking_id*]], booked_orders[booking_id], booked_orders[booking_time*]), "")</f>
        <v/>
      </c>
      <c r="F107" s="9"/>
      <c r="G107" s="28"/>
      <c r="H107" s="11"/>
      <c r="I107" s="7" t="str">
        <f>IF(Table1[[#This Row],[entry_completion]]="y", "registered", "")</f>
        <v/>
      </c>
      <c r="J10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08" spans="1:10" x14ac:dyDescent="0.45">
      <c r="A108" s="5">
        <v>107</v>
      </c>
      <c r="B108" s="14"/>
      <c r="C108" s="22" t="str">
        <f>IF(LEFT(TRIM(Table1[[#This Row],[select_booking_id*]]))&lt;&gt;"", _xlfn.XLOOKUP(Table1[[#This Row],[select_booking_id*]], booked_orders[booking_id], booked_orders[customer_fullname]), "")</f>
        <v/>
      </c>
      <c r="D108" s="23" t="str">
        <f>IF(LEFT(TRIM(Table1[[#This Row],[select_booking_id*]]))&lt;&gt;"", _xlfn.XLOOKUP(Table1[[#This Row],[select_booking_id*]], booked_orders[booking_id], booked_orders[booking_date*]), "")</f>
        <v/>
      </c>
      <c r="E108" s="24" t="str">
        <f>IF(LEFT(TRIM(Table1[[#This Row],[select_booking_id*]]))&lt;&gt;"", _xlfn.XLOOKUP(Table1[[#This Row],[select_booking_id*]], booked_orders[booking_id], booked_orders[booking_time*]), "")</f>
        <v/>
      </c>
      <c r="F108" s="9"/>
      <c r="G108" s="28"/>
      <c r="H108" s="11"/>
      <c r="I108" s="7" t="str">
        <f>IF(Table1[[#This Row],[entry_completion]]="y", "registered", "")</f>
        <v/>
      </c>
      <c r="J10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09" spans="1:10" x14ac:dyDescent="0.45">
      <c r="A109" s="5">
        <v>108</v>
      </c>
      <c r="B109" s="14"/>
      <c r="C109" s="22" t="str">
        <f>IF(LEFT(TRIM(Table1[[#This Row],[select_booking_id*]]))&lt;&gt;"", _xlfn.XLOOKUP(Table1[[#This Row],[select_booking_id*]], booked_orders[booking_id], booked_orders[customer_fullname]), "")</f>
        <v/>
      </c>
      <c r="D109" s="23" t="str">
        <f>IF(LEFT(TRIM(Table1[[#This Row],[select_booking_id*]]))&lt;&gt;"", _xlfn.XLOOKUP(Table1[[#This Row],[select_booking_id*]], booked_orders[booking_id], booked_orders[booking_date*]), "")</f>
        <v/>
      </c>
      <c r="E109" s="24" t="str">
        <f>IF(LEFT(TRIM(Table1[[#This Row],[select_booking_id*]]))&lt;&gt;"", _xlfn.XLOOKUP(Table1[[#This Row],[select_booking_id*]], booked_orders[booking_id], booked_orders[booking_time*]), "")</f>
        <v/>
      </c>
      <c r="F109" s="9"/>
      <c r="G109" s="28"/>
      <c r="H109" s="11"/>
      <c r="I109" s="7" t="str">
        <f>IF(Table1[[#This Row],[entry_completion]]="y", "registered", "")</f>
        <v/>
      </c>
      <c r="J10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10" spans="1:10" x14ac:dyDescent="0.45">
      <c r="A110" s="5">
        <v>109</v>
      </c>
      <c r="B110" s="14"/>
      <c r="C110" s="22" t="str">
        <f>IF(LEFT(TRIM(Table1[[#This Row],[select_booking_id*]]))&lt;&gt;"", _xlfn.XLOOKUP(Table1[[#This Row],[select_booking_id*]], booked_orders[booking_id], booked_orders[customer_fullname]), "")</f>
        <v/>
      </c>
      <c r="D110" s="23" t="str">
        <f>IF(LEFT(TRIM(Table1[[#This Row],[select_booking_id*]]))&lt;&gt;"", _xlfn.XLOOKUP(Table1[[#This Row],[select_booking_id*]], booked_orders[booking_id], booked_orders[booking_date*]), "")</f>
        <v/>
      </c>
      <c r="E110" s="24" t="str">
        <f>IF(LEFT(TRIM(Table1[[#This Row],[select_booking_id*]]))&lt;&gt;"", _xlfn.XLOOKUP(Table1[[#This Row],[select_booking_id*]], booked_orders[booking_id], booked_orders[booking_time*]), "")</f>
        <v/>
      </c>
      <c r="F110" s="9"/>
      <c r="G110" s="28"/>
      <c r="H110" s="11"/>
      <c r="I110" s="7" t="str">
        <f>IF(Table1[[#This Row],[entry_completion]]="y", "registered", "")</f>
        <v/>
      </c>
      <c r="J11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11" spans="1:10" x14ac:dyDescent="0.45">
      <c r="A111" s="5">
        <v>110</v>
      </c>
      <c r="B111" s="14"/>
      <c r="C111" s="22" t="str">
        <f>IF(LEFT(TRIM(Table1[[#This Row],[select_booking_id*]]))&lt;&gt;"", _xlfn.XLOOKUP(Table1[[#This Row],[select_booking_id*]], booked_orders[booking_id], booked_orders[customer_fullname]), "")</f>
        <v/>
      </c>
      <c r="D111" s="23" t="str">
        <f>IF(LEFT(TRIM(Table1[[#This Row],[select_booking_id*]]))&lt;&gt;"", _xlfn.XLOOKUP(Table1[[#This Row],[select_booking_id*]], booked_orders[booking_id], booked_orders[booking_date*]), "")</f>
        <v/>
      </c>
      <c r="E111" s="24" t="str">
        <f>IF(LEFT(TRIM(Table1[[#This Row],[select_booking_id*]]))&lt;&gt;"", _xlfn.XLOOKUP(Table1[[#This Row],[select_booking_id*]], booked_orders[booking_id], booked_orders[booking_time*]), "")</f>
        <v/>
      </c>
      <c r="F111" s="9"/>
      <c r="G111" s="28"/>
      <c r="H111" s="11"/>
      <c r="I111" s="7" t="str">
        <f>IF(Table1[[#This Row],[entry_completion]]="y", "registered", "")</f>
        <v/>
      </c>
      <c r="J11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12" spans="1:10" x14ac:dyDescent="0.45">
      <c r="A112" s="5">
        <v>111</v>
      </c>
      <c r="B112" s="14"/>
      <c r="C112" s="22" t="str">
        <f>IF(LEFT(TRIM(Table1[[#This Row],[select_booking_id*]]))&lt;&gt;"", _xlfn.XLOOKUP(Table1[[#This Row],[select_booking_id*]], booked_orders[booking_id], booked_orders[customer_fullname]), "")</f>
        <v/>
      </c>
      <c r="D112" s="23" t="str">
        <f>IF(LEFT(TRIM(Table1[[#This Row],[select_booking_id*]]))&lt;&gt;"", _xlfn.XLOOKUP(Table1[[#This Row],[select_booking_id*]], booked_orders[booking_id], booked_orders[booking_date*]), "")</f>
        <v/>
      </c>
      <c r="E112" s="24" t="str">
        <f>IF(LEFT(TRIM(Table1[[#This Row],[select_booking_id*]]))&lt;&gt;"", _xlfn.XLOOKUP(Table1[[#This Row],[select_booking_id*]], booked_orders[booking_id], booked_orders[booking_time*]), "")</f>
        <v/>
      </c>
      <c r="F112" s="9"/>
      <c r="G112" s="28"/>
      <c r="H112" s="11"/>
      <c r="I112" s="7" t="str">
        <f>IF(Table1[[#This Row],[entry_completion]]="y", "registered", "")</f>
        <v/>
      </c>
      <c r="J11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13" spans="1:10" x14ac:dyDescent="0.45">
      <c r="A113" s="5">
        <v>112</v>
      </c>
      <c r="B113" s="14"/>
      <c r="C113" s="22" t="str">
        <f>IF(LEFT(TRIM(Table1[[#This Row],[select_booking_id*]]))&lt;&gt;"", _xlfn.XLOOKUP(Table1[[#This Row],[select_booking_id*]], booked_orders[booking_id], booked_orders[customer_fullname]), "")</f>
        <v/>
      </c>
      <c r="D113" s="23" t="str">
        <f>IF(LEFT(TRIM(Table1[[#This Row],[select_booking_id*]]))&lt;&gt;"", _xlfn.XLOOKUP(Table1[[#This Row],[select_booking_id*]], booked_orders[booking_id], booked_orders[booking_date*]), "")</f>
        <v/>
      </c>
      <c r="E113" s="24" t="str">
        <f>IF(LEFT(TRIM(Table1[[#This Row],[select_booking_id*]]))&lt;&gt;"", _xlfn.XLOOKUP(Table1[[#This Row],[select_booking_id*]], booked_orders[booking_id], booked_orders[booking_time*]), "")</f>
        <v/>
      </c>
      <c r="F113" s="9"/>
      <c r="G113" s="28"/>
      <c r="H113" s="11"/>
      <c r="I113" s="7" t="str">
        <f>IF(Table1[[#This Row],[entry_completion]]="y", "registered", "")</f>
        <v/>
      </c>
      <c r="J11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14" spans="1:10" x14ac:dyDescent="0.45">
      <c r="A114" s="5">
        <v>113</v>
      </c>
      <c r="B114" s="14"/>
      <c r="C114" s="22" t="str">
        <f>IF(LEFT(TRIM(Table1[[#This Row],[select_booking_id*]]))&lt;&gt;"", _xlfn.XLOOKUP(Table1[[#This Row],[select_booking_id*]], booked_orders[booking_id], booked_orders[customer_fullname]), "")</f>
        <v/>
      </c>
      <c r="D114" s="23" t="str">
        <f>IF(LEFT(TRIM(Table1[[#This Row],[select_booking_id*]]))&lt;&gt;"", _xlfn.XLOOKUP(Table1[[#This Row],[select_booking_id*]], booked_orders[booking_id], booked_orders[booking_date*]), "")</f>
        <v/>
      </c>
      <c r="E114" s="24" t="str">
        <f>IF(LEFT(TRIM(Table1[[#This Row],[select_booking_id*]]))&lt;&gt;"", _xlfn.XLOOKUP(Table1[[#This Row],[select_booking_id*]], booked_orders[booking_id], booked_orders[booking_time*]), "")</f>
        <v/>
      </c>
      <c r="F114" s="9"/>
      <c r="G114" s="28"/>
      <c r="H114" s="11"/>
      <c r="I114" s="7" t="str">
        <f>IF(Table1[[#This Row],[entry_completion]]="y", "registered", "")</f>
        <v/>
      </c>
      <c r="J11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15" spans="1:10" x14ac:dyDescent="0.45">
      <c r="A115" s="5">
        <v>114</v>
      </c>
      <c r="B115" s="14"/>
      <c r="C115" s="22" t="str">
        <f>IF(LEFT(TRIM(Table1[[#This Row],[select_booking_id*]]))&lt;&gt;"", _xlfn.XLOOKUP(Table1[[#This Row],[select_booking_id*]], booked_orders[booking_id], booked_orders[customer_fullname]), "")</f>
        <v/>
      </c>
      <c r="D115" s="23" t="str">
        <f>IF(LEFT(TRIM(Table1[[#This Row],[select_booking_id*]]))&lt;&gt;"", _xlfn.XLOOKUP(Table1[[#This Row],[select_booking_id*]], booked_orders[booking_id], booked_orders[booking_date*]), "")</f>
        <v/>
      </c>
      <c r="E115" s="24" t="str">
        <f>IF(LEFT(TRIM(Table1[[#This Row],[select_booking_id*]]))&lt;&gt;"", _xlfn.XLOOKUP(Table1[[#This Row],[select_booking_id*]], booked_orders[booking_id], booked_orders[booking_time*]), "")</f>
        <v/>
      </c>
      <c r="F115" s="9"/>
      <c r="G115" s="28"/>
      <c r="H115" s="11"/>
      <c r="I115" s="7" t="str">
        <f>IF(Table1[[#This Row],[entry_completion]]="y", "registered", "")</f>
        <v/>
      </c>
      <c r="J11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16" spans="1:10" x14ac:dyDescent="0.45">
      <c r="A116" s="5">
        <v>115</v>
      </c>
      <c r="B116" s="14"/>
      <c r="C116" s="22" t="str">
        <f>IF(LEFT(TRIM(Table1[[#This Row],[select_booking_id*]]))&lt;&gt;"", _xlfn.XLOOKUP(Table1[[#This Row],[select_booking_id*]], booked_orders[booking_id], booked_orders[customer_fullname]), "")</f>
        <v/>
      </c>
      <c r="D116" s="23" t="str">
        <f>IF(LEFT(TRIM(Table1[[#This Row],[select_booking_id*]]))&lt;&gt;"", _xlfn.XLOOKUP(Table1[[#This Row],[select_booking_id*]], booked_orders[booking_id], booked_orders[booking_date*]), "")</f>
        <v/>
      </c>
      <c r="E116" s="24" t="str">
        <f>IF(LEFT(TRIM(Table1[[#This Row],[select_booking_id*]]))&lt;&gt;"", _xlfn.XLOOKUP(Table1[[#This Row],[select_booking_id*]], booked_orders[booking_id], booked_orders[booking_time*]), "")</f>
        <v/>
      </c>
      <c r="F116" s="9"/>
      <c r="G116" s="28"/>
      <c r="H116" s="11"/>
      <c r="I116" s="7" t="str">
        <f>IF(Table1[[#This Row],[entry_completion]]="y", "registered", "")</f>
        <v/>
      </c>
      <c r="J11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17" spans="1:10" x14ac:dyDescent="0.45">
      <c r="A117" s="5">
        <v>116</v>
      </c>
      <c r="B117" s="14"/>
      <c r="C117" s="22" t="str">
        <f>IF(LEFT(TRIM(Table1[[#This Row],[select_booking_id*]]))&lt;&gt;"", _xlfn.XLOOKUP(Table1[[#This Row],[select_booking_id*]], booked_orders[booking_id], booked_orders[customer_fullname]), "")</f>
        <v/>
      </c>
      <c r="D117" s="23" t="str">
        <f>IF(LEFT(TRIM(Table1[[#This Row],[select_booking_id*]]))&lt;&gt;"", _xlfn.XLOOKUP(Table1[[#This Row],[select_booking_id*]], booked_orders[booking_id], booked_orders[booking_date*]), "")</f>
        <v/>
      </c>
      <c r="E117" s="24" t="str">
        <f>IF(LEFT(TRIM(Table1[[#This Row],[select_booking_id*]]))&lt;&gt;"", _xlfn.XLOOKUP(Table1[[#This Row],[select_booking_id*]], booked_orders[booking_id], booked_orders[booking_time*]), "")</f>
        <v/>
      </c>
      <c r="F117" s="9"/>
      <c r="G117" s="28"/>
      <c r="H117" s="11"/>
      <c r="I117" s="7" t="str">
        <f>IF(Table1[[#This Row],[entry_completion]]="y", "registered", "")</f>
        <v/>
      </c>
      <c r="J11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18" spans="1:10" x14ac:dyDescent="0.45">
      <c r="A118" s="5">
        <v>117</v>
      </c>
      <c r="B118" s="14"/>
      <c r="C118" s="22" t="str">
        <f>IF(LEFT(TRIM(Table1[[#This Row],[select_booking_id*]]))&lt;&gt;"", _xlfn.XLOOKUP(Table1[[#This Row],[select_booking_id*]], booked_orders[booking_id], booked_orders[customer_fullname]), "")</f>
        <v/>
      </c>
      <c r="D118" s="23" t="str">
        <f>IF(LEFT(TRIM(Table1[[#This Row],[select_booking_id*]]))&lt;&gt;"", _xlfn.XLOOKUP(Table1[[#This Row],[select_booking_id*]], booked_orders[booking_id], booked_orders[booking_date*]), "")</f>
        <v/>
      </c>
      <c r="E118" s="24" t="str">
        <f>IF(LEFT(TRIM(Table1[[#This Row],[select_booking_id*]]))&lt;&gt;"", _xlfn.XLOOKUP(Table1[[#This Row],[select_booking_id*]], booked_orders[booking_id], booked_orders[booking_time*]), "")</f>
        <v/>
      </c>
      <c r="F118" s="9"/>
      <c r="G118" s="28"/>
      <c r="H118" s="11"/>
      <c r="I118" s="7" t="str">
        <f>IF(Table1[[#This Row],[entry_completion]]="y", "registered", "")</f>
        <v/>
      </c>
      <c r="J11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19" spans="1:10" x14ac:dyDescent="0.45">
      <c r="A119" s="5">
        <v>118</v>
      </c>
      <c r="B119" s="14"/>
      <c r="C119" s="22" t="str">
        <f>IF(LEFT(TRIM(Table1[[#This Row],[select_booking_id*]]))&lt;&gt;"", _xlfn.XLOOKUP(Table1[[#This Row],[select_booking_id*]], booked_orders[booking_id], booked_orders[customer_fullname]), "")</f>
        <v/>
      </c>
      <c r="D119" s="23" t="str">
        <f>IF(LEFT(TRIM(Table1[[#This Row],[select_booking_id*]]))&lt;&gt;"", _xlfn.XLOOKUP(Table1[[#This Row],[select_booking_id*]], booked_orders[booking_id], booked_orders[booking_date*]), "")</f>
        <v/>
      </c>
      <c r="E119" s="24" t="str">
        <f>IF(LEFT(TRIM(Table1[[#This Row],[select_booking_id*]]))&lt;&gt;"", _xlfn.XLOOKUP(Table1[[#This Row],[select_booking_id*]], booked_orders[booking_id], booked_orders[booking_time*]), "")</f>
        <v/>
      </c>
      <c r="F119" s="9"/>
      <c r="G119" s="28"/>
      <c r="H119" s="11"/>
      <c r="I119" s="7" t="str">
        <f>IF(Table1[[#This Row],[entry_completion]]="y", "registered", "")</f>
        <v/>
      </c>
      <c r="J11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20" spans="1:10" x14ac:dyDescent="0.45">
      <c r="A120" s="5">
        <v>119</v>
      </c>
      <c r="B120" s="14"/>
      <c r="C120" s="22" t="str">
        <f>IF(LEFT(TRIM(Table1[[#This Row],[select_booking_id*]]))&lt;&gt;"", _xlfn.XLOOKUP(Table1[[#This Row],[select_booking_id*]], booked_orders[booking_id], booked_orders[customer_fullname]), "")</f>
        <v/>
      </c>
      <c r="D120" s="23" t="str">
        <f>IF(LEFT(TRIM(Table1[[#This Row],[select_booking_id*]]))&lt;&gt;"", _xlfn.XLOOKUP(Table1[[#This Row],[select_booking_id*]], booked_orders[booking_id], booked_orders[booking_date*]), "")</f>
        <v/>
      </c>
      <c r="E120" s="24" t="str">
        <f>IF(LEFT(TRIM(Table1[[#This Row],[select_booking_id*]]))&lt;&gt;"", _xlfn.XLOOKUP(Table1[[#This Row],[select_booking_id*]], booked_orders[booking_id], booked_orders[booking_time*]), "")</f>
        <v/>
      </c>
      <c r="F120" s="9"/>
      <c r="G120" s="28"/>
      <c r="H120" s="11"/>
      <c r="I120" s="7" t="str">
        <f>IF(Table1[[#This Row],[entry_completion]]="y", "registered", "")</f>
        <v/>
      </c>
      <c r="J12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21" spans="1:10" x14ac:dyDescent="0.45">
      <c r="A121" s="5">
        <v>120</v>
      </c>
      <c r="B121" s="14"/>
      <c r="C121" s="22" t="str">
        <f>IF(LEFT(TRIM(Table1[[#This Row],[select_booking_id*]]))&lt;&gt;"", _xlfn.XLOOKUP(Table1[[#This Row],[select_booking_id*]], booked_orders[booking_id], booked_orders[customer_fullname]), "")</f>
        <v/>
      </c>
      <c r="D121" s="23" t="str">
        <f>IF(LEFT(TRIM(Table1[[#This Row],[select_booking_id*]]))&lt;&gt;"", _xlfn.XLOOKUP(Table1[[#This Row],[select_booking_id*]], booked_orders[booking_id], booked_orders[booking_date*]), "")</f>
        <v/>
      </c>
      <c r="E121" s="24" t="str">
        <f>IF(LEFT(TRIM(Table1[[#This Row],[select_booking_id*]]))&lt;&gt;"", _xlfn.XLOOKUP(Table1[[#This Row],[select_booking_id*]], booked_orders[booking_id], booked_orders[booking_time*]), "")</f>
        <v/>
      </c>
      <c r="F121" s="9"/>
      <c r="G121" s="28"/>
      <c r="H121" s="11"/>
      <c r="I121" s="7" t="str">
        <f>IF(Table1[[#This Row],[entry_completion]]="y", "registered", "")</f>
        <v/>
      </c>
      <c r="J12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22" spans="1:10" x14ac:dyDescent="0.45">
      <c r="A122" s="5">
        <v>121</v>
      </c>
      <c r="B122" s="14"/>
      <c r="C122" s="22" t="str">
        <f>IF(LEFT(TRIM(Table1[[#This Row],[select_booking_id*]]))&lt;&gt;"", _xlfn.XLOOKUP(Table1[[#This Row],[select_booking_id*]], booked_orders[booking_id], booked_orders[customer_fullname]), "")</f>
        <v/>
      </c>
      <c r="D122" s="23" t="str">
        <f>IF(LEFT(TRIM(Table1[[#This Row],[select_booking_id*]]))&lt;&gt;"", _xlfn.XLOOKUP(Table1[[#This Row],[select_booking_id*]], booked_orders[booking_id], booked_orders[booking_date*]), "")</f>
        <v/>
      </c>
      <c r="E122" s="24" t="str">
        <f>IF(LEFT(TRIM(Table1[[#This Row],[select_booking_id*]]))&lt;&gt;"", _xlfn.XLOOKUP(Table1[[#This Row],[select_booking_id*]], booked_orders[booking_id], booked_orders[booking_time*]), "")</f>
        <v/>
      </c>
      <c r="F122" s="9"/>
      <c r="G122" s="28"/>
      <c r="H122" s="11"/>
      <c r="I122" s="7" t="str">
        <f>IF(Table1[[#This Row],[entry_completion]]="y", "registered", "")</f>
        <v/>
      </c>
      <c r="J12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23" spans="1:10" x14ac:dyDescent="0.45">
      <c r="A123" s="5">
        <v>122</v>
      </c>
      <c r="B123" s="14"/>
      <c r="C123" s="22" t="str">
        <f>IF(LEFT(TRIM(Table1[[#This Row],[select_booking_id*]]))&lt;&gt;"", _xlfn.XLOOKUP(Table1[[#This Row],[select_booking_id*]], booked_orders[booking_id], booked_orders[customer_fullname]), "")</f>
        <v/>
      </c>
      <c r="D123" s="23" t="str">
        <f>IF(LEFT(TRIM(Table1[[#This Row],[select_booking_id*]]))&lt;&gt;"", _xlfn.XLOOKUP(Table1[[#This Row],[select_booking_id*]], booked_orders[booking_id], booked_orders[booking_date*]), "")</f>
        <v/>
      </c>
      <c r="E123" s="24" t="str">
        <f>IF(LEFT(TRIM(Table1[[#This Row],[select_booking_id*]]))&lt;&gt;"", _xlfn.XLOOKUP(Table1[[#This Row],[select_booking_id*]], booked_orders[booking_id], booked_orders[booking_time*]), "")</f>
        <v/>
      </c>
      <c r="F123" s="9"/>
      <c r="G123" s="28"/>
      <c r="H123" s="11"/>
      <c r="I123" s="7" t="str">
        <f>IF(Table1[[#This Row],[entry_completion]]="y", "registered", "")</f>
        <v/>
      </c>
      <c r="J12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24" spans="1:10" x14ac:dyDescent="0.45">
      <c r="A124" s="5">
        <v>123</v>
      </c>
      <c r="B124" s="14"/>
      <c r="C124" s="22" t="str">
        <f>IF(LEFT(TRIM(Table1[[#This Row],[select_booking_id*]]))&lt;&gt;"", _xlfn.XLOOKUP(Table1[[#This Row],[select_booking_id*]], booked_orders[booking_id], booked_orders[customer_fullname]), "")</f>
        <v/>
      </c>
      <c r="D124" s="23" t="str">
        <f>IF(LEFT(TRIM(Table1[[#This Row],[select_booking_id*]]))&lt;&gt;"", _xlfn.XLOOKUP(Table1[[#This Row],[select_booking_id*]], booked_orders[booking_id], booked_orders[booking_date*]), "")</f>
        <v/>
      </c>
      <c r="E124" s="24" t="str">
        <f>IF(LEFT(TRIM(Table1[[#This Row],[select_booking_id*]]))&lt;&gt;"", _xlfn.XLOOKUP(Table1[[#This Row],[select_booking_id*]], booked_orders[booking_id], booked_orders[booking_time*]), "")</f>
        <v/>
      </c>
      <c r="F124" s="9"/>
      <c r="G124" s="28"/>
      <c r="H124" s="11"/>
      <c r="I124" s="7" t="str">
        <f>IF(Table1[[#This Row],[entry_completion]]="y", "registered", "")</f>
        <v/>
      </c>
      <c r="J12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25" spans="1:10" x14ac:dyDescent="0.45">
      <c r="A125" s="5">
        <v>124</v>
      </c>
      <c r="B125" s="14"/>
      <c r="C125" s="22" t="str">
        <f>IF(LEFT(TRIM(Table1[[#This Row],[select_booking_id*]]))&lt;&gt;"", _xlfn.XLOOKUP(Table1[[#This Row],[select_booking_id*]], booked_orders[booking_id], booked_orders[customer_fullname]), "")</f>
        <v/>
      </c>
      <c r="D125" s="23" t="str">
        <f>IF(LEFT(TRIM(Table1[[#This Row],[select_booking_id*]]))&lt;&gt;"", _xlfn.XLOOKUP(Table1[[#This Row],[select_booking_id*]], booked_orders[booking_id], booked_orders[booking_date*]), "")</f>
        <v/>
      </c>
      <c r="E125" s="24" t="str">
        <f>IF(LEFT(TRIM(Table1[[#This Row],[select_booking_id*]]))&lt;&gt;"", _xlfn.XLOOKUP(Table1[[#This Row],[select_booking_id*]], booked_orders[booking_id], booked_orders[booking_time*]), "")</f>
        <v/>
      </c>
      <c r="F125" s="9"/>
      <c r="G125" s="28"/>
      <c r="H125" s="11"/>
      <c r="I125" s="7" t="str">
        <f>IF(Table1[[#This Row],[entry_completion]]="y", "registered", "")</f>
        <v/>
      </c>
      <c r="J12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26" spans="1:10" x14ac:dyDescent="0.45">
      <c r="A126" s="5">
        <v>125</v>
      </c>
      <c r="B126" s="14"/>
      <c r="C126" s="22" t="str">
        <f>IF(LEFT(TRIM(Table1[[#This Row],[select_booking_id*]]))&lt;&gt;"", _xlfn.XLOOKUP(Table1[[#This Row],[select_booking_id*]], booked_orders[booking_id], booked_orders[customer_fullname]), "")</f>
        <v/>
      </c>
      <c r="D126" s="23" t="str">
        <f>IF(LEFT(TRIM(Table1[[#This Row],[select_booking_id*]]))&lt;&gt;"", _xlfn.XLOOKUP(Table1[[#This Row],[select_booking_id*]], booked_orders[booking_id], booked_orders[booking_date*]), "")</f>
        <v/>
      </c>
      <c r="E126" s="24" t="str">
        <f>IF(LEFT(TRIM(Table1[[#This Row],[select_booking_id*]]))&lt;&gt;"", _xlfn.XLOOKUP(Table1[[#This Row],[select_booking_id*]], booked_orders[booking_id], booked_orders[booking_time*]), "")</f>
        <v/>
      </c>
      <c r="F126" s="9"/>
      <c r="G126" s="28"/>
      <c r="H126" s="11"/>
      <c r="I126" s="7" t="str">
        <f>IF(Table1[[#This Row],[entry_completion]]="y", "registered", "")</f>
        <v/>
      </c>
      <c r="J12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27" spans="1:10" x14ac:dyDescent="0.45">
      <c r="A127" s="5">
        <v>126</v>
      </c>
      <c r="B127" s="14"/>
      <c r="C127" s="22" t="str">
        <f>IF(LEFT(TRIM(Table1[[#This Row],[select_booking_id*]]))&lt;&gt;"", _xlfn.XLOOKUP(Table1[[#This Row],[select_booking_id*]], booked_orders[booking_id], booked_orders[customer_fullname]), "")</f>
        <v/>
      </c>
      <c r="D127" s="23" t="str">
        <f>IF(LEFT(TRIM(Table1[[#This Row],[select_booking_id*]]))&lt;&gt;"", _xlfn.XLOOKUP(Table1[[#This Row],[select_booking_id*]], booked_orders[booking_id], booked_orders[booking_date*]), "")</f>
        <v/>
      </c>
      <c r="E127" s="24" t="str">
        <f>IF(LEFT(TRIM(Table1[[#This Row],[select_booking_id*]]))&lt;&gt;"", _xlfn.XLOOKUP(Table1[[#This Row],[select_booking_id*]], booked_orders[booking_id], booked_orders[booking_time*]), "")</f>
        <v/>
      </c>
      <c r="F127" s="9"/>
      <c r="G127" s="28"/>
      <c r="H127" s="11"/>
      <c r="I127" s="7" t="str">
        <f>IF(Table1[[#This Row],[entry_completion]]="y", "registered", "")</f>
        <v/>
      </c>
      <c r="J12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28" spans="1:10" x14ac:dyDescent="0.45">
      <c r="A128" s="5">
        <v>127</v>
      </c>
      <c r="B128" s="14"/>
      <c r="C128" s="22" t="str">
        <f>IF(LEFT(TRIM(Table1[[#This Row],[select_booking_id*]]))&lt;&gt;"", _xlfn.XLOOKUP(Table1[[#This Row],[select_booking_id*]], booked_orders[booking_id], booked_orders[customer_fullname]), "")</f>
        <v/>
      </c>
      <c r="D128" s="23" t="str">
        <f>IF(LEFT(TRIM(Table1[[#This Row],[select_booking_id*]]))&lt;&gt;"", _xlfn.XLOOKUP(Table1[[#This Row],[select_booking_id*]], booked_orders[booking_id], booked_orders[booking_date*]), "")</f>
        <v/>
      </c>
      <c r="E128" s="24" t="str">
        <f>IF(LEFT(TRIM(Table1[[#This Row],[select_booking_id*]]))&lt;&gt;"", _xlfn.XLOOKUP(Table1[[#This Row],[select_booking_id*]], booked_orders[booking_id], booked_orders[booking_time*]), "")</f>
        <v/>
      </c>
      <c r="F128" s="9"/>
      <c r="G128" s="28"/>
      <c r="H128" s="11"/>
      <c r="I128" s="7" t="str">
        <f>IF(Table1[[#This Row],[entry_completion]]="y", "registered", "")</f>
        <v/>
      </c>
      <c r="J12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29" spans="1:10" x14ac:dyDescent="0.45">
      <c r="A129" s="5">
        <v>128</v>
      </c>
      <c r="B129" s="14"/>
      <c r="C129" s="22" t="str">
        <f>IF(LEFT(TRIM(Table1[[#This Row],[select_booking_id*]]))&lt;&gt;"", _xlfn.XLOOKUP(Table1[[#This Row],[select_booking_id*]], booked_orders[booking_id], booked_orders[customer_fullname]), "")</f>
        <v/>
      </c>
      <c r="D129" s="23" t="str">
        <f>IF(LEFT(TRIM(Table1[[#This Row],[select_booking_id*]]))&lt;&gt;"", _xlfn.XLOOKUP(Table1[[#This Row],[select_booking_id*]], booked_orders[booking_id], booked_orders[booking_date*]), "")</f>
        <v/>
      </c>
      <c r="E129" s="24" t="str">
        <f>IF(LEFT(TRIM(Table1[[#This Row],[select_booking_id*]]))&lt;&gt;"", _xlfn.XLOOKUP(Table1[[#This Row],[select_booking_id*]], booked_orders[booking_id], booked_orders[booking_time*]), "")</f>
        <v/>
      </c>
      <c r="F129" s="9"/>
      <c r="G129" s="28"/>
      <c r="H129" s="11"/>
      <c r="I129" s="7" t="str">
        <f>IF(Table1[[#This Row],[entry_completion]]="y", "registered", "")</f>
        <v/>
      </c>
      <c r="J12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30" spans="1:10" x14ac:dyDescent="0.45">
      <c r="A130" s="5">
        <v>129</v>
      </c>
      <c r="B130" s="14"/>
      <c r="C130" s="22" t="str">
        <f>IF(LEFT(TRIM(Table1[[#This Row],[select_booking_id*]]))&lt;&gt;"", _xlfn.XLOOKUP(Table1[[#This Row],[select_booking_id*]], booked_orders[booking_id], booked_orders[customer_fullname]), "")</f>
        <v/>
      </c>
      <c r="D130" s="23" t="str">
        <f>IF(LEFT(TRIM(Table1[[#This Row],[select_booking_id*]]))&lt;&gt;"", _xlfn.XLOOKUP(Table1[[#This Row],[select_booking_id*]], booked_orders[booking_id], booked_orders[booking_date*]), "")</f>
        <v/>
      </c>
      <c r="E130" s="24" t="str">
        <f>IF(LEFT(TRIM(Table1[[#This Row],[select_booking_id*]]))&lt;&gt;"", _xlfn.XLOOKUP(Table1[[#This Row],[select_booking_id*]], booked_orders[booking_id], booked_orders[booking_time*]), "")</f>
        <v/>
      </c>
      <c r="F130" s="9"/>
      <c r="G130" s="28"/>
      <c r="H130" s="11"/>
      <c r="I130" s="7" t="str">
        <f>IF(Table1[[#This Row],[entry_completion]]="y", "registered", "")</f>
        <v/>
      </c>
      <c r="J13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31" spans="1:10" x14ac:dyDescent="0.45">
      <c r="A131" s="5">
        <v>130</v>
      </c>
      <c r="B131" s="14"/>
      <c r="C131" s="22" t="str">
        <f>IF(LEFT(TRIM(Table1[[#This Row],[select_booking_id*]]))&lt;&gt;"", _xlfn.XLOOKUP(Table1[[#This Row],[select_booking_id*]], booked_orders[booking_id], booked_orders[customer_fullname]), "")</f>
        <v/>
      </c>
      <c r="D131" s="23" t="str">
        <f>IF(LEFT(TRIM(Table1[[#This Row],[select_booking_id*]]))&lt;&gt;"", _xlfn.XLOOKUP(Table1[[#This Row],[select_booking_id*]], booked_orders[booking_id], booked_orders[booking_date*]), "")</f>
        <v/>
      </c>
      <c r="E131" s="24" t="str">
        <f>IF(LEFT(TRIM(Table1[[#This Row],[select_booking_id*]]))&lt;&gt;"", _xlfn.XLOOKUP(Table1[[#This Row],[select_booking_id*]], booked_orders[booking_id], booked_orders[booking_time*]), "")</f>
        <v/>
      </c>
      <c r="F131" s="9"/>
      <c r="G131" s="28"/>
      <c r="H131" s="11"/>
      <c r="I131" s="7" t="str">
        <f>IF(Table1[[#This Row],[entry_completion]]="y", "registered", "")</f>
        <v/>
      </c>
      <c r="J13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32" spans="1:10" x14ac:dyDescent="0.45">
      <c r="A132" s="5">
        <v>131</v>
      </c>
      <c r="B132" s="14"/>
      <c r="C132" s="22" t="str">
        <f>IF(LEFT(TRIM(Table1[[#This Row],[select_booking_id*]]))&lt;&gt;"", _xlfn.XLOOKUP(Table1[[#This Row],[select_booking_id*]], booked_orders[booking_id], booked_orders[customer_fullname]), "")</f>
        <v/>
      </c>
      <c r="D132" s="23" t="str">
        <f>IF(LEFT(TRIM(Table1[[#This Row],[select_booking_id*]]))&lt;&gt;"", _xlfn.XLOOKUP(Table1[[#This Row],[select_booking_id*]], booked_orders[booking_id], booked_orders[booking_date*]), "")</f>
        <v/>
      </c>
      <c r="E132" s="24" t="str">
        <f>IF(LEFT(TRIM(Table1[[#This Row],[select_booking_id*]]))&lt;&gt;"", _xlfn.XLOOKUP(Table1[[#This Row],[select_booking_id*]], booked_orders[booking_id], booked_orders[booking_time*]), "")</f>
        <v/>
      </c>
      <c r="F132" s="9"/>
      <c r="G132" s="28"/>
      <c r="H132" s="11"/>
      <c r="I132" s="7" t="str">
        <f>IF(Table1[[#This Row],[entry_completion]]="y", "registered", "")</f>
        <v/>
      </c>
      <c r="J13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33" spans="1:10" x14ac:dyDescent="0.45">
      <c r="A133" s="5">
        <v>132</v>
      </c>
      <c r="B133" s="14"/>
      <c r="C133" s="22" t="str">
        <f>IF(LEFT(TRIM(Table1[[#This Row],[select_booking_id*]]))&lt;&gt;"", _xlfn.XLOOKUP(Table1[[#This Row],[select_booking_id*]], booked_orders[booking_id], booked_orders[customer_fullname]), "")</f>
        <v/>
      </c>
      <c r="D133" s="23" t="str">
        <f>IF(LEFT(TRIM(Table1[[#This Row],[select_booking_id*]]))&lt;&gt;"", _xlfn.XLOOKUP(Table1[[#This Row],[select_booking_id*]], booked_orders[booking_id], booked_orders[booking_date*]), "")</f>
        <v/>
      </c>
      <c r="E133" s="24" t="str">
        <f>IF(LEFT(TRIM(Table1[[#This Row],[select_booking_id*]]))&lt;&gt;"", _xlfn.XLOOKUP(Table1[[#This Row],[select_booking_id*]], booked_orders[booking_id], booked_orders[booking_time*]), "")</f>
        <v/>
      </c>
      <c r="F133" s="9"/>
      <c r="G133" s="28"/>
      <c r="H133" s="11"/>
      <c r="I133" s="7" t="str">
        <f>IF(Table1[[#This Row],[entry_completion]]="y", "registered", "")</f>
        <v/>
      </c>
      <c r="J13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34" spans="1:10" x14ac:dyDescent="0.45">
      <c r="A134" s="5">
        <v>133</v>
      </c>
      <c r="B134" s="14"/>
      <c r="C134" s="22" t="str">
        <f>IF(LEFT(TRIM(Table1[[#This Row],[select_booking_id*]]))&lt;&gt;"", _xlfn.XLOOKUP(Table1[[#This Row],[select_booking_id*]], booked_orders[booking_id], booked_orders[customer_fullname]), "")</f>
        <v/>
      </c>
      <c r="D134" s="23" t="str">
        <f>IF(LEFT(TRIM(Table1[[#This Row],[select_booking_id*]]))&lt;&gt;"", _xlfn.XLOOKUP(Table1[[#This Row],[select_booking_id*]], booked_orders[booking_id], booked_orders[booking_date*]), "")</f>
        <v/>
      </c>
      <c r="E134" s="24" t="str">
        <f>IF(LEFT(TRIM(Table1[[#This Row],[select_booking_id*]]))&lt;&gt;"", _xlfn.XLOOKUP(Table1[[#This Row],[select_booking_id*]], booked_orders[booking_id], booked_orders[booking_time*]), "")</f>
        <v/>
      </c>
      <c r="F134" s="9"/>
      <c r="G134" s="28"/>
      <c r="H134" s="11"/>
      <c r="I134" s="7" t="str">
        <f>IF(Table1[[#This Row],[entry_completion]]="y", "registered", "")</f>
        <v/>
      </c>
      <c r="J13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35" spans="1:10" x14ac:dyDescent="0.45">
      <c r="A135" s="5">
        <v>134</v>
      </c>
      <c r="B135" s="14"/>
      <c r="C135" s="22" t="str">
        <f>IF(LEFT(TRIM(Table1[[#This Row],[select_booking_id*]]))&lt;&gt;"", _xlfn.XLOOKUP(Table1[[#This Row],[select_booking_id*]], booked_orders[booking_id], booked_orders[customer_fullname]), "")</f>
        <v/>
      </c>
      <c r="D135" s="23" t="str">
        <f>IF(LEFT(TRIM(Table1[[#This Row],[select_booking_id*]]))&lt;&gt;"", _xlfn.XLOOKUP(Table1[[#This Row],[select_booking_id*]], booked_orders[booking_id], booked_orders[booking_date*]), "")</f>
        <v/>
      </c>
      <c r="E135" s="24" t="str">
        <f>IF(LEFT(TRIM(Table1[[#This Row],[select_booking_id*]]))&lt;&gt;"", _xlfn.XLOOKUP(Table1[[#This Row],[select_booking_id*]], booked_orders[booking_id], booked_orders[booking_time*]), "")</f>
        <v/>
      </c>
      <c r="F135" s="9"/>
      <c r="G135" s="28"/>
      <c r="H135" s="11"/>
      <c r="I135" s="7" t="str">
        <f>IF(Table1[[#This Row],[entry_completion]]="y", "registered", "")</f>
        <v/>
      </c>
      <c r="J13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36" spans="1:10" x14ac:dyDescent="0.45">
      <c r="A136" s="5">
        <v>135</v>
      </c>
      <c r="B136" s="14"/>
      <c r="C136" s="22" t="str">
        <f>IF(LEFT(TRIM(Table1[[#This Row],[select_booking_id*]]))&lt;&gt;"", _xlfn.XLOOKUP(Table1[[#This Row],[select_booking_id*]], booked_orders[booking_id], booked_orders[customer_fullname]), "")</f>
        <v/>
      </c>
      <c r="D136" s="23" t="str">
        <f>IF(LEFT(TRIM(Table1[[#This Row],[select_booking_id*]]))&lt;&gt;"", _xlfn.XLOOKUP(Table1[[#This Row],[select_booking_id*]], booked_orders[booking_id], booked_orders[booking_date*]), "")</f>
        <v/>
      </c>
      <c r="E136" s="24" t="str">
        <f>IF(LEFT(TRIM(Table1[[#This Row],[select_booking_id*]]))&lt;&gt;"", _xlfn.XLOOKUP(Table1[[#This Row],[select_booking_id*]], booked_orders[booking_id], booked_orders[booking_time*]), "")</f>
        <v/>
      </c>
      <c r="F136" s="9"/>
      <c r="G136" s="28"/>
      <c r="H136" s="11"/>
      <c r="I136" s="7" t="str">
        <f>IF(Table1[[#This Row],[entry_completion]]="y", "registered", "")</f>
        <v/>
      </c>
      <c r="J13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37" spans="1:10" x14ac:dyDescent="0.45">
      <c r="A137" s="5">
        <v>136</v>
      </c>
      <c r="B137" s="14"/>
      <c r="C137" s="22" t="str">
        <f>IF(LEFT(TRIM(Table1[[#This Row],[select_booking_id*]]))&lt;&gt;"", _xlfn.XLOOKUP(Table1[[#This Row],[select_booking_id*]], booked_orders[booking_id], booked_orders[customer_fullname]), "")</f>
        <v/>
      </c>
      <c r="D137" s="23" t="str">
        <f>IF(LEFT(TRIM(Table1[[#This Row],[select_booking_id*]]))&lt;&gt;"", _xlfn.XLOOKUP(Table1[[#This Row],[select_booking_id*]], booked_orders[booking_id], booked_orders[booking_date*]), "")</f>
        <v/>
      </c>
      <c r="E137" s="24" t="str">
        <f>IF(LEFT(TRIM(Table1[[#This Row],[select_booking_id*]]))&lt;&gt;"", _xlfn.XLOOKUP(Table1[[#This Row],[select_booking_id*]], booked_orders[booking_id], booked_orders[booking_time*]), "")</f>
        <v/>
      </c>
      <c r="F137" s="9"/>
      <c r="G137" s="28"/>
      <c r="H137" s="11"/>
      <c r="I137" s="7" t="str">
        <f>IF(Table1[[#This Row],[entry_completion]]="y", "registered", "")</f>
        <v/>
      </c>
      <c r="J13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38" spans="1:10" x14ac:dyDescent="0.45">
      <c r="A138" s="5">
        <v>137</v>
      </c>
      <c r="B138" s="14"/>
      <c r="C138" s="22" t="str">
        <f>IF(LEFT(TRIM(Table1[[#This Row],[select_booking_id*]]))&lt;&gt;"", _xlfn.XLOOKUP(Table1[[#This Row],[select_booking_id*]], booked_orders[booking_id], booked_orders[customer_fullname]), "")</f>
        <v/>
      </c>
      <c r="D138" s="23" t="str">
        <f>IF(LEFT(TRIM(Table1[[#This Row],[select_booking_id*]]))&lt;&gt;"", _xlfn.XLOOKUP(Table1[[#This Row],[select_booking_id*]], booked_orders[booking_id], booked_orders[booking_date*]), "")</f>
        <v/>
      </c>
      <c r="E138" s="24" t="str">
        <f>IF(LEFT(TRIM(Table1[[#This Row],[select_booking_id*]]))&lt;&gt;"", _xlfn.XLOOKUP(Table1[[#This Row],[select_booking_id*]], booked_orders[booking_id], booked_orders[booking_time*]), "")</f>
        <v/>
      </c>
      <c r="F138" s="9"/>
      <c r="G138" s="28"/>
      <c r="H138" s="11"/>
      <c r="I138" s="7" t="str">
        <f>IF(Table1[[#This Row],[entry_completion]]="y", "registered", "")</f>
        <v/>
      </c>
      <c r="J13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39" spans="1:10" x14ac:dyDescent="0.45">
      <c r="A139" s="5">
        <v>138</v>
      </c>
      <c r="B139" s="14"/>
      <c r="C139" s="22" t="str">
        <f>IF(LEFT(TRIM(Table1[[#This Row],[select_booking_id*]]))&lt;&gt;"", _xlfn.XLOOKUP(Table1[[#This Row],[select_booking_id*]], booked_orders[booking_id], booked_orders[customer_fullname]), "")</f>
        <v/>
      </c>
      <c r="D139" s="23" t="str">
        <f>IF(LEFT(TRIM(Table1[[#This Row],[select_booking_id*]]))&lt;&gt;"", _xlfn.XLOOKUP(Table1[[#This Row],[select_booking_id*]], booked_orders[booking_id], booked_orders[booking_date*]), "")</f>
        <v/>
      </c>
      <c r="E139" s="24" t="str">
        <f>IF(LEFT(TRIM(Table1[[#This Row],[select_booking_id*]]))&lt;&gt;"", _xlfn.XLOOKUP(Table1[[#This Row],[select_booking_id*]], booked_orders[booking_id], booked_orders[booking_time*]), "")</f>
        <v/>
      </c>
      <c r="F139" s="9"/>
      <c r="G139" s="28"/>
      <c r="H139" s="11"/>
      <c r="I139" s="7" t="str">
        <f>IF(Table1[[#This Row],[entry_completion]]="y", "registered", "")</f>
        <v/>
      </c>
      <c r="J13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40" spans="1:10" x14ac:dyDescent="0.45">
      <c r="A140" s="5">
        <v>139</v>
      </c>
      <c r="B140" s="14"/>
      <c r="C140" s="22" t="str">
        <f>IF(LEFT(TRIM(Table1[[#This Row],[select_booking_id*]]))&lt;&gt;"", _xlfn.XLOOKUP(Table1[[#This Row],[select_booking_id*]], booked_orders[booking_id], booked_orders[customer_fullname]), "")</f>
        <v/>
      </c>
      <c r="D140" s="23" t="str">
        <f>IF(LEFT(TRIM(Table1[[#This Row],[select_booking_id*]]))&lt;&gt;"", _xlfn.XLOOKUP(Table1[[#This Row],[select_booking_id*]], booked_orders[booking_id], booked_orders[booking_date*]), "")</f>
        <v/>
      </c>
      <c r="E140" s="24" t="str">
        <f>IF(LEFT(TRIM(Table1[[#This Row],[select_booking_id*]]))&lt;&gt;"", _xlfn.XLOOKUP(Table1[[#This Row],[select_booking_id*]], booked_orders[booking_id], booked_orders[booking_time*]), "")</f>
        <v/>
      </c>
      <c r="F140" s="9"/>
      <c r="G140" s="28"/>
      <c r="H140" s="11"/>
      <c r="I140" s="7" t="str">
        <f>IF(Table1[[#This Row],[entry_completion]]="y", "registered", "")</f>
        <v/>
      </c>
      <c r="J14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41" spans="1:10" x14ac:dyDescent="0.45">
      <c r="A141" s="5">
        <v>140</v>
      </c>
      <c r="B141" s="14"/>
      <c r="C141" s="22" t="str">
        <f>IF(LEFT(TRIM(Table1[[#This Row],[select_booking_id*]]))&lt;&gt;"", _xlfn.XLOOKUP(Table1[[#This Row],[select_booking_id*]], booked_orders[booking_id], booked_orders[customer_fullname]), "")</f>
        <v/>
      </c>
      <c r="D141" s="23" t="str">
        <f>IF(LEFT(TRIM(Table1[[#This Row],[select_booking_id*]]))&lt;&gt;"", _xlfn.XLOOKUP(Table1[[#This Row],[select_booking_id*]], booked_orders[booking_id], booked_orders[booking_date*]), "")</f>
        <v/>
      </c>
      <c r="E141" s="24" t="str">
        <f>IF(LEFT(TRIM(Table1[[#This Row],[select_booking_id*]]))&lt;&gt;"", _xlfn.XLOOKUP(Table1[[#This Row],[select_booking_id*]], booked_orders[booking_id], booked_orders[booking_time*]), "")</f>
        <v/>
      </c>
      <c r="F141" s="9"/>
      <c r="G141" s="28"/>
      <c r="H141" s="11"/>
      <c r="I141" s="7" t="str">
        <f>IF(Table1[[#This Row],[entry_completion]]="y", "registered", "")</f>
        <v/>
      </c>
      <c r="J14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42" spans="1:10" x14ac:dyDescent="0.45">
      <c r="A142" s="5">
        <v>141</v>
      </c>
      <c r="B142" s="14"/>
      <c r="C142" s="22" t="str">
        <f>IF(LEFT(TRIM(Table1[[#This Row],[select_booking_id*]]))&lt;&gt;"", _xlfn.XLOOKUP(Table1[[#This Row],[select_booking_id*]], booked_orders[booking_id], booked_orders[customer_fullname]), "")</f>
        <v/>
      </c>
      <c r="D142" s="23" t="str">
        <f>IF(LEFT(TRIM(Table1[[#This Row],[select_booking_id*]]))&lt;&gt;"", _xlfn.XLOOKUP(Table1[[#This Row],[select_booking_id*]], booked_orders[booking_id], booked_orders[booking_date*]), "")</f>
        <v/>
      </c>
      <c r="E142" s="24" t="str">
        <f>IF(LEFT(TRIM(Table1[[#This Row],[select_booking_id*]]))&lt;&gt;"", _xlfn.XLOOKUP(Table1[[#This Row],[select_booking_id*]], booked_orders[booking_id], booked_orders[booking_time*]), "")</f>
        <v/>
      </c>
      <c r="F142" s="9"/>
      <c r="G142" s="28"/>
      <c r="H142" s="11"/>
      <c r="I142" s="7" t="str">
        <f>IF(Table1[[#This Row],[entry_completion]]="y", "registered", "")</f>
        <v/>
      </c>
      <c r="J14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43" spans="1:10" x14ac:dyDescent="0.45">
      <c r="A143" s="5">
        <v>142</v>
      </c>
      <c r="B143" s="14"/>
      <c r="C143" s="22" t="str">
        <f>IF(LEFT(TRIM(Table1[[#This Row],[select_booking_id*]]))&lt;&gt;"", _xlfn.XLOOKUP(Table1[[#This Row],[select_booking_id*]], booked_orders[booking_id], booked_orders[customer_fullname]), "")</f>
        <v/>
      </c>
      <c r="D143" s="23" t="str">
        <f>IF(LEFT(TRIM(Table1[[#This Row],[select_booking_id*]]))&lt;&gt;"", _xlfn.XLOOKUP(Table1[[#This Row],[select_booking_id*]], booked_orders[booking_id], booked_orders[booking_date*]), "")</f>
        <v/>
      </c>
      <c r="E143" s="24" t="str">
        <f>IF(LEFT(TRIM(Table1[[#This Row],[select_booking_id*]]))&lt;&gt;"", _xlfn.XLOOKUP(Table1[[#This Row],[select_booking_id*]], booked_orders[booking_id], booked_orders[booking_time*]), "")</f>
        <v/>
      </c>
      <c r="F143" s="9"/>
      <c r="G143" s="28"/>
      <c r="H143" s="11"/>
      <c r="I143" s="7" t="str">
        <f>IF(Table1[[#This Row],[entry_completion]]="y", "registered", "")</f>
        <v/>
      </c>
      <c r="J14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44" spans="1:10" x14ac:dyDescent="0.45">
      <c r="A144" s="5">
        <v>143</v>
      </c>
      <c r="B144" s="14"/>
      <c r="C144" s="22" t="str">
        <f>IF(LEFT(TRIM(Table1[[#This Row],[select_booking_id*]]))&lt;&gt;"", _xlfn.XLOOKUP(Table1[[#This Row],[select_booking_id*]], booked_orders[booking_id], booked_orders[customer_fullname]), "")</f>
        <v/>
      </c>
      <c r="D144" s="23" t="str">
        <f>IF(LEFT(TRIM(Table1[[#This Row],[select_booking_id*]]))&lt;&gt;"", _xlfn.XLOOKUP(Table1[[#This Row],[select_booking_id*]], booked_orders[booking_id], booked_orders[booking_date*]), "")</f>
        <v/>
      </c>
      <c r="E144" s="24" t="str">
        <f>IF(LEFT(TRIM(Table1[[#This Row],[select_booking_id*]]))&lt;&gt;"", _xlfn.XLOOKUP(Table1[[#This Row],[select_booking_id*]], booked_orders[booking_id], booked_orders[booking_time*]), "")</f>
        <v/>
      </c>
      <c r="F144" s="9"/>
      <c r="G144" s="28"/>
      <c r="H144" s="11"/>
      <c r="I144" s="7" t="str">
        <f>IF(Table1[[#This Row],[entry_completion]]="y", "registered", "")</f>
        <v/>
      </c>
      <c r="J14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45" spans="1:10" x14ac:dyDescent="0.45">
      <c r="A145" s="5">
        <v>144</v>
      </c>
      <c r="B145" s="14"/>
      <c r="C145" s="22" t="str">
        <f>IF(LEFT(TRIM(Table1[[#This Row],[select_booking_id*]]))&lt;&gt;"", _xlfn.XLOOKUP(Table1[[#This Row],[select_booking_id*]], booked_orders[booking_id], booked_orders[customer_fullname]), "")</f>
        <v/>
      </c>
      <c r="D145" s="23" t="str">
        <f>IF(LEFT(TRIM(Table1[[#This Row],[select_booking_id*]]))&lt;&gt;"", _xlfn.XLOOKUP(Table1[[#This Row],[select_booking_id*]], booked_orders[booking_id], booked_orders[booking_date*]), "")</f>
        <v/>
      </c>
      <c r="E145" s="24" t="str">
        <f>IF(LEFT(TRIM(Table1[[#This Row],[select_booking_id*]]))&lt;&gt;"", _xlfn.XLOOKUP(Table1[[#This Row],[select_booking_id*]], booked_orders[booking_id], booked_orders[booking_time*]), "")</f>
        <v/>
      </c>
      <c r="F145" s="9"/>
      <c r="G145" s="28"/>
      <c r="H145" s="11"/>
      <c r="I145" s="7" t="str">
        <f>IF(Table1[[#This Row],[entry_completion]]="y", "registered", "")</f>
        <v/>
      </c>
      <c r="J14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46" spans="1:10" x14ac:dyDescent="0.45">
      <c r="A146" s="5">
        <v>145</v>
      </c>
      <c r="B146" s="14"/>
      <c r="C146" s="22" t="str">
        <f>IF(LEFT(TRIM(Table1[[#This Row],[select_booking_id*]]))&lt;&gt;"", _xlfn.XLOOKUP(Table1[[#This Row],[select_booking_id*]], booked_orders[booking_id], booked_orders[customer_fullname]), "")</f>
        <v/>
      </c>
      <c r="D146" s="23" t="str">
        <f>IF(LEFT(TRIM(Table1[[#This Row],[select_booking_id*]]))&lt;&gt;"", _xlfn.XLOOKUP(Table1[[#This Row],[select_booking_id*]], booked_orders[booking_id], booked_orders[booking_date*]), "")</f>
        <v/>
      </c>
      <c r="E146" s="24" t="str">
        <f>IF(LEFT(TRIM(Table1[[#This Row],[select_booking_id*]]))&lt;&gt;"", _xlfn.XLOOKUP(Table1[[#This Row],[select_booking_id*]], booked_orders[booking_id], booked_orders[booking_time*]), "")</f>
        <v/>
      </c>
      <c r="F146" s="9"/>
      <c r="G146" s="28"/>
      <c r="H146" s="11"/>
      <c r="I146" s="7" t="str">
        <f>IF(Table1[[#This Row],[entry_completion]]="y", "registered", "")</f>
        <v/>
      </c>
      <c r="J14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47" spans="1:10" x14ac:dyDescent="0.45">
      <c r="A147" s="5">
        <v>146</v>
      </c>
      <c r="B147" s="14"/>
      <c r="C147" s="22" t="str">
        <f>IF(LEFT(TRIM(Table1[[#This Row],[select_booking_id*]]))&lt;&gt;"", _xlfn.XLOOKUP(Table1[[#This Row],[select_booking_id*]], booked_orders[booking_id], booked_orders[customer_fullname]), "")</f>
        <v/>
      </c>
      <c r="D147" s="23" t="str">
        <f>IF(LEFT(TRIM(Table1[[#This Row],[select_booking_id*]]))&lt;&gt;"", _xlfn.XLOOKUP(Table1[[#This Row],[select_booking_id*]], booked_orders[booking_id], booked_orders[booking_date*]), "")</f>
        <v/>
      </c>
      <c r="E147" s="24" t="str">
        <f>IF(LEFT(TRIM(Table1[[#This Row],[select_booking_id*]]))&lt;&gt;"", _xlfn.XLOOKUP(Table1[[#This Row],[select_booking_id*]], booked_orders[booking_id], booked_orders[booking_time*]), "")</f>
        <v/>
      </c>
      <c r="F147" s="9"/>
      <c r="G147" s="28"/>
      <c r="H147" s="11"/>
      <c r="I147" s="7" t="str">
        <f>IF(Table1[[#This Row],[entry_completion]]="y", "registered", "")</f>
        <v/>
      </c>
      <c r="J14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48" spans="1:10" x14ac:dyDescent="0.45">
      <c r="A148" s="5">
        <v>147</v>
      </c>
      <c r="B148" s="14"/>
      <c r="C148" s="22" t="str">
        <f>IF(LEFT(TRIM(Table1[[#This Row],[select_booking_id*]]))&lt;&gt;"", _xlfn.XLOOKUP(Table1[[#This Row],[select_booking_id*]], booked_orders[booking_id], booked_orders[customer_fullname]), "")</f>
        <v/>
      </c>
      <c r="D148" s="23" t="str">
        <f>IF(LEFT(TRIM(Table1[[#This Row],[select_booking_id*]]))&lt;&gt;"", _xlfn.XLOOKUP(Table1[[#This Row],[select_booking_id*]], booked_orders[booking_id], booked_orders[booking_date*]), "")</f>
        <v/>
      </c>
      <c r="E148" s="24" t="str">
        <f>IF(LEFT(TRIM(Table1[[#This Row],[select_booking_id*]]))&lt;&gt;"", _xlfn.XLOOKUP(Table1[[#This Row],[select_booking_id*]], booked_orders[booking_id], booked_orders[booking_time*]), "")</f>
        <v/>
      </c>
      <c r="F148" s="9"/>
      <c r="G148" s="28"/>
      <c r="H148" s="11"/>
      <c r="I148" s="7" t="str">
        <f>IF(Table1[[#This Row],[entry_completion]]="y", "registered", "")</f>
        <v/>
      </c>
      <c r="J14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49" spans="1:10" x14ac:dyDescent="0.45">
      <c r="A149" s="5">
        <v>148</v>
      </c>
      <c r="B149" s="14"/>
      <c r="C149" s="22" t="str">
        <f>IF(LEFT(TRIM(Table1[[#This Row],[select_booking_id*]]))&lt;&gt;"", _xlfn.XLOOKUP(Table1[[#This Row],[select_booking_id*]], booked_orders[booking_id], booked_orders[customer_fullname]), "")</f>
        <v/>
      </c>
      <c r="D149" s="23" t="str">
        <f>IF(LEFT(TRIM(Table1[[#This Row],[select_booking_id*]]))&lt;&gt;"", _xlfn.XLOOKUP(Table1[[#This Row],[select_booking_id*]], booked_orders[booking_id], booked_orders[booking_date*]), "")</f>
        <v/>
      </c>
      <c r="E149" s="24" t="str">
        <f>IF(LEFT(TRIM(Table1[[#This Row],[select_booking_id*]]))&lt;&gt;"", _xlfn.XLOOKUP(Table1[[#This Row],[select_booking_id*]], booked_orders[booking_id], booked_orders[booking_time*]), "")</f>
        <v/>
      </c>
      <c r="F149" s="9"/>
      <c r="G149" s="28"/>
      <c r="H149" s="11"/>
      <c r="I149" s="7" t="str">
        <f>IF(Table1[[#This Row],[entry_completion]]="y", "registered", "")</f>
        <v/>
      </c>
      <c r="J14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50" spans="1:10" x14ac:dyDescent="0.45">
      <c r="A150" s="5">
        <v>149</v>
      </c>
      <c r="B150" s="14"/>
      <c r="C150" s="22" t="str">
        <f>IF(LEFT(TRIM(Table1[[#This Row],[select_booking_id*]]))&lt;&gt;"", _xlfn.XLOOKUP(Table1[[#This Row],[select_booking_id*]], booked_orders[booking_id], booked_orders[customer_fullname]), "")</f>
        <v/>
      </c>
      <c r="D150" s="23" t="str">
        <f>IF(LEFT(TRIM(Table1[[#This Row],[select_booking_id*]]))&lt;&gt;"", _xlfn.XLOOKUP(Table1[[#This Row],[select_booking_id*]], booked_orders[booking_id], booked_orders[booking_date*]), "")</f>
        <v/>
      </c>
      <c r="E150" s="24" t="str">
        <f>IF(LEFT(TRIM(Table1[[#This Row],[select_booking_id*]]))&lt;&gt;"", _xlfn.XLOOKUP(Table1[[#This Row],[select_booking_id*]], booked_orders[booking_id], booked_orders[booking_time*]), "")</f>
        <v/>
      </c>
      <c r="F150" s="9"/>
      <c r="G150" s="28"/>
      <c r="H150" s="11"/>
      <c r="I150" s="7" t="str">
        <f>IF(Table1[[#This Row],[entry_completion]]="y", "registered", "")</f>
        <v/>
      </c>
      <c r="J15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51" spans="1:10" x14ac:dyDescent="0.45">
      <c r="A151" s="5">
        <v>150</v>
      </c>
      <c r="B151" s="14"/>
      <c r="C151" s="22" t="str">
        <f>IF(LEFT(TRIM(Table1[[#This Row],[select_booking_id*]]))&lt;&gt;"", _xlfn.XLOOKUP(Table1[[#This Row],[select_booking_id*]], booked_orders[booking_id], booked_orders[customer_fullname]), "")</f>
        <v/>
      </c>
      <c r="D151" s="23" t="str">
        <f>IF(LEFT(TRIM(Table1[[#This Row],[select_booking_id*]]))&lt;&gt;"", _xlfn.XLOOKUP(Table1[[#This Row],[select_booking_id*]], booked_orders[booking_id], booked_orders[booking_date*]), "")</f>
        <v/>
      </c>
      <c r="E151" s="24" t="str">
        <f>IF(LEFT(TRIM(Table1[[#This Row],[select_booking_id*]]))&lt;&gt;"", _xlfn.XLOOKUP(Table1[[#This Row],[select_booking_id*]], booked_orders[booking_id], booked_orders[booking_time*]), "")</f>
        <v/>
      </c>
      <c r="F151" s="9"/>
      <c r="G151" s="28"/>
      <c r="H151" s="11"/>
      <c r="I151" s="7" t="str">
        <f>IF(Table1[[#This Row],[entry_completion]]="y", "registered", "")</f>
        <v/>
      </c>
      <c r="J15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52" spans="1:10" x14ac:dyDescent="0.45">
      <c r="A152" s="5">
        <v>151</v>
      </c>
      <c r="B152" s="14"/>
      <c r="C152" s="22" t="str">
        <f>IF(LEFT(TRIM(Table1[[#This Row],[select_booking_id*]]))&lt;&gt;"", _xlfn.XLOOKUP(Table1[[#This Row],[select_booking_id*]], booked_orders[booking_id], booked_orders[customer_fullname]), "")</f>
        <v/>
      </c>
      <c r="D152" s="23" t="str">
        <f>IF(LEFT(TRIM(Table1[[#This Row],[select_booking_id*]]))&lt;&gt;"", _xlfn.XLOOKUP(Table1[[#This Row],[select_booking_id*]], booked_orders[booking_id], booked_orders[booking_date*]), "")</f>
        <v/>
      </c>
      <c r="E152" s="24" t="str">
        <f>IF(LEFT(TRIM(Table1[[#This Row],[select_booking_id*]]))&lt;&gt;"", _xlfn.XLOOKUP(Table1[[#This Row],[select_booking_id*]], booked_orders[booking_id], booked_orders[booking_time*]), "")</f>
        <v/>
      </c>
      <c r="F152" s="9"/>
      <c r="G152" s="28"/>
      <c r="H152" s="11"/>
      <c r="I152" s="7" t="str">
        <f>IF(Table1[[#This Row],[entry_completion]]="y", "registered", "")</f>
        <v/>
      </c>
      <c r="J15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53" spans="1:10" x14ac:dyDescent="0.45">
      <c r="A153" s="5">
        <v>152</v>
      </c>
      <c r="B153" s="14"/>
      <c r="C153" s="22" t="str">
        <f>IF(LEFT(TRIM(Table1[[#This Row],[select_booking_id*]]))&lt;&gt;"", _xlfn.XLOOKUP(Table1[[#This Row],[select_booking_id*]], booked_orders[booking_id], booked_orders[customer_fullname]), "")</f>
        <v/>
      </c>
      <c r="D153" s="23" t="str">
        <f>IF(LEFT(TRIM(Table1[[#This Row],[select_booking_id*]]))&lt;&gt;"", _xlfn.XLOOKUP(Table1[[#This Row],[select_booking_id*]], booked_orders[booking_id], booked_orders[booking_date*]), "")</f>
        <v/>
      </c>
      <c r="E153" s="24" t="str">
        <f>IF(LEFT(TRIM(Table1[[#This Row],[select_booking_id*]]))&lt;&gt;"", _xlfn.XLOOKUP(Table1[[#This Row],[select_booking_id*]], booked_orders[booking_id], booked_orders[booking_time*]), "")</f>
        <v/>
      </c>
      <c r="F153" s="9"/>
      <c r="G153" s="28"/>
      <c r="H153" s="11"/>
      <c r="I153" s="7" t="str">
        <f>IF(Table1[[#This Row],[entry_completion]]="y", "registered", "")</f>
        <v/>
      </c>
      <c r="J15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54" spans="1:10" x14ac:dyDescent="0.45">
      <c r="A154" s="5">
        <v>153</v>
      </c>
      <c r="B154" s="14"/>
      <c r="C154" s="22" t="str">
        <f>IF(LEFT(TRIM(Table1[[#This Row],[select_booking_id*]]))&lt;&gt;"", _xlfn.XLOOKUP(Table1[[#This Row],[select_booking_id*]], booked_orders[booking_id], booked_orders[customer_fullname]), "")</f>
        <v/>
      </c>
      <c r="D154" s="23" t="str">
        <f>IF(LEFT(TRIM(Table1[[#This Row],[select_booking_id*]]))&lt;&gt;"", _xlfn.XLOOKUP(Table1[[#This Row],[select_booking_id*]], booked_orders[booking_id], booked_orders[booking_date*]), "")</f>
        <v/>
      </c>
      <c r="E154" s="24" t="str">
        <f>IF(LEFT(TRIM(Table1[[#This Row],[select_booking_id*]]))&lt;&gt;"", _xlfn.XLOOKUP(Table1[[#This Row],[select_booking_id*]], booked_orders[booking_id], booked_orders[booking_time*]), "")</f>
        <v/>
      </c>
      <c r="F154" s="9"/>
      <c r="G154" s="28"/>
      <c r="H154" s="11"/>
      <c r="I154" s="7" t="str">
        <f>IF(Table1[[#This Row],[entry_completion]]="y", "registered", "")</f>
        <v/>
      </c>
      <c r="J15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55" spans="1:10" x14ac:dyDescent="0.45">
      <c r="A155" s="5">
        <v>154</v>
      </c>
      <c r="B155" s="14"/>
      <c r="C155" s="22" t="str">
        <f>IF(LEFT(TRIM(Table1[[#This Row],[select_booking_id*]]))&lt;&gt;"", _xlfn.XLOOKUP(Table1[[#This Row],[select_booking_id*]], booked_orders[booking_id], booked_orders[customer_fullname]), "")</f>
        <v/>
      </c>
      <c r="D155" s="23" t="str">
        <f>IF(LEFT(TRIM(Table1[[#This Row],[select_booking_id*]]))&lt;&gt;"", _xlfn.XLOOKUP(Table1[[#This Row],[select_booking_id*]], booked_orders[booking_id], booked_orders[booking_date*]), "")</f>
        <v/>
      </c>
      <c r="E155" s="24" t="str">
        <f>IF(LEFT(TRIM(Table1[[#This Row],[select_booking_id*]]))&lt;&gt;"", _xlfn.XLOOKUP(Table1[[#This Row],[select_booking_id*]], booked_orders[booking_id], booked_orders[booking_time*]), "")</f>
        <v/>
      </c>
      <c r="F155" s="9"/>
      <c r="G155" s="28"/>
      <c r="H155" s="11"/>
      <c r="I155" s="7" t="str">
        <f>IF(Table1[[#This Row],[entry_completion]]="y", "registered", "")</f>
        <v/>
      </c>
      <c r="J15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56" spans="1:10" x14ac:dyDescent="0.45">
      <c r="A156" s="5">
        <v>155</v>
      </c>
      <c r="B156" s="14"/>
      <c r="C156" s="22" t="str">
        <f>IF(LEFT(TRIM(Table1[[#This Row],[select_booking_id*]]))&lt;&gt;"", _xlfn.XLOOKUP(Table1[[#This Row],[select_booking_id*]], booked_orders[booking_id], booked_orders[customer_fullname]), "")</f>
        <v/>
      </c>
      <c r="D156" s="23" t="str">
        <f>IF(LEFT(TRIM(Table1[[#This Row],[select_booking_id*]]))&lt;&gt;"", _xlfn.XLOOKUP(Table1[[#This Row],[select_booking_id*]], booked_orders[booking_id], booked_orders[booking_date*]), "")</f>
        <v/>
      </c>
      <c r="E156" s="24" t="str">
        <f>IF(LEFT(TRIM(Table1[[#This Row],[select_booking_id*]]))&lt;&gt;"", _xlfn.XLOOKUP(Table1[[#This Row],[select_booking_id*]], booked_orders[booking_id], booked_orders[booking_time*]), "")</f>
        <v/>
      </c>
      <c r="F156" s="9"/>
      <c r="G156" s="28"/>
      <c r="H156" s="11"/>
      <c r="I156" s="7" t="str">
        <f>IF(Table1[[#This Row],[entry_completion]]="y", "registered", "")</f>
        <v/>
      </c>
      <c r="J15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57" spans="1:10" x14ac:dyDescent="0.45">
      <c r="A157" s="5">
        <v>156</v>
      </c>
      <c r="B157" s="14"/>
      <c r="C157" s="22" t="str">
        <f>IF(LEFT(TRIM(Table1[[#This Row],[select_booking_id*]]))&lt;&gt;"", _xlfn.XLOOKUP(Table1[[#This Row],[select_booking_id*]], booked_orders[booking_id], booked_orders[customer_fullname]), "")</f>
        <v/>
      </c>
      <c r="D157" s="23" t="str">
        <f>IF(LEFT(TRIM(Table1[[#This Row],[select_booking_id*]]))&lt;&gt;"", _xlfn.XLOOKUP(Table1[[#This Row],[select_booking_id*]], booked_orders[booking_id], booked_orders[booking_date*]), "")</f>
        <v/>
      </c>
      <c r="E157" s="24" t="str">
        <f>IF(LEFT(TRIM(Table1[[#This Row],[select_booking_id*]]))&lt;&gt;"", _xlfn.XLOOKUP(Table1[[#This Row],[select_booking_id*]], booked_orders[booking_id], booked_orders[booking_time*]), "")</f>
        <v/>
      </c>
      <c r="F157" s="9"/>
      <c r="G157" s="28"/>
      <c r="H157" s="11"/>
      <c r="I157" s="7" t="str">
        <f>IF(Table1[[#This Row],[entry_completion]]="y", "registered", "")</f>
        <v/>
      </c>
      <c r="J15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58" spans="1:10" x14ac:dyDescent="0.45">
      <c r="A158" s="5">
        <v>157</v>
      </c>
      <c r="B158" s="14"/>
      <c r="C158" s="22" t="str">
        <f>IF(LEFT(TRIM(Table1[[#This Row],[select_booking_id*]]))&lt;&gt;"", _xlfn.XLOOKUP(Table1[[#This Row],[select_booking_id*]], booked_orders[booking_id], booked_orders[customer_fullname]), "")</f>
        <v/>
      </c>
      <c r="D158" s="23" t="str">
        <f>IF(LEFT(TRIM(Table1[[#This Row],[select_booking_id*]]))&lt;&gt;"", _xlfn.XLOOKUP(Table1[[#This Row],[select_booking_id*]], booked_orders[booking_id], booked_orders[booking_date*]), "")</f>
        <v/>
      </c>
      <c r="E158" s="24" t="str">
        <f>IF(LEFT(TRIM(Table1[[#This Row],[select_booking_id*]]))&lt;&gt;"", _xlfn.XLOOKUP(Table1[[#This Row],[select_booking_id*]], booked_orders[booking_id], booked_orders[booking_time*]), "")</f>
        <v/>
      </c>
      <c r="F158" s="9"/>
      <c r="G158" s="28"/>
      <c r="H158" s="11"/>
      <c r="I158" s="7" t="str">
        <f>IF(Table1[[#This Row],[entry_completion]]="y", "registered", "")</f>
        <v/>
      </c>
      <c r="J15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59" spans="1:10" x14ac:dyDescent="0.45">
      <c r="A159" s="5">
        <v>158</v>
      </c>
      <c r="B159" s="14"/>
      <c r="C159" s="22" t="str">
        <f>IF(LEFT(TRIM(Table1[[#This Row],[select_booking_id*]]))&lt;&gt;"", _xlfn.XLOOKUP(Table1[[#This Row],[select_booking_id*]], booked_orders[booking_id], booked_orders[customer_fullname]), "")</f>
        <v/>
      </c>
      <c r="D159" s="23" t="str">
        <f>IF(LEFT(TRIM(Table1[[#This Row],[select_booking_id*]]))&lt;&gt;"", _xlfn.XLOOKUP(Table1[[#This Row],[select_booking_id*]], booked_orders[booking_id], booked_orders[booking_date*]), "")</f>
        <v/>
      </c>
      <c r="E159" s="24" t="str">
        <f>IF(LEFT(TRIM(Table1[[#This Row],[select_booking_id*]]))&lt;&gt;"", _xlfn.XLOOKUP(Table1[[#This Row],[select_booking_id*]], booked_orders[booking_id], booked_orders[booking_time*]), "")</f>
        <v/>
      </c>
      <c r="F159" s="9"/>
      <c r="G159" s="28"/>
      <c r="H159" s="11"/>
      <c r="I159" s="7" t="str">
        <f>IF(Table1[[#This Row],[entry_completion]]="y", "registered", "")</f>
        <v/>
      </c>
      <c r="J15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60" spans="1:10" x14ac:dyDescent="0.45">
      <c r="A160" s="5">
        <v>159</v>
      </c>
      <c r="B160" s="14"/>
      <c r="C160" s="22" t="str">
        <f>IF(LEFT(TRIM(Table1[[#This Row],[select_booking_id*]]))&lt;&gt;"", _xlfn.XLOOKUP(Table1[[#This Row],[select_booking_id*]], booked_orders[booking_id], booked_orders[customer_fullname]), "")</f>
        <v/>
      </c>
      <c r="D160" s="23" t="str">
        <f>IF(LEFT(TRIM(Table1[[#This Row],[select_booking_id*]]))&lt;&gt;"", _xlfn.XLOOKUP(Table1[[#This Row],[select_booking_id*]], booked_orders[booking_id], booked_orders[booking_date*]), "")</f>
        <v/>
      </c>
      <c r="E160" s="24" t="str">
        <f>IF(LEFT(TRIM(Table1[[#This Row],[select_booking_id*]]))&lt;&gt;"", _xlfn.XLOOKUP(Table1[[#This Row],[select_booking_id*]], booked_orders[booking_id], booked_orders[booking_time*]), "")</f>
        <v/>
      </c>
      <c r="F160" s="9"/>
      <c r="G160" s="28"/>
      <c r="H160" s="11"/>
      <c r="I160" s="7" t="str">
        <f>IF(Table1[[#This Row],[entry_completion]]="y", "registered", "")</f>
        <v/>
      </c>
      <c r="J16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61" spans="1:10" x14ac:dyDescent="0.45">
      <c r="A161" s="5">
        <v>160</v>
      </c>
      <c r="B161" s="14"/>
      <c r="C161" s="22" t="str">
        <f>IF(LEFT(TRIM(Table1[[#This Row],[select_booking_id*]]))&lt;&gt;"", _xlfn.XLOOKUP(Table1[[#This Row],[select_booking_id*]], booked_orders[booking_id], booked_orders[customer_fullname]), "")</f>
        <v/>
      </c>
      <c r="D161" s="23" t="str">
        <f>IF(LEFT(TRIM(Table1[[#This Row],[select_booking_id*]]))&lt;&gt;"", _xlfn.XLOOKUP(Table1[[#This Row],[select_booking_id*]], booked_orders[booking_id], booked_orders[booking_date*]), "")</f>
        <v/>
      </c>
      <c r="E161" s="24" t="str">
        <f>IF(LEFT(TRIM(Table1[[#This Row],[select_booking_id*]]))&lt;&gt;"", _xlfn.XLOOKUP(Table1[[#This Row],[select_booking_id*]], booked_orders[booking_id], booked_orders[booking_time*]), "")</f>
        <v/>
      </c>
      <c r="F161" s="9"/>
      <c r="G161" s="28"/>
      <c r="H161" s="11"/>
      <c r="I161" s="7" t="str">
        <f>IF(Table1[[#This Row],[entry_completion]]="y", "registered", "")</f>
        <v/>
      </c>
      <c r="J16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62" spans="1:10" x14ac:dyDescent="0.45">
      <c r="A162" s="5">
        <v>161</v>
      </c>
      <c r="B162" s="14"/>
      <c r="C162" s="22" t="str">
        <f>IF(LEFT(TRIM(Table1[[#This Row],[select_booking_id*]]))&lt;&gt;"", _xlfn.XLOOKUP(Table1[[#This Row],[select_booking_id*]], booked_orders[booking_id], booked_orders[customer_fullname]), "")</f>
        <v/>
      </c>
      <c r="D162" s="23" t="str">
        <f>IF(LEFT(TRIM(Table1[[#This Row],[select_booking_id*]]))&lt;&gt;"", _xlfn.XLOOKUP(Table1[[#This Row],[select_booking_id*]], booked_orders[booking_id], booked_orders[booking_date*]), "")</f>
        <v/>
      </c>
      <c r="E162" s="24" t="str">
        <f>IF(LEFT(TRIM(Table1[[#This Row],[select_booking_id*]]))&lt;&gt;"", _xlfn.XLOOKUP(Table1[[#This Row],[select_booking_id*]], booked_orders[booking_id], booked_orders[booking_time*]), "")</f>
        <v/>
      </c>
      <c r="F162" s="9"/>
      <c r="G162" s="28"/>
      <c r="H162" s="11"/>
      <c r="I162" s="7" t="str">
        <f>IF(Table1[[#This Row],[entry_completion]]="y", "registered", "")</f>
        <v/>
      </c>
      <c r="J16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63" spans="1:10" x14ac:dyDescent="0.45">
      <c r="A163" s="5">
        <v>162</v>
      </c>
      <c r="B163" s="14"/>
      <c r="C163" s="22" t="str">
        <f>IF(LEFT(TRIM(Table1[[#This Row],[select_booking_id*]]))&lt;&gt;"", _xlfn.XLOOKUP(Table1[[#This Row],[select_booking_id*]], booked_orders[booking_id], booked_orders[customer_fullname]), "")</f>
        <v/>
      </c>
      <c r="D163" s="23" t="str">
        <f>IF(LEFT(TRIM(Table1[[#This Row],[select_booking_id*]]))&lt;&gt;"", _xlfn.XLOOKUP(Table1[[#This Row],[select_booking_id*]], booked_orders[booking_id], booked_orders[booking_date*]), "")</f>
        <v/>
      </c>
      <c r="E163" s="24" t="str">
        <f>IF(LEFT(TRIM(Table1[[#This Row],[select_booking_id*]]))&lt;&gt;"", _xlfn.XLOOKUP(Table1[[#This Row],[select_booking_id*]], booked_orders[booking_id], booked_orders[booking_time*]), "")</f>
        <v/>
      </c>
      <c r="F163" s="9"/>
      <c r="G163" s="28"/>
      <c r="H163" s="11"/>
      <c r="I163" s="7" t="str">
        <f>IF(Table1[[#This Row],[entry_completion]]="y", "registered", "")</f>
        <v/>
      </c>
      <c r="J16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64" spans="1:10" x14ac:dyDescent="0.45">
      <c r="A164" s="5">
        <v>163</v>
      </c>
      <c r="B164" s="14"/>
      <c r="C164" s="22" t="str">
        <f>IF(LEFT(TRIM(Table1[[#This Row],[select_booking_id*]]))&lt;&gt;"", _xlfn.XLOOKUP(Table1[[#This Row],[select_booking_id*]], booked_orders[booking_id], booked_orders[customer_fullname]), "")</f>
        <v/>
      </c>
      <c r="D164" s="23" t="str">
        <f>IF(LEFT(TRIM(Table1[[#This Row],[select_booking_id*]]))&lt;&gt;"", _xlfn.XLOOKUP(Table1[[#This Row],[select_booking_id*]], booked_orders[booking_id], booked_orders[booking_date*]), "")</f>
        <v/>
      </c>
      <c r="E164" s="24" t="str">
        <f>IF(LEFT(TRIM(Table1[[#This Row],[select_booking_id*]]))&lt;&gt;"", _xlfn.XLOOKUP(Table1[[#This Row],[select_booking_id*]], booked_orders[booking_id], booked_orders[booking_time*]), "")</f>
        <v/>
      </c>
      <c r="F164" s="9"/>
      <c r="G164" s="28"/>
      <c r="H164" s="11"/>
      <c r="I164" s="7" t="str">
        <f>IF(Table1[[#This Row],[entry_completion]]="y", "registered", "")</f>
        <v/>
      </c>
      <c r="J16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65" spans="1:10" x14ac:dyDescent="0.45">
      <c r="A165" s="5">
        <v>164</v>
      </c>
      <c r="B165" s="14"/>
      <c r="C165" s="22" t="str">
        <f>IF(LEFT(TRIM(Table1[[#This Row],[select_booking_id*]]))&lt;&gt;"", _xlfn.XLOOKUP(Table1[[#This Row],[select_booking_id*]], booked_orders[booking_id], booked_orders[customer_fullname]), "")</f>
        <v/>
      </c>
      <c r="D165" s="23" t="str">
        <f>IF(LEFT(TRIM(Table1[[#This Row],[select_booking_id*]]))&lt;&gt;"", _xlfn.XLOOKUP(Table1[[#This Row],[select_booking_id*]], booked_orders[booking_id], booked_orders[booking_date*]), "")</f>
        <v/>
      </c>
      <c r="E165" s="24" t="str">
        <f>IF(LEFT(TRIM(Table1[[#This Row],[select_booking_id*]]))&lt;&gt;"", _xlfn.XLOOKUP(Table1[[#This Row],[select_booking_id*]], booked_orders[booking_id], booked_orders[booking_time*]), "")</f>
        <v/>
      </c>
      <c r="F165" s="9"/>
      <c r="G165" s="28"/>
      <c r="H165" s="11"/>
      <c r="I165" s="7" t="str">
        <f>IF(Table1[[#This Row],[entry_completion]]="y", "registered", "")</f>
        <v/>
      </c>
      <c r="J16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66" spans="1:10" x14ac:dyDescent="0.45">
      <c r="A166" s="5">
        <v>165</v>
      </c>
      <c r="B166" s="14"/>
      <c r="C166" s="22" t="str">
        <f>IF(LEFT(TRIM(Table1[[#This Row],[select_booking_id*]]))&lt;&gt;"", _xlfn.XLOOKUP(Table1[[#This Row],[select_booking_id*]], booked_orders[booking_id], booked_orders[customer_fullname]), "")</f>
        <v/>
      </c>
      <c r="D166" s="23" t="str">
        <f>IF(LEFT(TRIM(Table1[[#This Row],[select_booking_id*]]))&lt;&gt;"", _xlfn.XLOOKUP(Table1[[#This Row],[select_booking_id*]], booked_orders[booking_id], booked_orders[booking_date*]), "")</f>
        <v/>
      </c>
      <c r="E166" s="24" t="str">
        <f>IF(LEFT(TRIM(Table1[[#This Row],[select_booking_id*]]))&lt;&gt;"", _xlfn.XLOOKUP(Table1[[#This Row],[select_booking_id*]], booked_orders[booking_id], booked_orders[booking_time*]), "")</f>
        <v/>
      </c>
      <c r="F166" s="9"/>
      <c r="G166" s="28"/>
      <c r="H166" s="11"/>
      <c r="I166" s="7" t="str">
        <f>IF(Table1[[#This Row],[entry_completion]]="y", "registered", "")</f>
        <v/>
      </c>
      <c r="J16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67" spans="1:10" x14ac:dyDescent="0.45">
      <c r="A167" s="5">
        <v>166</v>
      </c>
      <c r="B167" s="14"/>
      <c r="C167" s="22" t="str">
        <f>IF(LEFT(TRIM(Table1[[#This Row],[select_booking_id*]]))&lt;&gt;"", _xlfn.XLOOKUP(Table1[[#This Row],[select_booking_id*]], booked_orders[booking_id], booked_orders[customer_fullname]), "")</f>
        <v/>
      </c>
      <c r="D167" s="23" t="str">
        <f>IF(LEFT(TRIM(Table1[[#This Row],[select_booking_id*]]))&lt;&gt;"", _xlfn.XLOOKUP(Table1[[#This Row],[select_booking_id*]], booked_orders[booking_id], booked_orders[booking_date*]), "")</f>
        <v/>
      </c>
      <c r="E167" s="24" t="str">
        <f>IF(LEFT(TRIM(Table1[[#This Row],[select_booking_id*]]))&lt;&gt;"", _xlfn.XLOOKUP(Table1[[#This Row],[select_booking_id*]], booked_orders[booking_id], booked_orders[booking_time*]), "")</f>
        <v/>
      </c>
      <c r="F167" s="9"/>
      <c r="G167" s="28"/>
      <c r="H167" s="11"/>
      <c r="I167" s="7" t="str">
        <f>IF(Table1[[#This Row],[entry_completion]]="y", "registered", "")</f>
        <v/>
      </c>
      <c r="J16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68" spans="1:10" x14ac:dyDescent="0.45">
      <c r="A168" s="5">
        <v>167</v>
      </c>
      <c r="B168" s="14"/>
      <c r="C168" s="22" t="str">
        <f>IF(LEFT(TRIM(Table1[[#This Row],[select_booking_id*]]))&lt;&gt;"", _xlfn.XLOOKUP(Table1[[#This Row],[select_booking_id*]], booked_orders[booking_id], booked_orders[customer_fullname]), "")</f>
        <v/>
      </c>
      <c r="D168" s="23" t="str">
        <f>IF(LEFT(TRIM(Table1[[#This Row],[select_booking_id*]]))&lt;&gt;"", _xlfn.XLOOKUP(Table1[[#This Row],[select_booking_id*]], booked_orders[booking_id], booked_orders[booking_date*]), "")</f>
        <v/>
      </c>
      <c r="E168" s="24" t="str">
        <f>IF(LEFT(TRIM(Table1[[#This Row],[select_booking_id*]]))&lt;&gt;"", _xlfn.XLOOKUP(Table1[[#This Row],[select_booking_id*]], booked_orders[booking_id], booked_orders[booking_time*]), "")</f>
        <v/>
      </c>
      <c r="F168" s="9"/>
      <c r="G168" s="28"/>
      <c r="H168" s="11"/>
      <c r="I168" s="7" t="str">
        <f>IF(Table1[[#This Row],[entry_completion]]="y", "registered", "")</f>
        <v/>
      </c>
      <c r="J16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69" spans="1:10" x14ac:dyDescent="0.45">
      <c r="A169" s="5">
        <v>168</v>
      </c>
      <c r="B169" s="14"/>
      <c r="C169" s="22" t="str">
        <f>IF(LEFT(TRIM(Table1[[#This Row],[select_booking_id*]]))&lt;&gt;"", _xlfn.XLOOKUP(Table1[[#This Row],[select_booking_id*]], booked_orders[booking_id], booked_orders[customer_fullname]), "")</f>
        <v/>
      </c>
      <c r="D169" s="23" t="str">
        <f>IF(LEFT(TRIM(Table1[[#This Row],[select_booking_id*]]))&lt;&gt;"", _xlfn.XLOOKUP(Table1[[#This Row],[select_booking_id*]], booked_orders[booking_id], booked_orders[booking_date*]), "")</f>
        <v/>
      </c>
      <c r="E169" s="24" t="str">
        <f>IF(LEFT(TRIM(Table1[[#This Row],[select_booking_id*]]))&lt;&gt;"", _xlfn.XLOOKUP(Table1[[#This Row],[select_booking_id*]], booked_orders[booking_id], booked_orders[booking_time*]), "")</f>
        <v/>
      </c>
      <c r="F169" s="9"/>
      <c r="G169" s="28"/>
      <c r="H169" s="11"/>
      <c r="I169" s="7" t="str">
        <f>IF(Table1[[#This Row],[entry_completion]]="y", "registered", "")</f>
        <v/>
      </c>
      <c r="J16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70" spans="1:10" x14ac:dyDescent="0.45">
      <c r="A170" s="5">
        <v>169</v>
      </c>
      <c r="B170" s="14"/>
      <c r="C170" s="22" t="str">
        <f>IF(LEFT(TRIM(Table1[[#This Row],[select_booking_id*]]))&lt;&gt;"", _xlfn.XLOOKUP(Table1[[#This Row],[select_booking_id*]], booked_orders[booking_id], booked_orders[customer_fullname]), "")</f>
        <v/>
      </c>
      <c r="D170" s="23" t="str">
        <f>IF(LEFT(TRIM(Table1[[#This Row],[select_booking_id*]]))&lt;&gt;"", _xlfn.XLOOKUP(Table1[[#This Row],[select_booking_id*]], booked_orders[booking_id], booked_orders[booking_date*]), "")</f>
        <v/>
      </c>
      <c r="E170" s="24" t="str">
        <f>IF(LEFT(TRIM(Table1[[#This Row],[select_booking_id*]]))&lt;&gt;"", _xlfn.XLOOKUP(Table1[[#This Row],[select_booking_id*]], booked_orders[booking_id], booked_orders[booking_time*]), "")</f>
        <v/>
      </c>
      <c r="F170" s="9"/>
      <c r="G170" s="28"/>
      <c r="H170" s="11"/>
      <c r="I170" s="7" t="str">
        <f>IF(Table1[[#This Row],[entry_completion]]="y", "registered", "")</f>
        <v/>
      </c>
      <c r="J17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71" spans="1:10" x14ac:dyDescent="0.45">
      <c r="A171" s="5">
        <v>170</v>
      </c>
      <c r="B171" s="14"/>
      <c r="C171" s="22" t="str">
        <f>IF(LEFT(TRIM(Table1[[#This Row],[select_booking_id*]]))&lt;&gt;"", _xlfn.XLOOKUP(Table1[[#This Row],[select_booking_id*]], booked_orders[booking_id], booked_orders[customer_fullname]), "")</f>
        <v/>
      </c>
      <c r="D171" s="23" t="str">
        <f>IF(LEFT(TRIM(Table1[[#This Row],[select_booking_id*]]))&lt;&gt;"", _xlfn.XLOOKUP(Table1[[#This Row],[select_booking_id*]], booked_orders[booking_id], booked_orders[booking_date*]), "")</f>
        <v/>
      </c>
      <c r="E171" s="24" t="str">
        <f>IF(LEFT(TRIM(Table1[[#This Row],[select_booking_id*]]))&lt;&gt;"", _xlfn.XLOOKUP(Table1[[#This Row],[select_booking_id*]], booked_orders[booking_id], booked_orders[booking_time*]), "")</f>
        <v/>
      </c>
      <c r="F171" s="9"/>
      <c r="G171" s="28"/>
      <c r="H171" s="11"/>
      <c r="I171" s="7" t="str">
        <f>IF(Table1[[#This Row],[entry_completion]]="y", "registered", "")</f>
        <v/>
      </c>
      <c r="J17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72" spans="1:10" x14ac:dyDescent="0.45">
      <c r="A172" s="5">
        <v>171</v>
      </c>
      <c r="B172" s="14"/>
      <c r="C172" s="22" t="str">
        <f>IF(LEFT(TRIM(Table1[[#This Row],[select_booking_id*]]))&lt;&gt;"", _xlfn.XLOOKUP(Table1[[#This Row],[select_booking_id*]], booked_orders[booking_id], booked_orders[customer_fullname]), "")</f>
        <v/>
      </c>
      <c r="D172" s="23" t="str">
        <f>IF(LEFT(TRIM(Table1[[#This Row],[select_booking_id*]]))&lt;&gt;"", _xlfn.XLOOKUP(Table1[[#This Row],[select_booking_id*]], booked_orders[booking_id], booked_orders[booking_date*]), "")</f>
        <v/>
      </c>
      <c r="E172" s="24" t="str">
        <f>IF(LEFT(TRIM(Table1[[#This Row],[select_booking_id*]]))&lt;&gt;"", _xlfn.XLOOKUP(Table1[[#This Row],[select_booking_id*]], booked_orders[booking_id], booked_orders[booking_time*]), "")</f>
        <v/>
      </c>
      <c r="F172" s="9"/>
      <c r="G172" s="28"/>
      <c r="H172" s="11"/>
      <c r="I172" s="7" t="str">
        <f>IF(Table1[[#This Row],[entry_completion]]="y", "registered", "")</f>
        <v/>
      </c>
      <c r="J17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73" spans="1:10" x14ac:dyDescent="0.45">
      <c r="A173" s="5">
        <v>172</v>
      </c>
      <c r="B173" s="14"/>
      <c r="C173" s="22" t="str">
        <f>IF(LEFT(TRIM(Table1[[#This Row],[select_booking_id*]]))&lt;&gt;"", _xlfn.XLOOKUP(Table1[[#This Row],[select_booking_id*]], booked_orders[booking_id], booked_orders[customer_fullname]), "")</f>
        <v/>
      </c>
      <c r="D173" s="23" t="str">
        <f>IF(LEFT(TRIM(Table1[[#This Row],[select_booking_id*]]))&lt;&gt;"", _xlfn.XLOOKUP(Table1[[#This Row],[select_booking_id*]], booked_orders[booking_id], booked_orders[booking_date*]), "")</f>
        <v/>
      </c>
      <c r="E173" s="24" t="str">
        <f>IF(LEFT(TRIM(Table1[[#This Row],[select_booking_id*]]))&lt;&gt;"", _xlfn.XLOOKUP(Table1[[#This Row],[select_booking_id*]], booked_orders[booking_id], booked_orders[booking_time*]), "")</f>
        <v/>
      </c>
      <c r="F173" s="9"/>
      <c r="G173" s="28"/>
      <c r="H173" s="11"/>
      <c r="I173" s="7" t="str">
        <f>IF(Table1[[#This Row],[entry_completion]]="y", "registered", "")</f>
        <v/>
      </c>
      <c r="J17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74" spans="1:10" x14ac:dyDescent="0.45">
      <c r="A174" s="5">
        <v>173</v>
      </c>
      <c r="B174" s="14"/>
      <c r="C174" s="22" t="str">
        <f>IF(LEFT(TRIM(Table1[[#This Row],[select_booking_id*]]))&lt;&gt;"", _xlfn.XLOOKUP(Table1[[#This Row],[select_booking_id*]], booked_orders[booking_id], booked_orders[customer_fullname]), "")</f>
        <v/>
      </c>
      <c r="D174" s="23" t="str">
        <f>IF(LEFT(TRIM(Table1[[#This Row],[select_booking_id*]]))&lt;&gt;"", _xlfn.XLOOKUP(Table1[[#This Row],[select_booking_id*]], booked_orders[booking_id], booked_orders[booking_date*]), "")</f>
        <v/>
      </c>
      <c r="E174" s="24" t="str">
        <f>IF(LEFT(TRIM(Table1[[#This Row],[select_booking_id*]]))&lt;&gt;"", _xlfn.XLOOKUP(Table1[[#This Row],[select_booking_id*]], booked_orders[booking_id], booked_orders[booking_time*]), "")</f>
        <v/>
      </c>
      <c r="F174" s="9"/>
      <c r="G174" s="28"/>
      <c r="H174" s="11"/>
      <c r="I174" s="7" t="str">
        <f>IF(Table1[[#This Row],[entry_completion]]="y", "registered", "")</f>
        <v/>
      </c>
      <c r="J17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75" spans="1:10" x14ac:dyDescent="0.45">
      <c r="A175" s="5">
        <v>174</v>
      </c>
      <c r="B175" s="14"/>
      <c r="C175" s="22" t="str">
        <f>IF(LEFT(TRIM(Table1[[#This Row],[select_booking_id*]]))&lt;&gt;"", _xlfn.XLOOKUP(Table1[[#This Row],[select_booking_id*]], booked_orders[booking_id], booked_orders[customer_fullname]), "")</f>
        <v/>
      </c>
      <c r="D175" s="23" t="str">
        <f>IF(LEFT(TRIM(Table1[[#This Row],[select_booking_id*]]))&lt;&gt;"", _xlfn.XLOOKUP(Table1[[#This Row],[select_booking_id*]], booked_orders[booking_id], booked_orders[booking_date*]), "")</f>
        <v/>
      </c>
      <c r="E175" s="24" t="str">
        <f>IF(LEFT(TRIM(Table1[[#This Row],[select_booking_id*]]))&lt;&gt;"", _xlfn.XLOOKUP(Table1[[#This Row],[select_booking_id*]], booked_orders[booking_id], booked_orders[booking_time*]), "")</f>
        <v/>
      </c>
      <c r="F175" s="9"/>
      <c r="G175" s="28"/>
      <c r="H175" s="11"/>
      <c r="I175" s="7" t="str">
        <f>IF(Table1[[#This Row],[entry_completion]]="y", "registered", "")</f>
        <v/>
      </c>
      <c r="J17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76" spans="1:10" x14ac:dyDescent="0.45">
      <c r="A176" s="5">
        <v>175</v>
      </c>
      <c r="B176" s="14"/>
      <c r="C176" s="22" t="str">
        <f>IF(LEFT(TRIM(Table1[[#This Row],[select_booking_id*]]))&lt;&gt;"", _xlfn.XLOOKUP(Table1[[#This Row],[select_booking_id*]], booked_orders[booking_id], booked_orders[customer_fullname]), "")</f>
        <v/>
      </c>
      <c r="D176" s="23" t="str">
        <f>IF(LEFT(TRIM(Table1[[#This Row],[select_booking_id*]]))&lt;&gt;"", _xlfn.XLOOKUP(Table1[[#This Row],[select_booking_id*]], booked_orders[booking_id], booked_orders[booking_date*]), "")</f>
        <v/>
      </c>
      <c r="E176" s="24" t="str">
        <f>IF(LEFT(TRIM(Table1[[#This Row],[select_booking_id*]]))&lt;&gt;"", _xlfn.XLOOKUP(Table1[[#This Row],[select_booking_id*]], booked_orders[booking_id], booked_orders[booking_time*]), "")</f>
        <v/>
      </c>
      <c r="F176" s="9"/>
      <c r="G176" s="28"/>
      <c r="H176" s="11"/>
      <c r="I176" s="7" t="str">
        <f>IF(Table1[[#This Row],[entry_completion]]="y", "registered", "")</f>
        <v/>
      </c>
      <c r="J17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77" spans="1:10" x14ac:dyDescent="0.45">
      <c r="A177" s="5">
        <v>176</v>
      </c>
      <c r="B177" s="14"/>
      <c r="C177" s="22" t="str">
        <f>IF(LEFT(TRIM(Table1[[#This Row],[select_booking_id*]]))&lt;&gt;"", _xlfn.XLOOKUP(Table1[[#This Row],[select_booking_id*]], booked_orders[booking_id], booked_orders[customer_fullname]), "")</f>
        <v/>
      </c>
      <c r="D177" s="23" t="str">
        <f>IF(LEFT(TRIM(Table1[[#This Row],[select_booking_id*]]))&lt;&gt;"", _xlfn.XLOOKUP(Table1[[#This Row],[select_booking_id*]], booked_orders[booking_id], booked_orders[booking_date*]), "")</f>
        <v/>
      </c>
      <c r="E177" s="24" t="str">
        <f>IF(LEFT(TRIM(Table1[[#This Row],[select_booking_id*]]))&lt;&gt;"", _xlfn.XLOOKUP(Table1[[#This Row],[select_booking_id*]], booked_orders[booking_id], booked_orders[booking_time*]), "")</f>
        <v/>
      </c>
      <c r="F177" s="9"/>
      <c r="G177" s="28"/>
      <c r="H177" s="11"/>
      <c r="I177" s="7" t="str">
        <f>IF(Table1[[#This Row],[entry_completion]]="y", "registered", "")</f>
        <v/>
      </c>
      <c r="J17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78" spans="1:10" x14ac:dyDescent="0.45">
      <c r="A178" s="5">
        <v>177</v>
      </c>
      <c r="B178" s="14"/>
      <c r="C178" s="22" t="str">
        <f>IF(LEFT(TRIM(Table1[[#This Row],[select_booking_id*]]))&lt;&gt;"", _xlfn.XLOOKUP(Table1[[#This Row],[select_booking_id*]], booked_orders[booking_id], booked_orders[customer_fullname]), "")</f>
        <v/>
      </c>
      <c r="D178" s="23" t="str">
        <f>IF(LEFT(TRIM(Table1[[#This Row],[select_booking_id*]]))&lt;&gt;"", _xlfn.XLOOKUP(Table1[[#This Row],[select_booking_id*]], booked_orders[booking_id], booked_orders[booking_date*]), "")</f>
        <v/>
      </c>
      <c r="E178" s="24" t="str">
        <f>IF(LEFT(TRIM(Table1[[#This Row],[select_booking_id*]]))&lt;&gt;"", _xlfn.XLOOKUP(Table1[[#This Row],[select_booking_id*]], booked_orders[booking_id], booked_orders[booking_time*]), "")</f>
        <v/>
      </c>
      <c r="F178" s="9"/>
      <c r="G178" s="28"/>
      <c r="H178" s="11"/>
      <c r="I178" s="7" t="str">
        <f>IF(Table1[[#This Row],[entry_completion]]="y", "registered", "")</f>
        <v/>
      </c>
      <c r="J17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79" spans="1:10" x14ac:dyDescent="0.45">
      <c r="A179" s="5">
        <v>178</v>
      </c>
      <c r="B179" s="14"/>
      <c r="C179" s="22" t="str">
        <f>IF(LEFT(TRIM(Table1[[#This Row],[select_booking_id*]]))&lt;&gt;"", _xlfn.XLOOKUP(Table1[[#This Row],[select_booking_id*]], booked_orders[booking_id], booked_orders[customer_fullname]), "")</f>
        <v/>
      </c>
      <c r="D179" s="23" t="str">
        <f>IF(LEFT(TRIM(Table1[[#This Row],[select_booking_id*]]))&lt;&gt;"", _xlfn.XLOOKUP(Table1[[#This Row],[select_booking_id*]], booked_orders[booking_id], booked_orders[booking_date*]), "")</f>
        <v/>
      </c>
      <c r="E179" s="24" t="str">
        <f>IF(LEFT(TRIM(Table1[[#This Row],[select_booking_id*]]))&lt;&gt;"", _xlfn.XLOOKUP(Table1[[#This Row],[select_booking_id*]], booked_orders[booking_id], booked_orders[booking_time*]), "")</f>
        <v/>
      </c>
      <c r="F179" s="9"/>
      <c r="G179" s="28"/>
      <c r="H179" s="11"/>
      <c r="I179" s="7" t="str">
        <f>IF(Table1[[#This Row],[entry_completion]]="y", "registered", "")</f>
        <v/>
      </c>
      <c r="J17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80" spans="1:10" x14ac:dyDescent="0.45">
      <c r="A180" s="5">
        <v>179</v>
      </c>
      <c r="B180" s="14"/>
      <c r="C180" s="22" t="str">
        <f>IF(LEFT(TRIM(Table1[[#This Row],[select_booking_id*]]))&lt;&gt;"", _xlfn.XLOOKUP(Table1[[#This Row],[select_booking_id*]], booked_orders[booking_id], booked_orders[customer_fullname]), "")</f>
        <v/>
      </c>
      <c r="D180" s="23" t="str">
        <f>IF(LEFT(TRIM(Table1[[#This Row],[select_booking_id*]]))&lt;&gt;"", _xlfn.XLOOKUP(Table1[[#This Row],[select_booking_id*]], booked_orders[booking_id], booked_orders[booking_date*]), "")</f>
        <v/>
      </c>
      <c r="E180" s="24" t="str">
        <f>IF(LEFT(TRIM(Table1[[#This Row],[select_booking_id*]]))&lt;&gt;"", _xlfn.XLOOKUP(Table1[[#This Row],[select_booking_id*]], booked_orders[booking_id], booked_orders[booking_time*]), "")</f>
        <v/>
      </c>
      <c r="F180" s="9"/>
      <c r="G180" s="28"/>
      <c r="H180" s="11"/>
      <c r="I180" s="7" t="str">
        <f>IF(Table1[[#This Row],[entry_completion]]="y", "registered", "")</f>
        <v/>
      </c>
      <c r="J18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81" spans="1:10" x14ac:dyDescent="0.45">
      <c r="A181" s="5">
        <v>180</v>
      </c>
      <c r="B181" s="14"/>
      <c r="C181" s="22" t="str">
        <f>IF(LEFT(TRIM(Table1[[#This Row],[select_booking_id*]]))&lt;&gt;"", _xlfn.XLOOKUP(Table1[[#This Row],[select_booking_id*]], booked_orders[booking_id], booked_orders[customer_fullname]), "")</f>
        <v/>
      </c>
      <c r="D181" s="23" t="str">
        <f>IF(LEFT(TRIM(Table1[[#This Row],[select_booking_id*]]))&lt;&gt;"", _xlfn.XLOOKUP(Table1[[#This Row],[select_booking_id*]], booked_orders[booking_id], booked_orders[booking_date*]), "")</f>
        <v/>
      </c>
      <c r="E181" s="24" t="str">
        <f>IF(LEFT(TRIM(Table1[[#This Row],[select_booking_id*]]))&lt;&gt;"", _xlfn.XLOOKUP(Table1[[#This Row],[select_booking_id*]], booked_orders[booking_id], booked_orders[booking_time*]), "")</f>
        <v/>
      </c>
      <c r="F181" s="9"/>
      <c r="G181" s="28"/>
      <c r="H181" s="11"/>
      <c r="I181" s="7" t="str">
        <f>IF(Table1[[#This Row],[entry_completion]]="y", "registered", "")</f>
        <v/>
      </c>
      <c r="J18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82" spans="1:10" x14ac:dyDescent="0.45">
      <c r="A182" s="5">
        <v>181</v>
      </c>
      <c r="B182" s="14"/>
      <c r="C182" s="22" t="str">
        <f>IF(LEFT(TRIM(Table1[[#This Row],[select_booking_id*]]))&lt;&gt;"", _xlfn.XLOOKUP(Table1[[#This Row],[select_booking_id*]], booked_orders[booking_id], booked_orders[customer_fullname]), "")</f>
        <v/>
      </c>
      <c r="D182" s="23" t="str">
        <f>IF(LEFT(TRIM(Table1[[#This Row],[select_booking_id*]]))&lt;&gt;"", _xlfn.XLOOKUP(Table1[[#This Row],[select_booking_id*]], booked_orders[booking_id], booked_orders[booking_date*]), "")</f>
        <v/>
      </c>
      <c r="E182" s="24" t="str">
        <f>IF(LEFT(TRIM(Table1[[#This Row],[select_booking_id*]]))&lt;&gt;"", _xlfn.XLOOKUP(Table1[[#This Row],[select_booking_id*]], booked_orders[booking_id], booked_orders[booking_time*]), "")</f>
        <v/>
      </c>
      <c r="F182" s="9"/>
      <c r="G182" s="28"/>
      <c r="H182" s="11"/>
      <c r="I182" s="7" t="str">
        <f>IF(Table1[[#This Row],[entry_completion]]="y", "registered", "")</f>
        <v/>
      </c>
      <c r="J18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83" spans="1:10" x14ac:dyDescent="0.45">
      <c r="A183" s="5">
        <v>182</v>
      </c>
      <c r="B183" s="14"/>
      <c r="C183" s="22" t="str">
        <f>IF(LEFT(TRIM(Table1[[#This Row],[select_booking_id*]]))&lt;&gt;"", _xlfn.XLOOKUP(Table1[[#This Row],[select_booking_id*]], booked_orders[booking_id], booked_orders[customer_fullname]), "")</f>
        <v/>
      </c>
      <c r="D183" s="23" t="str">
        <f>IF(LEFT(TRIM(Table1[[#This Row],[select_booking_id*]]))&lt;&gt;"", _xlfn.XLOOKUP(Table1[[#This Row],[select_booking_id*]], booked_orders[booking_id], booked_orders[booking_date*]), "")</f>
        <v/>
      </c>
      <c r="E183" s="24" t="str">
        <f>IF(LEFT(TRIM(Table1[[#This Row],[select_booking_id*]]))&lt;&gt;"", _xlfn.XLOOKUP(Table1[[#This Row],[select_booking_id*]], booked_orders[booking_id], booked_orders[booking_time*]), "")</f>
        <v/>
      </c>
      <c r="F183" s="9"/>
      <c r="G183" s="28"/>
      <c r="H183" s="11"/>
      <c r="I183" s="7" t="str">
        <f>IF(Table1[[#This Row],[entry_completion]]="y", "registered", "")</f>
        <v/>
      </c>
      <c r="J18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84" spans="1:10" x14ac:dyDescent="0.45">
      <c r="A184" s="5">
        <v>183</v>
      </c>
      <c r="B184" s="14"/>
      <c r="C184" s="22" t="str">
        <f>IF(LEFT(TRIM(Table1[[#This Row],[select_booking_id*]]))&lt;&gt;"", _xlfn.XLOOKUP(Table1[[#This Row],[select_booking_id*]], booked_orders[booking_id], booked_orders[customer_fullname]), "")</f>
        <v/>
      </c>
      <c r="D184" s="23" t="str">
        <f>IF(LEFT(TRIM(Table1[[#This Row],[select_booking_id*]]))&lt;&gt;"", _xlfn.XLOOKUP(Table1[[#This Row],[select_booking_id*]], booked_orders[booking_id], booked_orders[booking_date*]), "")</f>
        <v/>
      </c>
      <c r="E184" s="24" t="str">
        <f>IF(LEFT(TRIM(Table1[[#This Row],[select_booking_id*]]))&lt;&gt;"", _xlfn.XLOOKUP(Table1[[#This Row],[select_booking_id*]], booked_orders[booking_id], booked_orders[booking_time*]), "")</f>
        <v/>
      </c>
      <c r="F184" s="9"/>
      <c r="G184" s="28"/>
      <c r="H184" s="11"/>
      <c r="I184" s="7" t="str">
        <f>IF(Table1[[#This Row],[entry_completion]]="y", "registered", "")</f>
        <v/>
      </c>
      <c r="J18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85" spans="1:10" x14ac:dyDescent="0.45">
      <c r="A185" s="5">
        <v>184</v>
      </c>
      <c r="B185" s="14"/>
      <c r="C185" s="22" t="str">
        <f>IF(LEFT(TRIM(Table1[[#This Row],[select_booking_id*]]))&lt;&gt;"", _xlfn.XLOOKUP(Table1[[#This Row],[select_booking_id*]], booked_orders[booking_id], booked_orders[customer_fullname]), "")</f>
        <v/>
      </c>
      <c r="D185" s="23" t="str">
        <f>IF(LEFT(TRIM(Table1[[#This Row],[select_booking_id*]]))&lt;&gt;"", _xlfn.XLOOKUP(Table1[[#This Row],[select_booking_id*]], booked_orders[booking_id], booked_orders[booking_date*]), "")</f>
        <v/>
      </c>
      <c r="E185" s="24" t="str">
        <f>IF(LEFT(TRIM(Table1[[#This Row],[select_booking_id*]]))&lt;&gt;"", _xlfn.XLOOKUP(Table1[[#This Row],[select_booking_id*]], booked_orders[booking_id], booked_orders[booking_time*]), "")</f>
        <v/>
      </c>
      <c r="F185" s="9"/>
      <c r="G185" s="28"/>
      <c r="H185" s="11"/>
      <c r="I185" s="7" t="str">
        <f>IF(Table1[[#This Row],[entry_completion]]="y", "registered", "")</f>
        <v/>
      </c>
      <c r="J18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86" spans="1:10" x14ac:dyDescent="0.45">
      <c r="A186" s="5">
        <v>185</v>
      </c>
      <c r="B186" s="14"/>
      <c r="C186" s="22" t="str">
        <f>IF(LEFT(TRIM(Table1[[#This Row],[select_booking_id*]]))&lt;&gt;"", _xlfn.XLOOKUP(Table1[[#This Row],[select_booking_id*]], booked_orders[booking_id], booked_orders[customer_fullname]), "")</f>
        <v/>
      </c>
      <c r="D186" s="23" t="str">
        <f>IF(LEFT(TRIM(Table1[[#This Row],[select_booking_id*]]))&lt;&gt;"", _xlfn.XLOOKUP(Table1[[#This Row],[select_booking_id*]], booked_orders[booking_id], booked_orders[booking_date*]), "")</f>
        <v/>
      </c>
      <c r="E186" s="24" t="str">
        <f>IF(LEFT(TRIM(Table1[[#This Row],[select_booking_id*]]))&lt;&gt;"", _xlfn.XLOOKUP(Table1[[#This Row],[select_booking_id*]], booked_orders[booking_id], booked_orders[booking_time*]), "")</f>
        <v/>
      </c>
      <c r="F186" s="9"/>
      <c r="G186" s="28"/>
      <c r="H186" s="11"/>
      <c r="I186" s="7" t="str">
        <f>IF(Table1[[#This Row],[entry_completion]]="y", "registered", "")</f>
        <v/>
      </c>
      <c r="J18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87" spans="1:10" x14ac:dyDescent="0.45">
      <c r="A187" s="5">
        <v>186</v>
      </c>
      <c r="B187" s="14"/>
      <c r="C187" s="22" t="str">
        <f>IF(LEFT(TRIM(Table1[[#This Row],[select_booking_id*]]))&lt;&gt;"", _xlfn.XLOOKUP(Table1[[#This Row],[select_booking_id*]], booked_orders[booking_id], booked_orders[customer_fullname]), "")</f>
        <v/>
      </c>
      <c r="D187" s="23" t="str">
        <f>IF(LEFT(TRIM(Table1[[#This Row],[select_booking_id*]]))&lt;&gt;"", _xlfn.XLOOKUP(Table1[[#This Row],[select_booking_id*]], booked_orders[booking_id], booked_orders[booking_date*]), "")</f>
        <v/>
      </c>
      <c r="E187" s="24" t="str">
        <f>IF(LEFT(TRIM(Table1[[#This Row],[select_booking_id*]]))&lt;&gt;"", _xlfn.XLOOKUP(Table1[[#This Row],[select_booking_id*]], booked_orders[booking_id], booked_orders[booking_time*]), "")</f>
        <v/>
      </c>
      <c r="F187" s="9"/>
      <c r="G187" s="28"/>
      <c r="H187" s="11"/>
      <c r="I187" s="7" t="str">
        <f>IF(Table1[[#This Row],[entry_completion]]="y", "registered", "")</f>
        <v/>
      </c>
      <c r="J18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88" spans="1:10" x14ac:dyDescent="0.45">
      <c r="A188" s="5">
        <v>187</v>
      </c>
      <c r="B188" s="14"/>
      <c r="C188" s="22" t="str">
        <f>IF(LEFT(TRIM(Table1[[#This Row],[select_booking_id*]]))&lt;&gt;"", _xlfn.XLOOKUP(Table1[[#This Row],[select_booking_id*]], booked_orders[booking_id], booked_orders[customer_fullname]), "")</f>
        <v/>
      </c>
      <c r="D188" s="23" t="str">
        <f>IF(LEFT(TRIM(Table1[[#This Row],[select_booking_id*]]))&lt;&gt;"", _xlfn.XLOOKUP(Table1[[#This Row],[select_booking_id*]], booked_orders[booking_id], booked_orders[booking_date*]), "")</f>
        <v/>
      </c>
      <c r="E188" s="24" t="str">
        <f>IF(LEFT(TRIM(Table1[[#This Row],[select_booking_id*]]))&lt;&gt;"", _xlfn.XLOOKUP(Table1[[#This Row],[select_booking_id*]], booked_orders[booking_id], booked_orders[booking_time*]), "")</f>
        <v/>
      </c>
      <c r="F188" s="9"/>
      <c r="G188" s="28"/>
      <c r="H188" s="11"/>
      <c r="I188" s="7" t="str">
        <f>IF(Table1[[#This Row],[entry_completion]]="y", "registered", "")</f>
        <v/>
      </c>
      <c r="J18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89" spans="1:10" x14ac:dyDescent="0.45">
      <c r="A189" s="5">
        <v>188</v>
      </c>
      <c r="B189" s="14"/>
      <c r="C189" s="22" t="str">
        <f>IF(LEFT(TRIM(Table1[[#This Row],[select_booking_id*]]))&lt;&gt;"", _xlfn.XLOOKUP(Table1[[#This Row],[select_booking_id*]], booked_orders[booking_id], booked_orders[customer_fullname]), "")</f>
        <v/>
      </c>
      <c r="D189" s="23" t="str">
        <f>IF(LEFT(TRIM(Table1[[#This Row],[select_booking_id*]]))&lt;&gt;"", _xlfn.XLOOKUP(Table1[[#This Row],[select_booking_id*]], booked_orders[booking_id], booked_orders[booking_date*]), "")</f>
        <v/>
      </c>
      <c r="E189" s="24" t="str">
        <f>IF(LEFT(TRIM(Table1[[#This Row],[select_booking_id*]]))&lt;&gt;"", _xlfn.XLOOKUP(Table1[[#This Row],[select_booking_id*]], booked_orders[booking_id], booked_orders[booking_time*]), "")</f>
        <v/>
      </c>
      <c r="F189" s="9"/>
      <c r="G189" s="28"/>
      <c r="H189" s="11"/>
      <c r="I189" s="7" t="str">
        <f>IF(Table1[[#This Row],[entry_completion]]="y", "registered", "")</f>
        <v/>
      </c>
      <c r="J18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90" spans="1:10" x14ac:dyDescent="0.45">
      <c r="A190" s="5">
        <v>189</v>
      </c>
      <c r="B190" s="14"/>
      <c r="C190" s="22" t="str">
        <f>IF(LEFT(TRIM(Table1[[#This Row],[select_booking_id*]]))&lt;&gt;"", _xlfn.XLOOKUP(Table1[[#This Row],[select_booking_id*]], booked_orders[booking_id], booked_orders[customer_fullname]), "")</f>
        <v/>
      </c>
      <c r="D190" s="23" t="str">
        <f>IF(LEFT(TRIM(Table1[[#This Row],[select_booking_id*]]))&lt;&gt;"", _xlfn.XLOOKUP(Table1[[#This Row],[select_booking_id*]], booked_orders[booking_id], booked_orders[booking_date*]), "")</f>
        <v/>
      </c>
      <c r="E190" s="24" t="str">
        <f>IF(LEFT(TRIM(Table1[[#This Row],[select_booking_id*]]))&lt;&gt;"", _xlfn.XLOOKUP(Table1[[#This Row],[select_booking_id*]], booked_orders[booking_id], booked_orders[booking_time*]), "")</f>
        <v/>
      </c>
      <c r="F190" s="9"/>
      <c r="G190" s="28"/>
      <c r="H190" s="11"/>
      <c r="I190" s="7" t="str">
        <f>IF(Table1[[#This Row],[entry_completion]]="y", "registered", "")</f>
        <v/>
      </c>
      <c r="J19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91" spans="1:10" x14ac:dyDescent="0.45">
      <c r="A191" s="5">
        <v>190</v>
      </c>
      <c r="B191" s="14"/>
      <c r="C191" s="22" t="str">
        <f>IF(LEFT(TRIM(Table1[[#This Row],[select_booking_id*]]))&lt;&gt;"", _xlfn.XLOOKUP(Table1[[#This Row],[select_booking_id*]], booked_orders[booking_id], booked_orders[customer_fullname]), "")</f>
        <v/>
      </c>
      <c r="D191" s="23" t="str">
        <f>IF(LEFT(TRIM(Table1[[#This Row],[select_booking_id*]]))&lt;&gt;"", _xlfn.XLOOKUP(Table1[[#This Row],[select_booking_id*]], booked_orders[booking_id], booked_orders[booking_date*]), "")</f>
        <v/>
      </c>
      <c r="E191" s="24" t="str">
        <f>IF(LEFT(TRIM(Table1[[#This Row],[select_booking_id*]]))&lt;&gt;"", _xlfn.XLOOKUP(Table1[[#This Row],[select_booking_id*]], booked_orders[booking_id], booked_orders[booking_time*]), "")</f>
        <v/>
      </c>
      <c r="F191" s="9"/>
      <c r="G191" s="28"/>
      <c r="H191" s="11"/>
      <c r="I191" s="7" t="str">
        <f>IF(Table1[[#This Row],[entry_completion]]="y", "registered", "")</f>
        <v/>
      </c>
      <c r="J191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92" spans="1:10" x14ac:dyDescent="0.45">
      <c r="A192" s="5">
        <v>191</v>
      </c>
      <c r="B192" s="14"/>
      <c r="C192" s="22" t="str">
        <f>IF(LEFT(TRIM(Table1[[#This Row],[select_booking_id*]]))&lt;&gt;"", _xlfn.XLOOKUP(Table1[[#This Row],[select_booking_id*]], booked_orders[booking_id], booked_orders[customer_fullname]), "")</f>
        <v/>
      </c>
      <c r="D192" s="23" t="str">
        <f>IF(LEFT(TRIM(Table1[[#This Row],[select_booking_id*]]))&lt;&gt;"", _xlfn.XLOOKUP(Table1[[#This Row],[select_booking_id*]], booked_orders[booking_id], booked_orders[booking_date*]), "")</f>
        <v/>
      </c>
      <c r="E192" s="24" t="str">
        <f>IF(LEFT(TRIM(Table1[[#This Row],[select_booking_id*]]))&lt;&gt;"", _xlfn.XLOOKUP(Table1[[#This Row],[select_booking_id*]], booked_orders[booking_id], booked_orders[booking_time*]), "")</f>
        <v/>
      </c>
      <c r="F192" s="9"/>
      <c r="G192" s="28"/>
      <c r="H192" s="11"/>
      <c r="I192" s="7" t="str">
        <f>IF(Table1[[#This Row],[entry_completion]]="y", "registered", "")</f>
        <v/>
      </c>
      <c r="J192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93" spans="1:10" x14ac:dyDescent="0.45">
      <c r="A193" s="5">
        <v>192</v>
      </c>
      <c r="B193" s="14"/>
      <c r="C193" s="22" t="str">
        <f>IF(LEFT(TRIM(Table1[[#This Row],[select_booking_id*]]))&lt;&gt;"", _xlfn.XLOOKUP(Table1[[#This Row],[select_booking_id*]], booked_orders[booking_id], booked_orders[customer_fullname]), "")</f>
        <v/>
      </c>
      <c r="D193" s="23" t="str">
        <f>IF(LEFT(TRIM(Table1[[#This Row],[select_booking_id*]]))&lt;&gt;"", _xlfn.XLOOKUP(Table1[[#This Row],[select_booking_id*]], booked_orders[booking_id], booked_orders[booking_date*]), "")</f>
        <v/>
      </c>
      <c r="E193" s="24" t="str">
        <f>IF(LEFT(TRIM(Table1[[#This Row],[select_booking_id*]]))&lt;&gt;"", _xlfn.XLOOKUP(Table1[[#This Row],[select_booking_id*]], booked_orders[booking_id], booked_orders[booking_time*]), "")</f>
        <v/>
      </c>
      <c r="F193" s="9"/>
      <c r="G193" s="28"/>
      <c r="H193" s="11"/>
      <c r="I193" s="7" t="str">
        <f>IF(Table1[[#This Row],[entry_completion]]="y", "registered", "")</f>
        <v/>
      </c>
      <c r="J193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94" spans="1:10" x14ac:dyDescent="0.45">
      <c r="A194" s="5">
        <v>193</v>
      </c>
      <c r="B194" s="14"/>
      <c r="C194" s="22" t="str">
        <f>IF(LEFT(TRIM(Table1[[#This Row],[select_booking_id*]]))&lt;&gt;"", _xlfn.XLOOKUP(Table1[[#This Row],[select_booking_id*]], booked_orders[booking_id], booked_orders[customer_fullname]), "")</f>
        <v/>
      </c>
      <c r="D194" s="23" t="str">
        <f>IF(LEFT(TRIM(Table1[[#This Row],[select_booking_id*]]))&lt;&gt;"", _xlfn.XLOOKUP(Table1[[#This Row],[select_booking_id*]], booked_orders[booking_id], booked_orders[booking_date*]), "")</f>
        <v/>
      </c>
      <c r="E194" s="24" t="str">
        <f>IF(LEFT(TRIM(Table1[[#This Row],[select_booking_id*]]))&lt;&gt;"", _xlfn.XLOOKUP(Table1[[#This Row],[select_booking_id*]], booked_orders[booking_id], booked_orders[booking_time*]), "")</f>
        <v/>
      </c>
      <c r="F194" s="9"/>
      <c r="G194" s="28"/>
      <c r="H194" s="11"/>
      <c r="I194" s="7" t="str">
        <f>IF(Table1[[#This Row],[entry_completion]]="y", "registered", "")</f>
        <v/>
      </c>
      <c r="J194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95" spans="1:10" x14ac:dyDescent="0.45">
      <c r="A195" s="5">
        <v>194</v>
      </c>
      <c r="B195" s="14"/>
      <c r="C195" s="22" t="str">
        <f>IF(LEFT(TRIM(Table1[[#This Row],[select_booking_id*]]))&lt;&gt;"", _xlfn.XLOOKUP(Table1[[#This Row],[select_booking_id*]], booked_orders[booking_id], booked_orders[customer_fullname]), "")</f>
        <v/>
      </c>
      <c r="D195" s="23" t="str">
        <f>IF(LEFT(TRIM(Table1[[#This Row],[select_booking_id*]]))&lt;&gt;"", _xlfn.XLOOKUP(Table1[[#This Row],[select_booking_id*]], booked_orders[booking_id], booked_orders[booking_date*]), "")</f>
        <v/>
      </c>
      <c r="E195" s="24" t="str">
        <f>IF(LEFT(TRIM(Table1[[#This Row],[select_booking_id*]]))&lt;&gt;"", _xlfn.XLOOKUP(Table1[[#This Row],[select_booking_id*]], booked_orders[booking_id], booked_orders[booking_time*]), "")</f>
        <v/>
      </c>
      <c r="F195" s="9"/>
      <c r="G195" s="28"/>
      <c r="H195" s="11"/>
      <c r="I195" s="7" t="str">
        <f>IF(Table1[[#This Row],[entry_completion]]="y", "registered", "")</f>
        <v/>
      </c>
      <c r="J195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96" spans="1:10" x14ac:dyDescent="0.45">
      <c r="A196" s="5">
        <v>195</v>
      </c>
      <c r="B196" s="14"/>
      <c r="C196" s="22" t="str">
        <f>IF(LEFT(TRIM(Table1[[#This Row],[select_booking_id*]]))&lt;&gt;"", _xlfn.XLOOKUP(Table1[[#This Row],[select_booking_id*]], booked_orders[booking_id], booked_orders[customer_fullname]), "")</f>
        <v/>
      </c>
      <c r="D196" s="23" t="str">
        <f>IF(LEFT(TRIM(Table1[[#This Row],[select_booking_id*]]))&lt;&gt;"", _xlfn.XLOOKUP(Table1[[#This Row],[select_booking_id*]], booked_orders[booking_id], booked_orders[booking_date*]), "")</f>
        <v/>
      </c>
      <c r="E196" s="24" t="str">
        <f>IF(LEFT(TRIM(Table1[[#This Row],[select_booking_id*]]))&lt;&gt;"", _xlfn.XLOOKUP(Table1[[#This Row],[select_booking_id*]], booked_orders[booking_id], booked_orders[booking_time*]), "")</f>
        <v/>
      </c>
      <c r="F196" s="9"/>
      <c r="G196" s="28"/>
      <c r="H196" s="11"/>
      <c r="I196" s="7" t="str">
        <f>IF(Table1[[#This Row],[entry_completion]]="y", "registered", "")</f>
        <v/>
      </c>
      <c r="J196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97" spans="1:10" x14ac:dyDescent="0.45">
      <c r="A197" s="5">
        <v>196</v>
      </c>
      <c r="B197" s="14"/>
      <c r="C197" s="22" t="str">
        <f>IF(LEFT(TRIM(Table1[[#This Row],[select_booking_id*]]))&lt;&gt;"", _xlfn.XLOOKUP(Table1[[#This Row],[select_booking_id*]], booked_orders[booking_id], booked_orders[customer_fullname]), "")</f>
        <v/>
      </c>
      <c r="D197" s="23" t="str">
        <f>IF(LEFT(TRIM(Table1[[#This Row],[select_booking_id*]]))&lt;&gt;"", _xlfn.XLOOKUP(Table1[[#This Row],[select_booking_id*]], booked_orders[booking_id], booked_orders[booking_date*]), "")</f>
        <v/>
      </c>
      <c r="E197" s="24" t="str">
        <f>IF(LEFT(TRIM(Table1[[#This Row],[select_booking_id*]]))&lt;&gt;"", _xlfn.XLOOKUP(Table1[[#This Row],[select_booking_id*]], booked_orders[booking_id], booked_orders[booking_time*]), "")</f>
        <v/>
      </c>
      <c r="F197" s="9"/>
      <c r="G197" s="28"/>
      <c r="H197" s="11"/>
      <c r="I197" s="7" t="str">
        <f>IF(Table1[[#This Row],[entry_completion]]="y", "registered", "")</f>
        <v/>
      </c>
      <c r="J197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98" spans="1:10" x14ac:dyDescent="0.45">
      <c r="A198" s="5">
        <v>197</v>
      </c>
      <c r="B198" s="14"/>
      <c r="C198" s="22" t="str">
        <f>IF(LEFT(TRIM(Table1[[#This Row],[select_booking_id*]]))&lt;&gt;"", _xlfn.XLOOKUP(Table1[[#This Row],[select_booking_id*]], booked_orders[booking_id], booked_orders[customer_fullname]), "")</f>
        <v/>
      </c>
      <c r="D198" s="23" t="str">
        <f>IF(LEFT(TRIM(Table1[[#This Row],[select_booking_id*]]))&lt;&gt;"", _xlfn.XLOOKUP(Table1[[#This Row],[select_booking_id*]], booked_orders[booking_id], booked_orders[booking_date*]), "")</f>
        <v/>
      </c>
      <c r="E198" s="24" t="str">
        <f>IF(LEFT(TRIM(Table1[[#This Row],[select_booking_id*]]))&lt;&gt;"", _xlfn.XLOOKUP(Table1[[#This Row],[select_booking_id*]], booked_orders[booking_id], booked_orders[booking_time*]), "")</f>
        <v/>
      </c>
      <c r="F198" s="9"/>
      <c r="G198" s="28"/>
      <c r="H198" s="11"/>
      <c r="I198" s="7" t="str">
        <f>IF(Table1[[#This Row],[entry_completion]]="y", "registered", "")</f>
        <v/>
      </c>
      <c r="J198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199" spans="1:10" x14ac:dyDescent="0.45">
      <c r="A199" s="5">
        <v>198</v>
      </c>
      <c r="B199" s="14"/>
      <c r="C199" s="22" t="str">
        <f>IF(LEFT(TRIM(Table1[[#This Row],[select_booking_id*]]))&lt;&gt;"", _xlfn.XLOOKUP(Table1[[#This Row],[select_booking_id*]], booked_orders[booking_id], booked_orders[customer_fullname]), "")</f>
        <v/>
      </c>
      <c r="D199" s="23" t="str">
        <f>IF(LEFT(TRIM(Table1[[#This Row],[select_booking_id*]]))&lt;&gt;"", _xlfn.XLOOKUP(Table1[[#This Row],[select_booking_id*]], booked_orders[booking_id], booked_orders[booking_date*]), "")</f>
        <v/>
      </c>
      <c r="E199" s="24" t="str">
        <f>IF(LEFT(TRIM(Table1[[#This Row],[select_booking_id*]]))&lt;&gt;"", _xlfn.XLOOKUP(Table1[[#This Row],[select_booking_id*]], booked_orders[booking_id], booked_orders[booking_time*]), "")</f>
        <v/>
      </c>
      <c r="F199" s="9"/>
      <c r="G199" s="28"/>
      <c r="H199" s="11"/>
      <c r="I199" s="7" t="str">
        <f>IF(Table1[[#This Row],[entry_completion]]="y", "registered", "")</f>
        <v/>
      </c>
      <c r="J199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200" spans="1:10" x14ac:dyDescent="0.45">
      <c r="A200" s="5">
        <v>199</v>
      </c>
      <c r="B200" s="14"/>
      <c r="C200" s="22" t="str">
        <f>IF(LEFT(TRIM(Table1[[#This Row],[select_booking_id*]]))&lt;&gt;"", _xlfn.XLOOKUP(Table1[[#This Row],[select_booking_id*]], booked_orders[booking_id], booked_orders[customer_fullname]), "")</f>
        <v/>
      </c>
      <c r="D200" s="23" t="str">
        <f>IF(LEFT(TRIM(Table1[[#This Row],[select_booking_id*]]))&lt;&gt;"", _xlfn.XLOOKUP(Table1[[#This Row],[select_booking_id*]], booked_orders[booking_id], booked_orders[booking_date*]), "")</f>
        <v/>
      </c>
      <c r="E200" s="24" t="str">
        <f>IF(LEFT(TRIM(Table1[[#This Row],[select_booking_id*]]))&lt;&gt;"", _xlfn.XLOOKUP(Table1[[#This Row],[select_booking_id*]], booked_orders[booking_id], booked_orders[booking_time*]), "")</f>
        <v/>
      </c>
      <c r="F200" s="9"/>
      <c r="G200" s="28"/>
      <c r="H200" s="11"/>
      <c r="I200" s="7" t="str">
        <f>IF(Table1[[#This Row],[entry_completion]]="y", "registered", "")</f>
        <v/>
      </c>
      <c r="J200" s="7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  <row r="201" spans="1:10" x14ac:dyDescent="0.45">
      <c r="A201" s="5">
        <v>200</v>
      </c>
      <c r="B201" s="15"/>
      <c r="C201" s="25" t="str">
        <f>IF(LEFT(TRIM(Table1[[#This Row],[select_booking_id*]]))&lt;&gt;"", _xlfn.XLOOKUP(Table1[[#This Row],[select_booking_id*]], booked_orders[booking_id], booked_orders[customer_fullname]), "")</f>
        <v/>
      </c>
      <c r="D201" s="26" t="str">
        <f>IF(LEFT(TRIM(Table1[[#This Row],[select_booking_id*]]))&lt;&gt;"", _xlfn.XLOOKUP(Table1[[#This Row],[select_booking_id*]], booked_orders[booking_id], booked_orders[booking_date*]), "")</f>
        <v/>
      </c>
      <c r="E201" s="27" t="str">
        <f>IF(LEFT(TRIM(Table1[[#This Row],[select_booking_id*]]))&lt;&gt;"", _xlfn.XLOOKUP(Table1[[#This Row],[select_booking_id*]], booked_orders[booking_id], booked_orders[booking_time*]), "")</f>
        <v/>
      </c>
      <c r="F201" s="10"/>
      <c r="G201" s="29"/>
      <c r="H201" s="12"/>
      <c r="I201" s="8" t="str">
        <f>IF(Table1[[#This Row],[entry_completion]]="y", "registered", "")</f>
        <v/>
      </c>
      <c r="J201" s="8" t="str">
        <f>IF(AND(LEFT(TRIM(Table1[[#This Row],[select_booking_id*]]))&lt;&gt;"", LEFT(TRIM(Table1[[#This Row],[select_item_sold*]]))&lt;&gt;"", LEFT(TRIM(Table1[[#This Row],[units_sold*]]))&lt;&gt;"", LEFT(TRIM(Table1[[#This Row],[unit_price*]]))&lt;&gt;""), "y", "")</f>
        <v/>
      </c>
    </row>
  </sheetData>
  <sheetProtection sheet="1" objects="1" scenarios="1" autoFilter="0"/>
  <conditionalFormatting sqref="B2:J201">
    <cfRule type="expression" dxfId="4" priority="2">
      <formula>$J2="y"</formula>
    </cfRule>
  </conditionalFormatting>
  <dataValidations count="2">
    <dataValidation type="decimal" operator="greaterThanOrEqual" showInputMessage="1" showErrorMessage="1" error="invalid price" prompt="enter the price/rate charged per unit sold._x000a_(negative figures are not allowed)" sqref="H2:H201" xr:uid="{E7E104BE-BB0D-453A-883B-BE100F02E54B}">
      <formula1>0</formula1>
    </dataValidation>
    <dataValidation type="decimal" operator="greaterThan" showInputMessage="1" showErrorMessage="1" error="invalid entry" prompt="enter quantity of item sold_x000a_(must be &gt;0)" sqref="G2:G201" xr:uid="{13DB8D43-E155-430F-AB47-1AFF1B1D6A05}">
      <formula1>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="invalid option selected" prompt="choose from registered customers" xr:uid="{3448735C-4D88-41E2-838A-990A956AC665}">
          <x14:formula1>
            <xm:f>_xlfn.ANCHORARRAY('booked orders'!$G$2)</xm:f>
          </x14:formula1>
          <xm:sqref>B2:B201</xm:sqref>
        </x14:dataValidation>
        <x14:dataValidation type="list" showInputMessage="1" showErrorMessage="1" error="unregistered item was selected" prompt="choose from list of registered items" xr:uid="{D094F2E4-3F53-485A-A071-1D214110A70F}">
          <x14:formula1>
            <xm:f>_xlfn.ANCHORARRAY('registered merchandise'!$E$2)</xm:f>
          </x14:formula1>
          <xm:sqref>F2:F201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6BE7B-4431-4309-A856-8AD73B50C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 merchandise</vt:lpstr>
      <vt:lpstr>booked orders</vt:lpstr>
      <vt:lpstr>log 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 Aibangbee</dc:creator>
  <cp:lastModifiedBy>Osagie Aibangbee</cp:lastModifiedBy>
  <dcterms:created xsi:type="dcterms:W3CDTF">2023-11-03T09:15:47Z</dcterms:created>
  <dcterms:modified xsi:type="dcterms:W3CDTF">2023-11-07T08:46:59Z</dcterms:modified>
</cp:coreProperties>
</file>