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421" documentId="8_{15A03B94-B188-489E-AFA2-BF4E83F3D4C8}" xr6:coauthVersionLast="44" xr6:coauthVersionMax="45" xr10:uidLastSave="{C9F2DF3A-4760-4A55-A148-6761BADDF96A}"/>
  <bookViews>
    <workbookView xWindow="-110" yWindow="-110" windowWidth="38620" windowHeight="21220" activeTab="2" xr2:uid="{00000000-000D-0000-FFFF-FFFF00000000}"/>
  </bookViews>
  <sheets>
    <sheet name="Field Level" sheetId="1" r:id="rId1"/>
    <sheet name="Token Level" sheetId="2" r:id="rId2"/>
    <sheet name="Increasing Training Siz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4" l="1"/>
  <c r="L13" i="4"/>
  <c r="K13" i="4"/>
  <c r="J13" i="4"/>
  <c r="I13" i="4"/>
  <c r="M11" i="4"/>
  <c r="M9" i="4"/>
  <c r="L12" i="4"/>
  <c r="L11" i="4"/>
  <c r="L10" i="4"/>
  <c r="L9" i="4"/>
  <c r="L8" i="4"/>
  <c r="K12" i="4"/>
  <c r="K11" i="4"/>
  <c r="K10" i="4"/>
  <c r="K9" i="4"/>
  <c r="K8" i="4"/>
  <c r="J12" i="4"/>
  <c r="J11" i="4"/>
  <c r="J10" i="4"/>
  <c r="J9" i="4"/>
  <c r="J8" i="4"/>
  <c r="I12" i="4"/>
  <c r="M12" i="4" s="1"/>
  <c r="I11" i="4"/>
  <c r="I10" i="4"/>
  <c r="M10" i="4" s="1"/>
  <c r="I9" i="4"/>
  <c r="I8" i="4"/>
  <c r="M8" i="4" s="1"/>
  <c r="T46" i="1" l="1"/>
  <c r="S46" i="1"/>
  <c r="R46" i="1"/>
  <c r="Q46" i="1"/>
  <c r="P46" i="1"/>
  <c r="O46" i="1"/>
  <c r="N46" i="1"/>
  <c r="M46" i="1"/>
  <c r="T45" i="1"/>
  <c r="S45" i="1"/>
  <c r="R45" i="1"/>
  <c r="Q45" i="1"/>
  <c r="P45" i="1"/>
  <c r="O45" i="1"/>
  <c r="N45" i="1"/>
  <c r="M45" i="1"/>
  <c r="T44" i="1"/>
  <c r="S44" i="1"/>
  <c r="R44" i="1"/>
  <c r="Q44" i="1"/>
  <c r="P44" i="1"/>
  <c r="O44" i="1"/>
  <c r="N44" i="1"/>
  <c r="M44" i="1"/>
  <c r="T43" i="1"/>
  <c r="S43" i="1"/>
  <c r="R43" i="1"/>
  <c r="Q43" i="1"/>
  <c r="P43" i="1"/>
  <c r="O43" i="1"/>
  <c r="N43" i="1"/>
  <c r="M43" i="1"/>
  <c r="T42" i="1"/>
  <c r="S42" i="1"/>
  <c r="R42" i="1"/>
  <c r="Q42" i="1"/>
  <c r="P42" i="1"/>
  <c r="O42" i="1"/>
  <c r="N42" i="1"/>
  <c r="M42" i="1"/>
  <c r="T41" i="1"/>
  <c r="S41" i="1"/>
  <c r="R41" i="1"/>
  <c r="Q41" i="1"/>
  <c r="P41" i="1"/>
  <c r="O41" i="1"/>
  <c r="N41" i="1"/>
  <c r="M41" i="1"/>
  <c r="T40" i="1"/>
  <c r="S40" i="1"/>
  <c r="R40" i="1"/>
  <c r="Q40" i="1"/>
  <c r="P40" i="1"/>
  <c r="O40" i="1"/>
  <c r="N40" i="1"/>
  <c r="M40" i="1"/>
  <c r="T39" i="1"/>
  <c r="S39" i="1"/>
  <c r="R39" i="1"/>
  <c r="Q39" i="1"/>
  <c r="P39" i="1"/>
  <c r="O39" i="1"/>
  <c r="N39" i="1"/>
  <c r="M39" i="1"/>
  <c r="T38" i="1"/>
  <c r="S38" i="1"/>
  <c r="R38" i="1"/>
  <c r="Q38" i="1"/>
  <c r="P38" i="1"/>
  <c r="O38" i="1"/>
  <c r="N38" i="1"/>
  <c r="M38" i="1"/>
  <c r="T37" i="1"/>
  <c r="S37" i="1"/>
  <c r="R37" i="1"/>
  <c r="Q37" i="1"/>
  <c r="P37" i="1"/>
  <c r="O37" i="1"/>
  <c r="N37" i="1"/>
  <c r="M37" i="1"/>
  <c r="T30" i="1"/>
  <c r="S30" i="1"/>
  <c r="R30" i="1"/>
  <c r="Q30" i="1"/>
  <c r="P30" i="1"/>
  <c r="O30" i="1"/>
  <c r="N30" i="1"/>
  <c r="M30" i="1"/>
  <c r="T29" i="1"/>
  <c r="S29" i="1"/>
  <c r="R29" i="1"/>
  <c r="Q29" i="1"/>
  <c r="P29" i="1"/>
  <c r="O29" i="1"/>
  <c r="N29" i="1"/>
  <c r="M29" i="1"/>
  <c r="T28" i="1"/>
  <c r="S28" i="1"/>
  <c r="R28" i="1"/>
  <c r="Q28" i="1"/>
  <c r="P28" i="1"/>
  <c r="O28" i="1"/>
  <c r="N28" i="1"/>
  <c r="M28" i="1"/>
  <c r="T27" i="1"/>
  <c r="S27" i="1"/>
  <c r="R27" i="1"/>
  <c r="Q27" i="1"/>
  <c r="P27" i="1"/>
  <c r="O27" i="1"/>
  <c r="N27" i="1"/>
  <c r="M27" i="1"/>
  <c r="T26" i="1"/>
  <c r="S26" i="1"/>
  <c r="R26" i="1"/>
  <c r="Q26" i="1"/>
  <c r="P26" i="1"/>
  <c r="O26" i="1"/>
  <c r="N26" i="1"/>
  <c r="M26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T23" i="1"/>
  <c r="S23" i="1"/>
  <c r="R23" i="1"/>
  <c r="Q23" i="1"/>
  <c r="P23" i="1"/>
  <c r="O23" i="1"/>
  <c r="N23" i="1"/>
  <c r="M23" i="1"/>
  <c r="T22" i="1"/>
  <c r="S22" i="1"/>
  <c r="R22" i="1"/>
  <c r="Q22" i="1"/>
  <c r="P22" i="1"/>
  <c r="O22" i="1"/>
  <c r="N22" i="1"/>
  <c r="M22" i="1"/>
  <c r="T21" i="1"/>
  <c r="S21" i="1"/>
  <c r="R21" i="1"/>
  <c r="Q21" i="1"/>
  <c r="P21" i="1"/>
  <c r="O21" i="1"/>
  <c r="N21" i="1"/>
  <c r="M21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2" i="1"/>
  <c r="S12" i="1"/>
  <c r="R12" i="1"/>
  <c r="Q12" i="1"/>
  <c r="P12" i="1"/>
  <c r="O12" i="1"/>
  <c r="N12" i="1"/>
  <c r="M12" i="1"/>
  <c r="T11" i="1"/>
  <c r="S11" i="1"/>
  <c r="R11" i="1"/>
  <c r="Q11" i="1"/>
  <c r="P11" i="1"/>
  <c r="O11" i="1"/>
  <c r="N11" i="1"/>
  <c r="M11" i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7" i="1"/>
  <c r="S47" i="1"/>
  <c r="R47" i="1"/>
  <c r="Q47" i="1"/>
  <c r="P47" i="1"/>
  <c r="O47" i="1"/>
  <c r="N47" i="1"/>
  <c r="M47" i="1"/>
  <c r="T31" i="1"/>
  <c r="S31" i="1"/>
  <c r="R31" i="1"/>
  <c r="Q31" i="1"/>
  <c r="P31" i="1"/>
  <c r="O31" i="1"/>
  <c r="N31" i="1"/>
  <c r="M31" i="1"/>
  <c r="T15" i="1"/>
  <c r="S15" i="1"/>
  <c r="R15" i="1"/>
  <c r="Q15" i="1"/>
  <c r="P15" i="1"/>
  <c r="O15" i="1"/>
  <c r="N15" i="1"/>
  <c r="M15" i="1"/>
  <c r="D48" i="2" l="1"/>
  <c r="G48" i="2"/>
  <c r="H48" i="2"/>
  <c r="E48" i="2"/>
  <c r="F48" i="2"/>
  <c r="I48" i="2"/>
  <c r="J48" i="2"/>
  <c r="D32" i="2"/>
  <c r="G32" i="2"/>
  <c r="H32" i="2"/>
  <c r="E32" i="2"/>
  <c r="F32" i="2"/>
  <c r="I32" i="2"/>
  <c r="J32" i="2"/>
  <c r="D16" i="2"/>
  <c r="G16" i="2"/>
  <c r="H16" i="2"/>
  <c r="E16" i="2"/>
  <c r="F16" i="2"/>
  <c r="I16" i="2"/>
  <c r="J16" i="2"/>
  <c r="C48" i="2"/>
  <c r="C32" i="2"/>
  <c r="D47" i="1" l="1"/>
  <c r="G47" i="1"/>
  <c r="H47" i="1"/>
  <c r="E47" i="1"/>
  <c r="F47" i="1"/>
  <c r="I47" i="1"/>
  <c r="J47" i="1"/>
  <c r="D31" i="1"/>
  <c r="G31" i="1"/>
  <c r="H31" i="1"/>
  <c r="E31" i="1"/>
  <c r="F31" i="1"/>
  <c r="I31" i="1"/>
  <c r="J31" i="1"/>
  <c r="C47" i="1"/>
  <c r="C31" i="1"/>
  <c r="D15" i="1"/>
  <c r="G15" i="1"/>
  <c r="H15" i="1"/>
  <c r="E15" i="1"/>
  <c r="F15" i="1"/>
  <c r="I15" i="1"/>
  <c r="J15" i="1"/>
  <c r="C15" i="1"/>
  <c r="C16" i="2"/>
</calcChain>
</file>

<file path=xl/sharedStrings.xml><?xml version="1.0" encoding="utf-8"?>
<sst xmlns="http://schemas.openxmlformats.org/spreadsheetml/2006/main" count="244" uniqueCount="53">
  <si>
    <t>See original data to the left</t>
  </si>
  <si>
    <t>F1, Field Level</t>
  </si>
  <si>
    <t>F1</t>
  </si>
  <si>
    <t>Evaluated on: GIANT</t>
  </si>
  <si>
    <t>Evaluated on: Grobid</t>
  </si>
  <si>
    <t>Evaluated on: Cora</t>
  </si>
  <si>
    <t>Evaluated on: WebPDF</t>
  </si>
  <si>
    <r>
      <t>Eval_</t>
    </r>
    <r>
      <rPr>
        <b/>
        <vertAlign val="subscript"/>
        <sz val="11"/>
        <color theme="1"/>
        <rFont val="Calibri"/>
        <family val="2"/>
        <scheme val="minor"/>
      </rPr>
      <t>GIANT</t>
    </r>
  </si>
  <si>
    <r>
      <t>Eval_</t>
    </r>
    <r>
      <rPr>
        <b/>
        <vertAlign val="subscript"/>
        <sz val="11"/>
        <color theme="1"/>
        <rFont val="Calibri"/>
        <family val="2"/>
        <scheme val="minor"/>
      </rPr>
      <t>Grobid</t>
    </r>
  </si>
  <si>
    <r>
      <t>Eval_</t>
    </r>
    <r>
      <rPr>
        <b/>
        <vertAlign val="subscript"/>
        <sz val="11"/>
        <color theme="1"/>
        <rFont val="Calibri"/>
        <family val="2"/>
        <scheme val="minor"/>
      </rPr>
      <t>Cora</t>
    </r>
  </si>
  <si>
    <r>
      <t>Eval_</t>
    </r>
    <r>
      <rPr>
        <b/>
        <vertAlign val="subscript"/>
        <sz val="11"/>
        <color theme="1"/>
        <rFont val="Calibri"/>
        <family val="2"/>
        <scheme val="minor"/>
      </rPr>
      <t>WebPDF</t>
    </r>
  </si>
  <si>
    <t>GIANT</t>
  </si>
  <si>
    <t>Grobid</t>
  </si>
  <si>
    <r>
      <t>Train_</t>
    </r>
    <r>
      <rPr>
        <b/>
        <vertAlign val="subscript"/>
        <sz val="11"/>
        <color theme="1"/>
        <rFont val="Calibri"/>
        <family val="2"/>
        <scheme val="minor"/>
      </rPr>
      <t>GIANT</t>
    </r>
  </si>
  <si>
    <r>
      <t>Train_</t>
    </r>
    <r>
      <rPr>
        <b/>
        <vertAlign val="subscript"/>
        <sz val="11"/>
        <color theme="1"/>
        <rFont val="Calibri"/>
        <family val="2"/>
        <scheme val="minor"/>
      </rPr>
      <t>Grobid</t>
    </r>
  </si>
  <si>
    <t>Train_GIANT</t>
  </si>
  <si>
    <t>Train_Grobid</t>
  </si>
  <si>
    <t>Author</t>
  </si>
  <si>
    <t>Book Title</t>
  </si>
  <si>
    <t>Book
Title</t>
  </si>
  <si>
    <t>Date</t>
  </si>
  <si>
    <t>Issue</t>
  </si>
  <si>
    <t>Journal</t>
  </si>
  <si>
    <t>Jour-
nal</t>
  </si>
  <si>
    <t>Pages</t>
  </si>
  <si>
    <t>Publisher</t>
  </si>
  <si>
    <t>Publi-
sher</t>
  </si>
  <si>
    <t>Title</t>
  </si>
  <si>
    <t>Volume</t>
  </si>
  <si>
    <t>Micro Average</t>
  </si>
  <si>
    <t>Macro Average</t>
  </si>
  <si>
    <t>Precision</t>
  </si>
  <si>
    <t>Training Data</t>
  </si>
  <si>
    <t>Recall</t>
  </si>
  <si>
    <t>F1, Token Level</t>
  </si>
  <si>
    <t>Training data: GIANT</t>
  </si>
  <si>
    <t>Size of training data: 10,000</t>
  </si>
  <si>
    <t>Metric: F1 Field-Level Micro-Average</t>
  </si>
  <si>
    <t>Evaluation Dataset</t>
  </si>
  <si>
    <t>Size (in thousands)</t>
  </si>
  <si>
    <t>Eval_GIANT</t>
  </si>
  <si>
    <t>Eval_Cora</t>
  </si>
  <si>
    <t>Eval_Grobid</t>
  </si>
  <si>
    <t>Eval_WebPDF</t>
  </si>
  <si>
    <t>Average</t>
  </si>
  <si>
    <t>Improvement</t>
  </si>
  <si>
    <t>1,000 to 3,000</t>
  </si>
  <si>
    <t>3,000 to 5,000</t>
  </si>
  <si>
    <t>5,000 to 10,000</t>
  </si>
  <si>
    <t>10,000 to 20,000</t>
  </si>
  <si>
    <t>20,000 to 40,000</t>
  </si>
  <si>
    <t>1,000 to 10,000</t>
  </si>
  <si>
    <t>Macro 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</si>
</sst>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Liberation Sans"/>
      <charset val="1"/>
    </font>
    <font>
      <sz val="10"/>
      <color theme="1"/>
      <name val="Arial"/>
      <charset val="1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color theme="1"/>
      <name val="Liberation Sans"/>
      <charset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1" xfId="0" applyFill="1" applyBorder="1"/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3" borderId="4" xfId="0" applyFill="1" applyBorder="1"/>
    <xf numFmtId="0" fontId="1" fillId="2" borderId="3" xfId="0" applyFont="1" applyFill="1" applyBorder="1"/>
    <xf numFmtId="0" fontId="4" fillId="8" borderId="0" xfId="0" applyFont="1" applyFill="1"/>
    <xf numFmtId="0" fontId="1" fillId="8" borderId="3" xfId="0" applyFont="1" applyFill="1" applyBorder="1" applyAlignment="1">
      <alignment horizontal="center"/>
    </xf>
    <xf numFmtId="0" fontId="0" fillId="8" borderId="2" xfId="0" applyFill="1" applyBorder="1"/>
    <xf numFmtId="0" fontId="0" fillId="8" borderId="1" xfId="0" applyFill="1" applyBorder="1"/>
    <xf numFmtId="0" fontId="4" fillId="9" borderId="0" xfId="0" applyFont="1" applyFill="1"/>
    <xf numFmtId="2" fontId="0" fillId="3" borderId="1" xfId="0" applyNumberFormat="1" applyFill="1" applyBorder="1"/>
    <xf numFmtId="0" fontId="5" fillId="10" borderId="0" xfId="0" applyFont="1" applyFill="1"/>
    <xf numFmtId="0" fontId="0" fillId="10" borderId="1" xfId="0" applyFill="1" applyBorder="1"/>
    <xf numFmtId="2" fontId="0" fillId="9" borderId="1" xfId="0" applyNumberFormat="1" applyFill="1" applyBorder="1"/>
    <xf numFmtId="2" fontId="0" fillId="11" borderId="1" xfId="0" applyNumberFormat="1" applyFill="1" applyBorder="1"/>
    <xf numFmtId="2" fontId="0" fillId="12" borderId="1" xfId="0" applyNumberFormat="1" applyFill="1" applyBorder="1"/>
    <xf numFmtId="0" fontId="0" fillId="12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43" fontId="4" fillId="8" borderId="3" xfId="1" applyFont="1" applyFill="1" applyBorder="1"/>
    <xf numFmtId="43" fontId="0" fillId="8" borderId="3" xfId="1" applyFont="1" applyFill="1" applyBorder="1"/>
    <xf numFmtId="43" fontId="0" fillId="5" borderId="3" xfId="1" applyFont="1" applyFill="1" applyBorder="1"/>
    <xf numFmtId="43" fontId="0" fillId="4" borderId="3" xfId="1" applyFont="1" applyFill="1" applyBorder="1"/>
    <xf numFmtId="43" fontId="0" fillId="6" borderId="3" xfId="1" applyFont="1" applyFill="1" applyBorder="1"/>
    <xf numFmtId="43" fontId="0" fillId="3" borderId="3" xfId="1" applyFont="1" applyFill="1" applyBorder="1"/>
    <xf numFmtId="43" fontId="0" fillId="11" borderId="3" xfId="1" applyFont="1" applyFill="1" applyBorder="1"/>
    <xf numFmtId="43" fontId="0" fillId="9" borderId="3" xfId="1" applyFont="1" applyFill="1" applyBorder="1"/>
    <xf numFmtId="43" fontId="0" fillId="12" borderId="3" xfId="1" applyFont="1" applyFill="1" applyBorder="1"/>
    <xf numFmtId="43" fontId="4" fillId="9" borderId="3" xfId="1" applyFont="1" applyFill="1" applyBorder="1"/>
    <xf numFmtId="43" fontId="5" fillId="10" borderId="3" xfId="1" applyFont="1" applyFill="1" applyBorder="1"/>
    <xf numFmtId="43" fontId="0" fillId="10" borderId="3" xfId="1" applyFont="1" applyFill="1" applyBorder="1"/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8" fillId="0" borderId="0" xfId="0" applyFont="1"/>
    <xf numFmtId="0" fontId="4" fillId="0" borderId="0" xfId="0" applyFont="1"/>
    <xf numFmtId="0" fontId="8" fillId="8" borderId="0" xfId="0" applyFont="1" applyFill="1"/>
    <xf numFmtId="0" fontId="4" fillId="12" borderId="0" xfId="0" applyFont="1" applyFill="1"/>
    <xf numFmtId="0" fontId="8" fillId="12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43" fontId="4" fillId="0" borderId="0" xfId="1" applyFont="1"/>
    <xf numFmtId="164" fontId="0" fillId="0" borderId="0" xfId="2" applyNumberFormat="1" applyFont="1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3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0" borderId="0" xfId="0" applyFont="1" applyAlignment="1"/>
    <xf numFmtId="0" fontId="1" fillId="8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CE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75279513476373"/>
          <c:y val="0.10211602226910177"/>
          <c:w val="0.7609828085565481"/>
          <c:h val="0.42130019233281868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'Field Level'!$L$15</c:f>
              <c:strCache>
                <c:ptCount val="1"/>
                <c:pt idx="0">
                  <c:v>Macro 
Average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pct40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FF0-4D95-853D-6DAF1E903D78}"/>
              </c:ext>
            </c:extLst>
          </c:dPt>
          <c:dPt>
            <c:idx val="3"/>
            <c:invertIfNegative val="0"/>
            <c:bubble3D val="0"/>
            <c:spPr>
              <a:pattFill prst="pct40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F0-4D95-853D-6DAF1E903D78}"/>
              </c:ext>
            </c:extLst>
          </c:dPt>
          <c:dPt>
            <c:idx val="5"/>
            <c:invertIfNegative val="0"/>
            <c:bubble3D val="0"/>
            <c:spPr>
              <a:pattFill prst="pct40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F0-4D95-853D-6DAF1E903D78}"/>
              </c:ext>
            </c:extLst>
          </c:dPt>
          <c:dPt>
            <c:idx val="7"/>
            <c:invertIfNegative val="0"/>
            <c:bubble3D val="0"/>
            <c:spPr>
              <a:pattFill prst="pct40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FF0-4D95-853D-6DAF1E903D78}"/>
              </c:ext>
            </c:extLst>
          </c:dPt>
          <c:dLbls>
            <c:dLbl>
              <c:idx val="3"/>
              <c:layout>
                <c:manualLayout>
                  <c:x val="0"/>
                  <c:y val="-7.64674986036151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F0-4D95-853D-6DAF1E903D7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'Field Level'!$M$3:$T$4</c:f>
              <c:multiLvlStrCache>
                <c:ptCount val="8"/>
                <c:lvl>
                  <c:pt idx="0">
                    <c:v>Train_GIANT</c:v>
                  </c:pt>
                  <c:pt idx="1">
                    <c:v>Train_Grobid</c:v>
                  </c:pt>
                  <c:pt idx="2">
                    <c:v>Train_GIANT</c:v>
                  </c:pt>
                  <c:pt idx="3">
                    <c:v>Train_Grobid</c:v>
                  </c:pt>
                  <c:pt idx="4">
                    <c:v>Train_GIANT</c:v>
                  </c:pt>
                  <c:pt idx="5">
                    <c:v>Train_Grobid</c:v>
                  </c:pt>
                  <c:pt idx="6">
                    <c:v>Train_GIANT</c:v>
                  </c:pt>
                  <c:pt idx="7">
                    <c:v>Train_Grobid</c:v>
                  </c:pt>
                </c:lvl>
                <c:lvl>
                  <c:pt idx="0">
                    <c:v>Eval_GIANT</c:v>
                  </c:pt>
                  <c:pt idx="2">
                    <c:v>Eval_Grobid</c:v>
                  </c:pt>
                  <c:pt idx="4">
                    <c:v>Eval_Cora</c:v>
                  </c:pt>
                  <c:pt idx="6">
                    <c:v>Eval_WebPDF</c:v>
                  </c:pt>
                </c:lvl>
              </c:multiLvlStrCache>
            </c:multiLvlStrRef>
          </c:cat>
          <c:val>
            <c:numRef>
              <c:f>'Field Level'!$M$15:$T$15</c:f>
              <c:numCache>
                <c:formatCode>_(* #,##0.00_);_(* \(#,##0.00\);_(* "-"??_);_(@_)</c:formatCode>
                <c:ptCount val="8"/>
                <c:pt idx="0">
                  <c:v>0.90732222222222225</c:v>
                </c:pt>
                <c:pt idx="1">
                  <c:v>0.68994444444444447</c:v>
                </c:pt>
                <c:pt idx="2">
                  <c:v>0.6900666666666665</c:v>
                </c:pt>
                <c:pt idx="3">
                  <c:v>0.92555555555555558</c:v>
                </c:pt>
                <c:pt idx="4">
                  <c:v>0.62</c:v>
                </c:pt>
                <c:pt idx="5">
                  <c:v>0.7401888888888889</c:v>
                </c:pt>
                <c:pt idx="6">
                  <c:v>0.73509999999999998</c:v>
                </c:pt>
                <c:pt idx="7">
                  <c:v>0.73772222222222228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F0-4D95-853D-6DAF1E903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295302447"/>
        <c:axId val="923820655"/>
        <c:extLst/>
      </c:barChart>
      <c:catAx>
        <c:axId val="129530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800"/>
                  <a:t>Evaluation Datasets and Training Data</a:t>
                </a:r>
              </a:p>
            </c:rich>
          </c:tx>
          <c:layout>
            <c:manualLayout>
              <c:xMode val="edge"/>
              <c:yMode val="edge"/>
              <c:x val="0.27633758677601034"/>
              <c:y val="0.88067272095798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23820655"/>
        <c:crosses val="autoZero"/>
        <c:auto val="1"/>
        <c:lblAlgn val="ctr"/>
        <c:lblOffset val="100"/>
        <c:noMultiLvlLbl val="0"/>
      </c:catAx>
      <c:valAx>
        <c:axId val="92382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800"/>
                  <a:t>F1, Field-Level</a:t>
                </a:r>
                <a:br>
                  <a:rPr lang="en-US" sz="1800"/>
                </a:br>
                <a:r>
                  <a:rPr lang="en-US" sz="1800"/>
                  <a:t> (Macro Average </a:t>
                </a:r>
                <a:br>
                  <a:rPr lang="en-US" sz="1800"/>
                </a:br>
                <a:r>
                  <a:rPr lang="en-US" sz="1200" b="0"/>
                  <a:t>Higher is Better</a:t>
                </a:r>
              </a:p>
            </c:rich>
          </c:tx>
          <c:layout>
            <c:manualLayout>
              <c:xMode val="edge"/>
              <c:yMode val="edge"/>
              <c:x val="1.2347913201513001E-2"/>
              <c:y val="9.87459382483176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295302447"/>
        <c:crosses val="autoZero"/>
        <c:crossBetween val="between"/>
        <c:majorUnit val="0.2"/>
        <c:minorUnit val="2.0000000000000004E-2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46240137241233"/>
          <c:y val="1.5425303362753946E-2"/>
          <c:w val="0.68891119997295591"/>
          <c:h val="0.84239459395354421"/>
        </c:manualLayout>
      </c:layout>
      <c:barChart>
        <c:barDir val="bar"/>
        <c:grouping val="clustered"/>
        <c:varyColors val="0"/>
        <c:ser>
          <c:idx val="7"/>
          <c:order val="0"/>
          <c:tx>
            <c:strRef>
              <c:f>'Field Level'!$T$3:$T$4</c:f>
              <c:strCache>
                <c:ptCount val="2"/>
                <c:pt idx="0">
                  <c:v>Eval_WebPDF</c:v>
                </c:pt>
                <c:pt idx="1">
                  <c:v>Train_Grobid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214144496579363E-2"/>
                  <c:y val="1.17873983986578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E6-4F56-8149-754592133734}"/>
                </c:ext>
              </c:extLst>
            </c:dLbl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('Field Level'!$L$5:$L$13,'Field Level'!$L$15)</c:f>
              <c:strCache>
                <c:ptCount val="10"/>
                <c:pt idx="0">
                  <c:v>Author</c:v>
                </c:pt>
                <c:pt idx="1">
                  <c:v>Book
Title</c:v>
                </c:pt>
                <c:pt idx="2">
                  <c:v>Date</c:v>
                </c:pt>
                <c:pt idx="3">
                  <c:v>Issue</c:v>
                </c:pt>
                <c:pt idx="4">
                  <c:v>Jour-
nal</c:v>
                </c:pt>
                <c:pt idx="5">
                  <c:v>Pages</c:v>
                </c:pt>
                <c:pt idx="6">
                  <c:v>Publi-
sher</c:v>
                </c:pt>
                <c:pt idx="7">
                  <c:v>Title</c:v>
                </c:pt>
                <c:pt idx="8">
                  <c:v>Volume</c:v>
                </c:pt>
                <c:pt idx="9">
                  <c:v>Macro 
Average</c:v>
                </c:pt>
              </c:strCache>
            </c:strRef>
          </c:cat>
          <c:val>
            <c:numRef>
              <c:f>('Field Level'!$T$5:$T$13,'Field Level'!$T$15)</c:f>
              <c:numCache>
                <c:formatCode>_(* #,##0.00_);_(* \(#,##0.00\);_(* "-"??_);_(@_)</c:formatCode>
                <c:ptCount val="10"/>
                <c:pt idx="0">
                  <c:v>0.88890000000000002</c:v>
                </c:pt>
                <c:pt idx="1">
                  <c:v>0.14810000000000001</c:v>
                </c:pt>
                <c:pt idx="2">
                  <c:v>0.98030000000000006</c:v>
                </c:pt>
                <c:pt idx="3">
                  <c:v>0.871</c:v>
                </c:pt>
                <c:pt idx="4">
                  <c:v>0.8075</c:v>
                </c:pt>
                <c:pt idx="5">
                  <c:v>0.96109999999999995</c:v>
                </c:pt>
                <c:pt idx="6">
                  <c:v>0.27399999999999997</c:v>
                </c:pt>
                <c:pt idx="7">
                  <c:v>0.75939999999999996</c:v>
                </c:pt>
                <c:pt idx="8">
                  <c:v>0.94920000000000004</c:v>
                </c:pt>
                <c:pt idx="9">
                  <c:v>0.73772222222222228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4D-4B6A-AD68-36281D4458DC}"/>
            </c:ext>
          </c:extLst>
        </c:ser>
        <c:ser>
          <c:idx val="6"/>
          <c:order val="1"/>
          <c:tx>
            <c:strRef>
              <c:f>'Field Level'!$S$3:$S$4</c:f>
              <c:strCache>
                <c:ptCount val="2"/>
                <c:pt idx="0">
                  <c:v>Eval_WebPDF</c:v>
                </c:pt>
                <c:pt idx="1">
                  <c:v>Train_GIANT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('Field Level'!$L$5:$L$13,'Field Level'!$L$15)</c:f>
              <c:strCache>
                <c:ptCount val="10"/>
                <c:pt idx="0">
                  <c:v>Author</c:v>
                </c:pt>
                <c:pt idx="1">
                  <c:v>Book
Title</c:v>
                </c:pt>
                <c:pt idx="2">
                  <c:v>Date</c:v>
                </c:pt>
                <c:pt idx="3">
                  <c:v>Issue</c:v>
                </c:pt>
                <c:pt idx="4">
                  <c:v>Jour-
nal</c:v>
                </c:pt>
                <c:pt idx="5">
                  <c:v>Pages</c:v>
                </c:pt>
                <c:pt idx="6">
                  <c:v>Publi-
sher</c:v>
                </c:pt>
                <c:pt idx="7">
                  <c:v>Title</c:v>
                </c:pt>
                <c:pt idx="8">
                  <c:v>Volume</c:v>
                </c:pt>
                <c:pt idx="9">
                  <c:v>Macro 
Average</c:v>
                </c:pt>
              </c:strCache>
            </c:strRef>
          </c:cat>
          <c:val>
            <c:numRef>
              <c:f>('Field Level'!$S$5:$S$13,'Field Level'!$S$15)</c:f>
              <c:numCache>
                <c:formatCode>_(* #,##0.00_);_(* \(#,##0.00\);_(* "-"??_);_(@_)</c:formatCode>
                <c:ptCount val="10"/>
                <c:pt idx="0">
                  <c:v>0.83590000000000009</c:v>
                </c:pt>
                <c:pt idx="1">
                  <c:v>0.15789999999999998</c:v>
                </c:pt>
                <c:pt idx="2">
                  <c:v>0.97360000000000002</c:v>
                </c:pt>
                <c:pt idx="3">
                  <c:v>0.8276</c:v>
                </c:pt>
                <c:pt idx="4">
                  <c:v>0.78569999999999995</c:v>
                </c:pt>
                <c:pt idx="5">
                  <c:v>0.93620000000000003</c:v>
                </c:pt>
                <c:pt idx="6">
                  <c:v>0.45799999999999996</c:v>
                </c:pt>
                <c:pt idx="7">
                  <c:v>0.69930000000000003</c:v>
                </c:pt>
                <c:pt idx="8">
                  <c:v>0.94169999999999998</c:v>
                </c:pt>
                <c:pt idx="9">
                  <c:v>0.73509999999999998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D-4B6A-AD68-36281D4458DC}"/>
            </c:ext>
          </c:extLst>
        </c:ser>
        <c:ser>
          <c:idx val="5"/>
          <c:order val="2"/>
          <c:tx>
            <c:strRef>
              <c:f>'Field Level'!$R$3:$R$4</c:f>
              <c:strCache>
                <c:ptCount val="2"/>
                <c:pt idx="0">
                  <c:v>Eval_Cora</c:v>
                </c:pt>
                <c:pt idx="1">
                  <c:v>Train_Grobid</c:v>
                </c:pt>
              </c:strCache>
            </c:strRef>
          </c:tx>
          <c:spPr>
            <a:pattFill prst="pct40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pattFill prst="pct40">
                <a:fgClr>
                  <a:schemeClr val="accent4">
                    <a:lumMod val="20000"/>
                    <a:lumOff val="80000"/>
                  </a:schemeClr>
                </a:fgClr>
                <a:bgClr>
                  <a:schemeClr val="bg1"/>
                </a:bgClr>
              </a:pattFill>
              <a:ln>
                <a:solidFill>
                  <a:schemeClr val="accent4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('Field Level'!$L$5:$L$13,'Field Level'!$L$15)</c:f>
              <c:strCache>
                <c:ptCount val="10"/>
                <c:pt idx="0">
                  <c:v>Author</c:v>
                </c:pt>
                <c:pt idx="1">
                  <c:v>Book
Title</c:v>
                </c:pt>
                <c:pt idx="2">
                  <c:v>Date</c:v>
                </c:pt>
                <c:pt idx="3">
                  <c:v>Issue</c:v>
                </c:pt>
                <c:pt idx="4">
                  <c:v>Jour-
nal</c:v>
                </c:pt>
                <c:pt idx="5">
                  <c:v>Pages</c:v>
                </c:pt>
                <c:pt idx="6">
                  <c:v>Publi-
sher</c:v>
                </c:pt>
                <c:pt idx="7">
                  <c:v>Title</c:v>
                </c:pt>
                <c:pt idx="8">
                  <c:v>Volume</c:v>
                </c:pt>
                <c:pt idx="9">
                  <c:v>Macro 
Average</c:v>
                </c:pt>
              </c:strCache>
            </c:strRef>
          </c:cat>
          <c:val>
            <c:numRef>
              <c:f>('Field Level'!$R$5:$R$13,'Field Level'!$R$15)</c:f>
              <c:numCache>
                <c:formatCode>_(* #,##0.00_);_(* \(#,##0.00\);_(* "-"??_);_(@_)</c:formatCode>
                <c:ptCount val="10"/>
                <c:pt idx="0">
                  <c:v>0.90799999999999992</c:v>
                </c:pt>
                <c:pt idx="1">
                  <c:v>0.65</c:v>
                </c:pt>
                <c:pt idx="2">
                  <c:v>0.86150000000000004</c:v>
                </c:pt>
                <c:pt idx="3">
                  <c:v>0.64150000000000007</c:v>
                </c:pt>
                <c:pt idx="4">
                  <c:v>0.3957</c:v>
                </c:pt>
                <c:pt idx="5">
                  <c:v>0.75150000000000006</c:v>
                </c:pt>
                <c:pt idx="6">
                  <c:v>0.80909999999999993</c:v>
                </c:pt>
                <c:pt idx="7">
                  <c:v>0.90370000000000006</c:v>
                </c:pt>
                <c:pt idx="8">
                  <c:v>0.74069999999999991</c:v>
                </c:pt>
                <c:pt idx="9">
                  <c:v>0.7401888888888889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D-4B6A-AD68-36281D4458DC}"/>
            </c:ext>
          </c:extLst>
        </c:ser>
        <c:ser>
          <c:idx val="4"/>
          <c:order val="3"/>
          <c:tx>
            <c:strRef>
              <c:f>'Field Level'!$Q$3:$Q$4</c:f>
              <c:strCache>
                <c:ptCount val="2"/>
                <c:pt idx="0">
                  <c:v>Eval_Cora</c:v>
                </c:pt>
                <c:pt idx="1">
                  <c:v>Train_GIANT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('Field Level'!$L$5:$L$13,'Field Level'!$L$15)</c:f>
              <c:strCache>
                <c:ptCount val="10"/>
                <c:pt idx="0">
                  <c:v>Author</c:v>
                </c:pt>
                <c:pt idx="1">
                  <c:v>Book
Title</c:v>
                </c:pt>
                <c:pt idx="2">
                  <c:v>Date</c:v>
                </c:pt>
                <c:pt idx="3">
                  <c:v>Issue</c:v>
                </c:pt>
                <c:pt idx="4">
                  <c:v>Jour-
nal</c:v>
                </c:pt>
                <c:pt idx="5">
                  <c:v>Pages</c:v>
                </c:pt>
                <c:pt idx="6">
                  <c:v>Publi-
sher</c:v>
                </c:pt>
                <c:pt idx="7">
                  <c:v>Title</c:v>
                </c:pt>
                <c:pt idx="8">
                  <c:v>Volume</c:v>
                </c:pt>
                <c:pt idx="9">
                  <c:v>Macro 
Average</c:v>
                </c:pt>
              </c:strCache>
            </c:strRef>
          </c:cat>
          <c:val>
            <c:numRef>
              <c:f>('Field Level'!$Q$5:$Q$13,'Field Level'!$Q$15)</c:f>
              <c:numCache>
                <c:formatCode>_(* #,##0.00_);_(* \(#,##0.00\);_(* "-"??_);_(@_)</c:formatCode>
                <c:ptCount val="10"/>
                <c:pt idx="0">
                  <c:v>0.88700000000000001</c:v>
                </c:pt>
                <c:pt idx="1">
                  <c:v>0.16109999999999999</c:v>
                </c:pt>
                <c:pt idx="2">
                  <c:v>0.85739999999999994</c:v>
                </c:pt>
                <c:pt idx="3">
                  <c:v>0.59770000000000001</c:v>
                </c:pt>
                <c:pt idx="4">
                  <c:v>0.52869999999999995</c:v>
                </c:pt>
                <c:pt idx="5">
                  <c:v>0.72950000000000004</c:v>
                </c:pt>
                <c:pt idx="6">
                  <c:v>0.33279999999999998</c:v>
                </c:pt>
                <c:pt idx="7">
                  <c:v>0.78989999999999994</c:v>
                </c:pt>
                <c:pt idx="8">
                  <c:v>0.69590000000000007</c:v>
                </c:pt>
                <c:pt idx="9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D-4B6A-AD68-36281D4458DC}"/>
            </c:ext>
          </c:extLst>
        </c:ser>
        <c:ser>
          <c:idx val="3"/>
          <c:order val="4"/>
          <c:tx>
            <c:strRef>
              <c:f>'Field Level'!$P$3:$P$4</c:f>
              <c:strCache>
                <c:ptCount val="2"/>
                <c:pt idx="0">
                  <c:v>Eval_Grobid</c:v>
                </c:pt>
                <c:pt idx="1">
                  <c:v>Train_Grobid</c:v>
                </c:pt>
              </c:strCache>
            </c:strRef>
          </c:tx>
          <c:spPr>
            <a:pattFill prst="pct40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pattFill prst="pct40">
                <a:fgClr>
                  <a:schemeClr val="accent2">
                    <a:lumMod val="20000"/>
                    <a:lumOff val="80000"/>
                  </a:schemeClr>
                </a:fgClr>
                <a:bgClr>
                  <a:schemeClr val="bg1"/>
                </a:bgClr>
              </a:patt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('Field Level'!$L$5:$L$13,'Field Level'!$L$15)</c:f>
              <c:strCache>
                <c:ptCount val="10"/>
                <c:pt idx="0">
                  <c:v>Author</c:v>
                </c:pt>
                <c:pt idx="1">
                  <c:v>Book
Title</c:v>
                </c:pt>
                <c:pt idx="2">
                  <c:v>Date</c:v>
                </c:pt>
                <c:pt idx="3">
                  <c:v>Issue</c:v>
                </c:pt>
                <c:pt idx="4">
                  <c:v>Jour-
nal</c:v>
                </c:pt>
                <c:pt idx="5">
                  <c:v>Pages</c:v>
                </c:pt>
                <c:pt idx="6">
                  <c:v>Publi-
sher</c:v>
                </c:pt>
                <c:pt idx="7">
                  <c:v>Title</c:v>
                </c:pt>
                <c:pt idx="8">
                  <c:v>Volume</c:v>
                </c:pt>
                <c:pt idx="9">
                  <c:v>Macro 
Average</c:v>
                </c:pt>
              </c:strCache>
            </c:strRef>
          </c:cat>
          <c:val>
            <c:numRef>
              <c:f>('Field Level'!$P$5:$P$13,'Field Level'!$P$15)</c:f>
              <c:numCache>
                <c:formatCode>_(* #,##0.00_);_(* \(#,##0.00\);_(* "-"??_);_(@_)</c:formatCode>
                <c:ptCount val="10"/>
                <c:pt idx="0">
                  <c:v>0.95</c:v>
                </c:pt>
                <c:pt idx="1">
                  <c:v>0.77</c:v>
                </c:pt>
                <c:pt idx="2">
                  <c:v>0.99</c:v>
                </c:pt>
                <c:pt idx="3">
                  <c:v>0.91</c:v>
                </c:pt>
                <c:pt idx="4">
                  <c:v>0.95</c:v>
                </c:pt>
                <c:pt idx="5">
                  <c:v>0.98</c:v>
                </c:pt>
                <c:pt idx="6">
                  <c:v>0.87</c:v>
                </c:pt>
                <c:pt idx="7">
                  <c:v>0.93</c:v>
                </c:pt>
                <c:pt idx="8">
                  <c:v>0.98</c:v>
                </c:pt>
                <c:pt idx="9">
                  <c:v>0.92555555555555558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D-4B6A-AD68-36281D4458DC}"/>
            </c:ext>
          </c:extLst>
        </c:ser>
        <c:ser>
          <c:idx val="2"/>
          <c:order val="5"/>
          <c:tx>
            <c:strRef>
              <c:f>'Field Level'!$O$3:$O$4</c:f>
              <c:strCache>
                <c:ptCount val="2"/>
                <c:pt idx="0">
                  <c:v>Eval_Grobid</c:v>
                </c:pt>
                <c:pt idx="1">
                  <c:v>Train_GIANT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('Field Level'!$L$5:$L$13,'Field Level'!$L$15)</c:f>
              <c:strCache>
                <c:ptCount val="10"/>
                <c:pt idx="0">
                  <c:v>Author</c:v>
                </c:pt>
                <c:pt idx="1">
                  <c:v>Book
Title</c:v>
                </c:pt>
                <c:pt idx="2">
                  <c:v>Date</c:v>
                </c:pt>
                <c:pt idx="3">
                  <c:v>Issue</c:v>
                </c:pt>
                <c:pt idx="4">
                  <c:v>Jour-
nal</c:v>
                </c:pt>
                <c:pt idx="5">
                  <c:v>Pages</c:v>
                </c:pt>
                <c:pt idx="6">
                  <c:v>Publi-
sher</c:v>
                </c:pt>
                <c:pt idx="7">
                  <c:v>Title</c:v>
                </c:pt>
                <c:pt idx="8">
                  <c:v>Volume</c:v>
                </c:pt>
                <c:pt idx="9">
                  <c:v>Macro 
Average</c:v>
                </c:pt>
              </c:strCache>
            </c:strRef>
          </c:cat>
          <c:val>
            <c:numRef>
              <c:f>('Field Level'!$O$5:$O$13,'Field Level'!$O$15)</c:f>
              <c:numCache>
                <c:formatCode>_(* #,##0.00_);_(* \(#,##0.00\);_(* "-"??_);_(@_)</c:formatCode>
                <c:ptCount val="10"/>
                <c:pt idx="0">
                  <c:v>0.82640000000000002</c:v>
                </c:pt>
                <c:pt idx="1">
                  <c:v>0.15</c:v>
                </c:pt>
                <c:pt idx="2">
                  <c:v>0.94959999999999989</c:v>
                </c:pt>
                <c:pt idx="3">
                  <c:v>0.72499999999999998</c:v>
                </c:pt>
                <c:pt idx="4">
                  <c:v>0.78189999999999993</c:v>
                </c:pt>
                <c:pt idx="5">
                  <c:v>0.78459999999999996</c:v>
                </c:pt>
                <c:pt idx="6">
                  <c:v>0.3831</c:v>
                </c:pt>
                <c:pt idx="7">
                  <c:v>0.746</c:v>
                </c:pt>
                <c:pt idx="8">
                  <c:v>0.8640000000000001</c:v>
                </c:pt>
                <c:pt idx="9">
                  <c:v>0.6900666666666665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D-4B6A-AD68-36281D4458DC}"/>
            </c:ext>
          </c:extLst>
        </c:ser>
        <c:ser>
          <c:idx val="1"/>
          <c:order val="6"/>
          <c:tx>
            <c:strRef>
              <c:f>'Field Level'!$N$3:$N$4</c:f>
              <c:strCache>
                <c:ptCount val="2"/>
                <c:pt idx="0">
                  <c:v>Eval_GIANT</c:v>
                </c:pt>
                <c:pt idx="1">
                  <c:v>Train_Grobid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8"/>
              <c:spPr>
                <a:pattFill prst="pct40">
                  <a:fgClr>
                    <a:schemeClr val="accent1">
                      <a:lumMod val="40000"/>
                      <a:lumOff val="60000"/>
                    </a:schemeClr>
                  </a:fgClr>
                  <a:bgClr>
                    <a:schemeClr val="bg1"/>
                  </a:bgClr>
                </a:pattFill>
                <a:ln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Courier New" panose="02070309020205020404" pitchFamily="49" charset="0"/>
                      <a:ea typeface="+mn-ea"/>
                      <a:cs typeface="Courier New" panose="02070309020205020404" pitchFamily="49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7D4D-4B6A-AD68-36281D4458DC}"/>
                </c:ext>
              </c:extLst>
            </c:dLbl>
            <c:spPr>
              <a:pattFill prst="pct40">
                <a:fgClr>
                  <a:schemeClr val="accent1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('Field Level'!$L$5:$L$13,'Field Level'!$L$15)</c:f>
              <c:strCache>
                <c:ptCount val="10"/>
                <c:pt idx="0">
                  <c:v>Author</c:v>
                </c:pt>
                <c:pt idx="1">
                  <c:v>Book
Title</c:v>
                </c:pt>
                <c:pt idx="2">
                  <c:v>Date</c:v>
                </c:pt>
                <c:pt idx="3">
                  <c:v>Issue</c:v>
                </c:pt>
                <c:pt idx="4">
                  <c:v>Jour-
nal</c:v>
                </c:pt>
                <c:pt idx="5">
                  <c:v>Pages</c:v>
                </c:pt>
                <c:pt idx="6">
                  <c:v>Publi-
sher</c:v>
                </c:pt>
                <c:pt idx="7">
                  <c:v>Title</c:v>
                </c:pt>
                <c:pt idx="8">
                  <c:v>Volume</c:v>
                </c:pt>
                <c:pt idx="9">
                  <c:v>Macro 
Average</c:v>
                </c:pt>
              </c:strCache>
            </c:strRef>
          </c:cat>
          <c:val>
            <c:numRef>
              <c:f>('Field Level'!$N$5:$N$13,'Field Level'!$N$15)</c:f>
              <c:numCache>
                <c:formatCode>_(* #,##0.00_);_(* \(#,##0.00\);_(* "-"??_);_(@_)</c:formatCode>
                <c:ptCount val="10"/>
                <c:pt idx="0">
                  <c:v>0.745</c:v>
                </c:pt>
                <c:pt idx="1">
                  <c:v>0.2727</c:v>
                </c:pt>
                <c:pt idx="2">
                  <c:v>0.9073</c:v>
                </c:pt>
                <c:pt idx="3">
                  <c:v>0.79989999999999994</c:v>
                </c:pt>
                <c:pt idx="4">
                  <c:v>0.64029999999999998</c:v>
                </c:pt>
                <c:pt idx="5">
                  <c:v>0.90469999999999995</c:v>
                </c:pt>
                <c:pt idx="6">
                  <c:v>0.52829999999999999</c:v>
                </c:pt>
                <c:pt idx="7">
                  <c:v>0.53799999999999992</c:v>
                </c:pt>
                <c:pt idx="8">
                  <c:v>0.87329999999999997</c:v>
                </c:pt>
                <c:pt idx="9">
                  <c:v>0.68994444444444447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D-4B6A-AD68-36281D4458DC}"/>
            </c:ext>
          </c:extLst>
        </c:ser>
        <c:ser>
          <c:idx val="0"/>
          <c:order val="7"/>
          <c:tx>
            <c:strRef>
              <c:f>'Field Level'!$M$3:$M$4</c:f>
              <c:strCache>
                <c:ptCount val="2"/>
                <c:pt idx="0">
                  <c:v>Eval_GIANT</c:v>
                </c:pt>
                <c:pt idx="1">
                  <c:v>Train_GIANT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('Field Level'!$L$5:$L$13,'Field Level'!$L$15)</c:f>
              <c:strCache>
                <c:ptCount val="10"/>
                <c:pt idx="0">
                  <c:v>Author</c:v>
                </c:pt>
                <c:pt idx="1">
                  <c:v>Book
Title</c:v>
                </c:pt>
                <c:pt idx="2">
                  <c:v>Date</c:v>
                </c:pt>
                <c:pt idx="3">
                  <c:v>Issue</c:v>
                </c:pt>
                <c:pt idx="4">
                  <c:v>Jour-
nal</c:v>
                </c:pt>
                <c:pt idx="5">
                  <c:v>Pages</c:v>
                </c:pt>
                <c:pt idx="6">
                  <c:v>Publi-
sher</c:v>
                </c:pt>
                <c:pt idx="7">
                  <c:v>Title</c:v>
                </c:pt>
                <c:pt idx="8">
                  <c:v>Volume</c:v>
                </c:pt>
                <c:pt idx="9">
                  <c:v>Macro 
Average</c:v>
                </c:pt>
              </c:strCache>
            </c:strRef>
          </c:cat>
          <c:val>
            <c:numRef>
              <c:f>('Field Level'!$M$5:$M$13,'Field Level'!$M$15)</c:f>
              <c:numCache>
                <c:formatCode>_(* #,##0.00_);_(* \(#,##0.00\);_(* "-"??_);_(@_)</c:formatCode>
                <c:ptCount val="10"/>
                <c:pt idx="0">
                  <c:v>0.92500000000000004</c:v>
                </c:pt>
                <c:pt idx="1">
                  <c:v>0.74549999999999994</c:v>
                </c:pt>
                <c:pt idx="2">
                  <c:v>0.9617</c:v>
                </c:pt>
                <c:pt idx="3">
                  <c:v>0.91349999999999998</c:v>
                </c:pt>
                <c:pt idx="4">
                  <c:v>0.89900000000000002</c:v>
                </c:pt>
                <c:pt idx="5">
                  <c:v>0.97519999999999996</c:v>
                </c:pt>
                <c:pt idx="6">
                  <c:v>0.93640000000000001</c:v>
                </c:pt>
                <c:pt idx="7">
                  <c:v>0.86609999999999998</c:v>
                </c:pt>
                <c:pt idx="8">
                  <c:v>0.94349999999999989</c:v>
                </c:pt>
                <c:pt idx="9">
                  <c:v>0.90732222222222225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D-4B6A-AD68-36281D445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937305727"/>
        <c:axId val="938906623"/>
      </c:barChart>
      <c:catAx>
        <c:axId val="9373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800" b="1" i="0" baseline="0">
                    <a:effectLst/>
                  </a:rPr>
                  <a:t>Fields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8.1004493617698584E-2"/>
              <c:y val="0.40619516939772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38906623"/>
        <c:crosses val="autoZero"/>
        <c:auto val="1"/>
        <c:lblAlgn val="ctr"/>
        <c:lblOffset val="100"/>
        <c:noMultiLvlLbl val="0"/>
      </c:catAx>
      <c:valAx>
        <c:axId val="938906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37305727"/>
        <c:crosses val="autoZero"/>
        <c:crossBetween val="between"/>
        <c:majorUnit val="0.2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35901885130557"/>
          <c:y val="0.90182619286151444"/>
          <c:w val="0.82406707446354366"/>
          <c:h val="6.7719879001542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'Increasing Training Size'!$B$6</c:f>
              <c:strCache>
                <c:ptCount val="1"/>
                <c:pt idx="0">
                  <c:v>Eval_GIANT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'Increasing Training Size'!$A$7:$A$12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'Increasing Training Size'!$B$7:$B$12</c:f>
              <c:numCache>
                <c:formatCode>_(* #,##0.00_);_(* \(#,##0.00\);_(* "-"??_);_(@_)</c:formatCode>
                <c:ptCount val="6"/>
                <c:pt idx="0">
                  <c:v>0.89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519-92C1-EFB26B19E6B3}"/>
            </c:ext>
          </c:extLst>
        </c:ser>
        <c:ser>
          <c:idx val="1"/>
          <c:order val="1"/>
          <c:tx>
            <c:strRef>
              <c:f>'Increasing Training Size'!$C$6</c:f>
              <c:strCache>
                <c:ptCount val="1"/>
                <c:pt idx="0">
                  <c:v>Eval_Cora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'Increasing Training Size'!$A$7:$A$12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'Increasing Training Size'!$C$7:$C$12</c:f>
              <c:numCache>
                <c:formatCode>_(* #,##0.00_);_(* \(#,##0.00\);_(* "-"??_);_(@_)</c:formatCode>
                <c:ptCount val="6"/>
                <c:pt idx="0">
                  <c:v>0.6</c:v>
                </c:pt>
                <c:pt idx="1">
                  <c:v>0.62</c:v>
                </c:pt>
                <c:pt idx="2">
                  <c:v>0.63</c:v>
                </c:pt>
                <c:pt idx="3">
                  <c:v>0.64</c:v>
                </c:pt>
                <c:pt idx="4">
                  <c:v>0.64</c:v>
                </c:pt>
                <c:pt idx="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B-4519-92C1-EFB26B19E6B3}"/>
            </c:ext>
          </c:extLst>
        </c:ser>
        <c:ser>
          <c:idx val="2"/>
          <c:order val="2"/>
          <c:tx>
            <c:strRef>
              <c:f>'Increasing Training Size'!$D$6</c:f>
              <c:strCache>
                <c:ptCount val="1"/>
                <c:pt idx="0">
                  <c:v>Eval_Grobid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'Increasing Training Size'!$A$7:$A$12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'Increasing Training Size'!$D$7:$D$12</c:f>
              <c:numCache>
                <c:formatCode>_(* #,##0.00_);_(* \(#,##0.00\);_(* "-"??_);_(@_)</c:formatCode>
                <c:ptCount val="6"/>
                <c:pt idx="0">
                  <c:v>0.73</c:v>
                </c:pt>
                <c:pt idx="1">
                  <c:v>0.73</c:v>
                </c:pt>
                <c:pt idx="2">
                  <c:v>0.77</c:v>
                </c:pt>
                <c:pt idx="3">
                  <c:v>0.78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B-4519-92C1-EFB26B19E6B3}"/>
            </c:ext>
          </c:extLst>
        </c:ser>
        <c:ser>
          <c:idx val="3"/>
          <c:order val="3"/>
          <c:tx>
            <c:strRef>
              <c:f>'Increasing Training Size'!$E$6</c:f>
              <c:strCache>
                <c:ptCount val="1"/>
                <c:pt idx="0">
                  <c:v>Eval_WebPDF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'Increasing Training Size'!$A$7:$A$12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cat>
          <c:val>
            <c:numRef>
              <c:f>'Increasing Training Size'!$E$7:$E$12</c:f>
              <c:numCache>
                <c:formatCode>_(* #,##0.00_);_(* \(#,##0.00\);_(* "-"??_);_(@_)</c:formatCode>
                <c:ptCount val="6"/>
                <c:pt idx="0">
                  <c:v>0.75</c:v>
                </c:pt>
                <c:pt idx="1">
                  <c:v>0.78</c:v>
                </c:pt>
                <c:pt idx="2">
                  <c:v>0.78</c:v>
                </c:pt>
                <c:pt idx="3">
                  <c:v>0.8</c:v>
                </c:pt>
                <c:pt idx="4">
                  <c:v>0.79</c:v>
                </c:pt>
                <c:pt idx="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B-4519-92C1-EFB26B19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026688"/>
        <c:axId val="145798848"/>
      </c:lineChart>
      <c:catAx>
        <c:axId val="18330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# of training instances (Train_GIANT)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45798848"/>
        <c:crosses val="autoZero"/>
        <c:auto val="1"/>
        <c:lblAlgn val="ctr"/>
        <c:lblOffset val="100"/>
        <c:noMultiLvlLbl val="0"/>
      </c:catAx>
      <c:valAx>
        <c:axId val="1457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833026688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'Increasing Training Size'!$I$6:$I$7</c:f>
              <c:strCache>
                <c:ptCount val="2"/>
                <c:pt idx="0">
                  <c:v>Eval_GIANT</c:v>
                </c:pt>
              </c:strCache>
            </c:strRef>
          </c:tx>
          <c:spPr>
            <a:pattFill prst="pct40">
              <a:fgClr>
                <a:schemeClr val="accent1">
                  <a:lumMod val="20000"/>
                  <a:lumOff val="8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c:spPr>
          <c:invertIfNegative val="0"/>
          <c:cat>
            <c:strRef>
              <c:f>'Increasing Training Size'!$H$8:$H$12</c:f>
              <c:strCache>
                <c:ptCount val="5"/>
                <c:pt idx="0">
                  <c:v>1,000 to 3,000</c:v>
                </c:pt>
                <c:pt idx="1">
                  <c:v>3,000 to 5,000</c:v>
                </c:pt>
                <c:pt idx="2">
                  <c:v>5,000 to 10,000</c:v>
                </c:pt>
                <c:pt idx="3">
                  <c:v>10,000 to 20,000</c:v>
                </c:pt>
                <c:pt idx="4">
                  <c:v>20,000 to 40,000</c:v>
                </c:pt>
              </c:strCache>
            </c:strRef>
          </c:cat>
          <c:val>
            <c:numRef>
              <c:f>'Increasing Training Size'!$I$8:$I$12</c:f>
              <c:numCache>
                <c:formatCode>0.0%</c:formatCode>
                <c:ptCount val="5"/>
                <c:pt idx="0">
                  <c:v>2.2471910112359605E-2</c:v>
                </c:pt>
                <c:pt idx="1">
                  <c:v>1.098901098901095E-2</c:v>
                </c:pt>
                <c:pt idx="2">
                  <c:v>1.0869565217391353E-2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06-4735-BD9F-2BD9AE930F0C}"/>
            </c:ext>
          </c:extLst>
        </c:ser>
        <c:ser>
          <c:idx val="1"/>
          <c:order val="1"/>
          <c:tx>
            <c:strRef>
              <c:f>'Increasing Training Size'!$J$6:$J$7</c:f>
              <c:strCache>
                <c:ptCount val="2"/>
                <c:pt idx="0">
                  <c:v>Eval_Cora</c:v>
                </c:pt>
              </c:strCache>
            </c:strRef>
          </c:tx>
          <c:spPr>
            <a:pattFill prst="wdUpDiag">
              <a:fgClr>
                <a:schemeClr val="accent2">
                  <a:lumMod val="20000"/>
                  <a:lumOff val="80000"/>
                </a:schemeClr>
              </a:fgClr>
              <a:bgClr>
                <a:schemeClr val="bg1"/>
              </a:bgClr>
            </a:pattFill>
            <a:ln>
              <a:solidFill>
                <a:schemeClr val="accent2">
                  <a:lumMod val="60000"/>
                  <a:lumOff val="40000"/>
                </a:schemeClr>
              </a:solidFill>
              <a:prstDash val="sysDot"/>
            </a:ln>
            <a:effectLst/>
          </c:spPr>
          <c:invertIfNegative val="0"/>
          <c:cat>
            <c:strRef>
              <c:f>'Increasing Training Size'!$H$8:$H$12</c:f>
              <c:strCache>
                <c:ptCount val="5"/>
                <c:pt idx="0">
                  <c:v>1,000 to 3,000</c:v>
                </c:pt>
                <c:pt idx="1">
                  <c:v>3,000 to 5,000</c:v>
                </c:pt>
                <c:pt idx="2">
                  <c:v>5,000 to 10,000</c:v>
                </c:pt>
                <c:pt idx="3">
                  <c:v>10,000 to 20,000</c:v>
                </c:pt>
                <c:pt idx="4">
                  <c:v>20,000 to 40,000</c:v>
                </c:pt>
              </c:strCache>
            </c:strRef>
          </c:cat>
          <c:val>
            <c:numRef>
              <c:f>'Increasing Training Size'!$J$8:$J$12</c:f>
              <c:numCache>
                <c:formatCode>0.0%</c:formatCode>
                <c:ptCount val="5"/>
                <c:pt idx="0">
                  <c:v>3.3333333333333437E-2</c:v>
                </c:pt>
                <c:pt idx="1">
                  <c:v>1.6129032258064502E-2</c:v>
                </c:pt>
                <c:pt idx="2">
                  <c:v>1.5873015873015817E-2</c:v>
                </c:pt>
                <c:pt idx="3">
                  <c:v>0</c:v>
                </c:pt>
                <c:pt idx="4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06-4735-BD9F-2BD9AE930F0C}"/>
            </c:ext>
          </c:extLst>
        </c:ser>
        <c:ser>
          <c:idx val="2"/>
          <c:order val="2"/>
          <c:tx>
            <c:strRef>
              <c:f>'Increasing Training Size'!$K$6:$K$7</c:f>
              <c:strCache>
                <c:ptCount val="2"/>
                <c:pt idx="0">
                  <c:v>Eval_Grobid</c:v>
                </c:pt>
              </c:strCache>
            </c:strRef>
          </c:tx>
          <c:spPr>
            <a:pattFill prst="ltHorz">
              <a:fgClr>
                <a:schemeClr val="accent6">
                  <a:lumMod val="20000"/>
                  <a:lumOff val="80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'Increasing Training Size'!$H$8:$H$12</c:f>
              <c:strCache>
                <c:ptCount val="5"/>
                <c:pt idx="0">
                  <c:v>1,000 to 3,000</c:v>
                </c:pt>
                <c:pt idx="1">
                  <c:v>3,000 to 5,000</c:v>
                </c:pt>
                <c:pt idx="2">
                  <c:v>5,000 to 10,000</c:v>
                </c:pt>
                <c:pt idx="3">
                  <c:v>10,000 to 20,000</c:v>
                </c:pt>
                <c:pt idx="4">
                  <c:v>20,000 to 40,000</c:v>
                </c:pt>
              </c:strCache>
            </c:strRef>
          </c:cat>
          <c:val>
            <c:numRef>
              <c:f>'Increasing Training Size'!$K$8:$K$12</c:f>
              <c:numCache>
                <c:formatCode>0.0%</c:formatCode>
                <c:ptCount val="5"/>
                <c:pt idx="0">
                  <c:v>0</c:v>
                </c:pt>
                <c:pt idx="1">
                  <c:v>5.4794520547945202E-2</c:v>
                </c:pt>
                <c:pt idx="2">
                  <c:v>1.2987012987013102E-2</c:v>
                </c:pt>
                <c:pt idx="3">
                  <c:v>1.2820512820512775E-2</c:v>
                </c:pt>
                <c:pt idx="4">
                  <c:v>-1.2658227848101222E-2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06-4735-BD9F-2BD9AE930F0C}"/>
            </c:ext>
          </c:extLst>
        </c:ser>
        <c:ser>
          <c:idx val="3"/>
          <c:order val="3"/>
          <c:tx>
            <c:strRef>
              <c:f>'Increasing Training Size'!$L$6:$L$7</c:f>
              <c:strCache>
                <c:ptCount val="2"/>
                <c:pt idx="0">
                  <c:v>Eval_WebPDF</c:v>
                </c:pt>
              </c:strCache>
            </c:strRef>
          </c:tx>
          <c:spPr>
            <a:pattFill prst="lgCheck">
              <a:fgClr>
                <a:srgbClr val="FCE4F5"/>
              </a:fgClr>
              <a:bgClr>
                <a:schemeClr val="bg1"/>
              </a:bgClr>
            </a:pattFill>
            <a:ln>
              <a:solidFill>
                <a:schemeClr val="accent2">
                  <a:lumMod val="20000"/>
                  <a:lumOff val="80000"/>
                </a:schemeClr>
              </a:solidFill>
              <a:prstDash val="dash"/>
            </a:ln>
            <a:effectLst/>
          </c:spPr>
          <c:invertIfNegative val="0"/>
          <c:cat>
            <c:strRef>
              <c:f>'Increasing Training Size'!$H$8:$H$12</c:f>
              <c:strCache>
                <c:ptCount val="5"/>
                <c:pt idx="0">
                  <c:v>1,000 to 3,000</c:v>
                </c:pt>
                <c:pt idx="1">
                  <c:v>3,000 to 5,000</c:v>
                </c:pt>
                <c:pt idx="2">
                  <c:v>5,000 to 10,000</c:v>
                </c:pt>
                <c:pt idx="3">
                  <c:v>10,000 to 20,000</c:v>
                </c:pt>
                <c:pt idx="4">
                  <c:v>20,000 to 40,000</c:v>
                </c:pt>
              </c:strCache>
            </c:strRef>
          </c:cat>
          <c:val>
            <c:numRef>
              <c:f>'Increasing Training Size'!$L$8:$L$12</c:f>
              <c:numCache>
                <c:formatCode>0.0%</c:formatCode>
                <c:ptCount val="5"/>
                <c:pt idx="0">
                  <c:v>4.0000000000000036E-2</c:v>
                </c:pt>
                <c:pt idx="1">
                  <c:v>0</c:v>
                </c:pt>
                <c:pt idx="2">
                  <c:v>2.5641025641025772E-2</c:v>
                </c:pt>
                <c:pt idx="3">
                  <c:v>-1.2499999999999956E-2</c:v>
                </c:pt>
                <c:pt idx="4">
                  <c:v>-2.5316455696202556E-2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06-4735-BD9F-2BD9AE93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026688"/>
        <c:axId val="145798848"/>
      </c:barChart>
      <c:lineChart>
        <c:grouping val="standard"/>
        <c:varyColors val="0"/>
        <c:ser>
          <c:idx val="4"/>
          <c:order val="4"/>
          <c:tx>
            <c:strRef>
              <c:f>'Increasing Training Size'!$M$6:$M$7</c:f>
              <c:strCache>
                <c:ptCount val="2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11"/>
            <c:spPr>
              <a:noFill/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'Increasing Training Size'!$H$8:$H$12</c:f>
              <c:strCache>
                <c:ptCount val="5"/>
                <c:pt idx="0">
                  <c:v>1,000 to 3,000</c:v>
                </c:pt>
                <c:pt idx="1">
                  <c:v>3,000 to 5,000</c:v>
                </c:pt>
                <c:pt idx="2">
                  <c:v>5,000 to 10,000</c:v>
                </c:pt>
                <c:pt idx="3">
                  <c:v>10,000 to 20,000</c:v>
                </c:pt>
                <c:pt idx="4">
                  <c:v>20,000 to 40,000</c:v>
                </c:pt>
              </c:strCache>
            </c:strRef>
          </c:cat>
          <c:val>
            <c:numRef>
              <c:f>'Increasing Training Size'!$M$8:$M$12</c:f>
              <c:numCache>
                <c:formatCode>0.0%</c:formatCode>
                <c:ptCount val="5"/>
                <c:pt idx="0">
                  <c:v>2.3951310861423269E-2</c:v>
                </c:pt>
                <c:pt idx="1">
                  <c:v>2.0478140948755164E-2</c:v>
                </c:pt>
                <c:pt idx="2">
                  <c:v>1.6342654929611511E-2</c:v>
                </c:pt>
                <c:pt idx="3">
                  <c:v>8.0128205128204844E-5</c:v>
                </c:pt>
                <c:pt idx="4">
                  <c:v>2.2250791139240556E-3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06-4735-BD9F-2BD9AE93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026688"/>
        <c:axId val="145798848"/>
      </c:lineChart>
      <c:catAx>
        <c:axId val="18330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Increases in the number of training instances (Train_GIANT)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45798848"/>
        <c:crosses val="autoZero"/>
        <c:auto val="1"/>
        <c:lblAlgn val="ctr"/>
        <c:lblOffset val="100"/>
        <c:noMultiLvlLbl val="0"/>
      </c:catAx>
      <c:valAx>
        <c:axId val="1457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Change of F1</a:t>
                </a:r>
              </a:p>
            </c:rich>
          </c:tx>
          <c:layout>
            <c:manualLayout>
              <c:xMode val="edge"/>
              <c:yMode val="edge"/>
              <c:x val="0.10622588519061721"/>
              <c:y val="4.88477151931402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833026688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93380</xdr:colOff>
      <xdr:row>1</xdr:row>
      <xdr:rowOff>97491</xdr:rowOff>
    </xdr:from>
    <xdr:to>
      <xdr:col>35</xdr:col>
      <xdr:colOff>12700</xdr:colOff>
      <xdr:row>28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3AAB8-3EA1-4295-A3C8-8292B6C5F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491527</xdr:colOff>
      <xdr:row>27</xdr:row>
      <xdr:rowOff>179703</xdr:rowOff>
    </xdr:from>
    <xdr:to>
      <xdr:col>34</xdr:col>
      <xdr:colOff>530412</xdr:colOff>
      <xdr:row>84</xdr:row>
      <xdr:rowOff>181333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76994A-26E3-40D4-97E3-E99DD5EE6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5</xdr:row>
      <xdr:rowOff>161636</xdr:rowOff>
    </xdr:from>
    <xdr:to>
      <xdr:col>14</xdr:col>
      <xdr:colOff>762000</xdr:colOff>
      <xdr:row>10</xdr:row>
      <xdr:rowOff>150090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93A4CE-5FD9-420C-9902-6EC069C26B5F}"/>
            </a:ext>
          </a:extLst>
        </xdr:cNvPr>
        <xdr:cNvSpPr txBox="1"/>
      </xdr:nvSpPr>
      <xdr:spPr>
        <a:xfrm>
          <a:off x="3659909" y="1166091"/>
          <a:ext cx="9017000" cy="131618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FF0000"/>
              </a:solidFill>
            </a:rPr>
            <a:t>If you use data or charts from this document, please cite</a:t>
          </a:r>
        </a:p>
        <a:p>
          <a:endParaRPr lang="en-US" sz="1600">
            <a:solidFill>
              <a:srgbClr val="FF0000"/>
            </a:solidFill>
          </a:endParaRPr>
        </a:p>
        <a:p>
          <a:r>
            <a:rPr lang="en-US" sz="1600">
              <a:solidFill>
                <a:srgbClr val="FF0000"/>
              </a:solidFill>
            </a:rPr>
            <a:t>Mark Grennan and Joeran Beel. 2020. Citation Parsing with GROBID and GIANT: Synthetic vs. Real Data and the Importance of Re-training and Out-Of-Sample Data for Fair Evaluations. arXiv.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8</xdr:row>
      <xdr:rowOff>0</xdr:rowOff>
    </xdr:from>
    <xdr:to>
      <xdr:col>12</xdr:col>
      <xdr:colOff>336550</xdr:colOff>
      <xdr:row>15</xdr:row>
      <xdr:rowOff>27131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7674BD-FC93-433B-9406-F8E565A54C1F}"/>
            </a:ext>
          </a:extLst>
        </xdr:cNvPr>
        <xdr:cNvSpPr txBox="1"/>
      </xdr:nvSpPr>
      <xdr:spPr>
        <a:xfrm>
          <a:off x="876300" y="1492250"/>
          <a:ext cx="9017000" cy="131618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FF0000"/>
              </a:solidFill>
            </a:rPr>
            <a:t>If you use data or charts from this document, please cite</a:t>
          </a:r>
        </a:p>
        <a:p>
          <a:endParaRPr lang="en-US" sz="1600">
            <a:solidFill>
              <a:srgbClr val="FF0000"/>
            </a:solidFill>
          </a:endParaRPr>
        </a:p>
        <a:p>
          <a:r>
            <a:rPr lang="en-US" sz="1600">
              <a:solidFill>
                <a:srgbClr val="FF0000"/>
              </a:solidFill>
            </a:rPr>
            <a:t>Mark Grennan and Joeran Beel. 2020. Citation Parsing with GROBID and GIANT: Synthetic vs. Real Data and the Importance of Re-training and Out-Of-Sample Data for Fair Evaluations. arXiv.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363469</xdr:colOff>
      <xdr:row>6</xdr:row>
      <xdr:rowOff>146812</xdr:rowOff>
    </xdr:from>
    <xdr:to>
      <xdr:col>28</xdr:col>
      <xdr:colOff>347543</xdr:colOff>
      <xdr:row>21</xdr:row>
      <xdr:rowOff>130438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7DF1F-52C7-4883-AEE3-7C6ABF436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535168</xdr:colOff>
      <xdr:row>27</xdr:row>
      <xdr:rowOff>94402</xdr:rowOff>
    </xdr:from>
    <xdr:to>
      <xdr:col>17</xdr:col>
      <xdr:colOff>34636</xdr:colOff>
      <xdr:row>50</xdr:row>
      <xdr:rowOff>146694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12B10D-4C84-477C-A2BB-F4AE487A9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69850</xdr:colOff>
      <xdr:row>15</xdr:row>
      <xdr:rowOff>101600</xdr:rowOff>
    </xdr:from>
    <xdr:to>
      <xdr:col>12</xdr:col>
      <xdr:colOff>469900</xdr:colOff>
      <xdr:row>22</xdr:row>
      <xdr:rowOff>128731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3F9F3D6-D937-4E62-9B19-864416394FA0}"/>
            </a:ext>
          </a:extLst>
        </xdr:cNvPr>
        <xdr:cNvSpPr txBox="1"/>
      </xdr:nvSpPr>
      <xdr:spPr>
        <a:xfrm>
          <a:off x="850900" y="3016250"/>
          <a:ext cx="9017000" cy="131618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FF0000"/>
              </a:solidFill>
            </a:rPr>
            <a:t>If you use data or charts from this document, please cite</a:t>
          </a:r>
        </a:p>
        <a:p>
          <a:endParaRPr lang="en-US" sz="1600">
            <a:solidFill>
              <a:srgbClr val="FF0000"/>
            </a:solidFill>
          </a:endParaRPr>
        </a:p>
        <a:p>
          <a:r>
            <a:rPr lang="en-US" sz="1600">
              <a:solidFill>
                <a:srgbClr val="FF0000"/>
              </a:solidFill>
            </a:rPr>
            <a:t>Mark Grennan and Joeran Beel. 2020. Citation Parsing with GROBID and GIANT: Synthetic vs. Real Data and the Importance of Re-training and Out-Of-Sample Data for Fair Evaluations. arXiv.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7"/>
  <sheetViews>
    <sheetView zoomScale="55" zoomScaleNormal="55" workbookViewId="0">
      <selection activeCell="H56" sqref="H56"/>
    </sheetView>
  </sheetViews>
  <sheetFormatPr defaultColWidth="8.54296875" defaultRowHeight="14.5"/>
  <cols>
    <col min="1" max="1" width="8.54296875" style="1" customWidth="1"/>
    <col min="2" max="2" width="18.81640625" style="1" customWidth="1"/>
    <col min="3" max="10" width="11.54296875" style="1" customWidth="1"/>
    <col min="11" max="11" width="8.54296875" style="1"/>
    <col min="12" max="12" width="18.81640625" style="1" customWidth="1"/>
    <col min="13" max="20" width="11.54296875" style="1" customWidth="1"/>
    <col min="21" max="16384" width="8.54296875" style="1"/>
  </cols>
  <sheetData>
    <row r="1" spans="2:20">
      <c r="K1" s="1" t="s">
        <v>0</v>
      </c>
    </row>
    <row r="2" spans="2:20">
      <c r="C2" s="59" t="s">
        <v>1</v>
      </c>
      <c r="D2" s="59"/>
      <c r="E2" s="59"/>
      <c r="F2" s="59"/>
      <c r="G2" s="59"/>
      <c r="H2" s="59"/>
      <c r="I2" s="59"/>
      <c r="J2" s="59"/>
      <c r="M2" s="59" t="s">
        <v>2</v>
      </c>
      <c r="N2" s="59"/>
      <c r="O2" s="59"/>
      <c r="P2" s="59"/>
      <c r="Q2" s="59"/>
      <c r="R2" s="59"/>
      <c r="S2" s="59"/>
      <c r="T2" s="59"/>
    </row>
    <row r="3" spans="2:20" ht="17" thickBot="1">
      <c r="C3" s="60" t="s">
        <v>3</v>
      </c>
      <c r="D3" s="60"/>
      <c r="E3" s="60" t="s">
        <v>4</v>
      </c>
      <c r="F3" s="60"/>
      <c r="G3" s="60" t="s">
        <v>5</v>
      </c>
      <c r="H3" s="60"/>
      <c r="I3" s="60" t="s">
        <v>6</v>
      </c>
      <c r="J3" s="60"/>
      <c r="M3" s="60" t="s">
        <v>7</v>
      </c>
      <c r="N3" s="60"/>
      <c r="O3" s="60" t="s">
        <v>8</v>
      </c>
      <c r="P3" s="60"/>
      <c r="Q3" s="60" t="s">
        <v>9</v>
      </c>
      <c r="R3" s="60"/>
      <c r="S3" s="60" t="s">
        <v>10</v>
      </c>
      <c r="T3" s="60"/>
    </row>
    <row r="4" spans="2:20" ht="17" thickBot="1">
      <c r="B4" s="2"/>
      <c r="C4" s="13" t="s">
        <v>11</v>
      </c>
      <c r="D4" s="13" t="s">
        <v>12</v>
      </c>
      <c r="E4" s="15" t="s">
        <v>11</v>
      </c>
      <c r="F4" s="15" t="s">
        <v>12</v>
      </c>
      <c r="G4" s="14" t="s">
        <v>11</v>
      </c>
      <c r="H4" s="14" t="s">
        <v>12</v>
      </c>
      <c r="I4" s="16" t="s">
        <v>11</v>
      </c>
      <c r="J4" s="16" t="s">
        <v>12</v>
      </c>
      <c r="L4" s="2"/>
      <c r="M4" s="13" t="s">
        <v>13</v>
      </c>
      <c r="N4" s="13" t="s">
        <v>14</v>
      </c>
      <c r="O4" s="15" t="s">
        <v>15</v>
      </c>
      <c r="P4" s="15" t="s">
        <v>16</v>
      </c>
      <c r="Q4" s="14" t="s">
        <v>15</v>
      </c>
      <c r="R4" s="14" t="s">
        <v>16</v>
      </c>
      <c r="S4" s="16" t="s">
        <v>15</v>
      </c>
      <c r="T4" s="16" t="s">
        <v>16</v>
      </c>
    </row>
    <row r="5" spans="2:20" ht="15" thickBot="1">
      <c r="B5" s="18" t="s">
        <v>17</v>
      </c>
      <c r="C5" s="17">
        <v>92.5</v>
      </c>
      <c r="D5" s="19">
        <v>74.5</v>
      </c>
      <c r="E5" s="9">
        <v>82.64</v>
      </c>
      <c r="F5" s="9">
        <v>95</v>
      </c>
      <c r="G5" s="23">
        <v>88.7</v>
      </c>
      <c r="H5" s="7">
        <v>90.8</v>
      </c>
      <c r="I5" s="25">
        <v>83.59</v>
      </c>
      <c r="J5" s="11">
        <v>88.89</v>
      </c>
      <c r="L5" s="31" t="s">
        <v>17</v>
      </c>
      <c r="M5" s="39">
        <f>C5/100</f>
        <v>0.92500000000000004</v>
      </c>
      <c r="N5" s="34">
        <f t="shared" ref="N5:N14" si="0">D5/100</f>
        <v>0.745</v>
      </c>
      <c r="O5" s="36">
        <f t="shared" ref="O5:O14" si="1">E5/100</f>
        <v>0.82640000000000002</v>
      </c>
      <c r="P5" s="36">
        <f t="shared" ref="P5:P14" si="2">F5/100</f>
        <v>0.95</v>
      </c>
      <c r="Q5" s="43">
        <f t="shared" ref="Q5:Q14" si="3">G5/100</f>
        <v>0.88700000000000001</v>
      </c>
      <c r="R5" s="37">
        <f t="shared" ref="R5:R14" si="4">H5/100</f>
        <v>0.90799999999999992</v>
      </c>
      <c r="S5" s="44">
        <f t="shared" ref="S5:S14" si="5">I5/100</f>
        <v>0.83590000000000009</v>
      </c>
      <c r="T5" s="38">
        <f t="shared" ref="T5:T14" si="6">J5/100</f>
        <v>0.88890000000000002</v>
      </c>
    </row>
    <row r="6" spans="2:20" ht="29.5" thickBot="1">
      <c r="B6" s="4" t="s">
        <v>18</v>
      </c>
      <c r="C6" s="6">
        <v>74.55</v>
      </c>
      <c r="D6" s="19">
        <v>27.27</v>
      </c>
      <c r="E6" s="10">
        <v>15</v>
      </c>
      <c r="F6" s="10">
        <v>77</v>
      </c>
      <c r="G6" s="23">
        <v>16.11</v>
      </c>
      <c r="H6" s="8">
        <v>65</v>
      </c>
      <c r="I6" s="25">
        <v>15.79</v>
      </c>
      <c r="J6" s="12">
        <v>14.81</v>
      </c>
      <c r="L6" s="46" t="s">
        <v>19</v>
      </c>
      <c r="M6" s="39">
        <f t="shared" ref="M6:M14" si="7">C6/100</f>
        <v>0.74549999999999994</v>
      </c>
      <c r="N6" s="34">
        <f t="shared" si="0"/>
        <v>0.2727</v>
      </c>
      <c r="O6" s="36">
        <f t="shared" si="1"/>
        <v>0.15</v>
      </c>
      <c r="P6" s="36">
        <f t="shared" si="2"/>
        <v>0.77</v>
      </c>
      <c r="Q6" s="43">
        <f t="shared" si="3"/>
        <v>0.16109999999999999</v>
      </c>
      <c r="R6" s="37">
        <f t="shared" si="4"/>
        <v>0.65</v>
      </c>
      <c r="S6" s="44">
        <f t="shared" si="5"/>
        <v>0.15789999999999998</v>
      </c>
      <c r="T6" s="38">
        <f t="shared" si="6"/>
        <v>0.14810000000000001</v>
      </c>
    </row>
    <row r="7" spans="2:20" ht="15" thickBot="1">
      <c r="B7" s="3" t="s">
        <v>20</v>
      </c>
      <c r="C7" s="6">
        <v>96.17</v>
      </c>
      <c r="D7" s="19">
        <v>90.73</v>
      </c>
      <c r="E7" s="10">
        <v>94.96</v>
      </c>
      <c r="F7" s="10">
        <v>99</v>
      </c>
      <c r="G7" s="23">
        <v>85.74</v>
      </c>
      <c r="H7" s="8">
        <v>86.15</v>
      </c>
      <c r="I7" s="25">
        <v>97.36</v>
      </c>
      <c r="J7" s="12">
        <v>98.03</v>
      </c>
      <c r="L7" s="33" t="s">
        <v>20</v>
      </c>
      <c r="M7" s="39">
        <f t="shared" si="7"/>
        <v>0.9617</v>
      </c>
      <c r="N7" s="34">
        <f t="shared" si="0"/>
        <v>0.9073</v>
      </c>
      <c r="O7" s="36">
        <f t="shared" si="1"/>
        <v>0.94959999999999989</v>
      </c>
      <c r="P7" s="36">
        <f t="shared" si="2"/>
        <v>0.99</v>
      </c>
      <c r="Q7" s="43">
        <f t="shared" si="3"/>
        <v>0.85739999999999994</v>
      </c>
      <c r="R7" s="37">
        <f t="shared" si="4"/>
        <v>0.86150000000000004</v>
      </c>
      <c r="S7" s="44">
        <f t="shared" si="5"/>
        <v>0.97360000000000002</v>
      </c>
      <c r="T7" s="38">
        <f t="shared" si="6"/>
        <v>0.98030000000000006</v>
      </c>
    </row>
    <row r="8" spans="2:20" ht="15" thickBot="1">
      <c r="B8" s="3" t="s">
        <v>21</v>
      </c>
      <c r="C8" s="6">
        <v>91.35</v>
      </c>
      <c r="D8" s="19">
        <v>79.989999999999995</v>
      </c>
      <c r="E8" s="10">
        <v>72.5</v>
      </c>
      <c r="F8" s="10">
        <v>91</v>
      </c>
      <c r="G8" s="23">
        <v>59.77</v>
      </c>
      <c r="H8" s="8">
        <v>64.150000000000006</v>
      </c>
      <c r="I8" s="25">
        <v>82.76</v>
      </c>
      <c r="J8" s="12">
        <v>87.1</v>
      </c>
      <c r="L8" s="33" t="s">
        <v>21</v>
      </c>
      <c r="M8" s="39">
        <f t="shared" si="7"/>
        <v>0.91349999999999998</v>
      </c>
      <c r="N8" s="34">
        <f t="shared" si="0"/>
        <v>0.79989999999999994</v>
      </c>
      <c r="O8" s="36">
        <f t="shared" si="1"/>
        <v>0.72499999999999998</v>
      </c>
      <c r="P8" s="36">
        <f t="shared" si="2"/>
        <v>0.91</v>
      </c>
      <c r="Q8" s="43">
        <f t="shared" si="3"/>
        <v>0.59770000000000001</v>
      </c>
      <c r="R8" s="37">
        <f t="shared" si="4"/>
        <v>0.64150000000000007</v>
      </c>
      <c r="S8" s="44">
        <f t="shared" si="5"/>
        <v>0.8276</v>
      </c>
      <c r="T8" s="38">
        <f t="shared" si="6"/>
        <v>0.871</v>
      </c>
    </row>
    <row r="9" spans="2:20" ht="29.5" thickBot="1">
      <c r="B9" s="3" t="s">
        <v>22</v>
      </c>
      <c r="C9" s="6">
        <v>89.9</v>
      </c>
      <c r="D9" s="19">
        <v>64.03</v>
      </c>
      <c r="E9" s="10">
        <v>78.19</v>
      </c>
      <c r="F9" s="10">
        <v>95</v>
      </c>
      <c r="G9" s="23">
        <v>52.87</v>
      </c>
      <c r="H9" s="8">
        <v>39.57</v>
      </c>
      <c r="I9" s="25">
        <v>78.569999999999993</v>
      </c>
      <c r="J9" s="12">
        <v>80.75</v>
      </c>
      <c r="L9" s="47" t="s">
        <v>23</v>
      </c>
      <c r="M9" s="39">
        <f t="shared" si="7"/>
        <v>0.89900000000000002</v>
      </c>
      <c r="N9" s="34">
        <f t="shared" si="0"/>
        <v>0.64029999999999998</v>
      </c>
      <c r="O9" s="36">
        <f t="shared" si="1"/>
        <v>0.78189999999999993</v>
      </c>
      <c r="P9" s="36">
        <f t="shared" si="2"/>
        <v>0.95</v>
      </c>
      <c r="Q9" s="43">
        <f t="shared" si="3"/>
        <v>0.52869999999999995</v>
      </c>
      <c r="R9" s="37">
        <f t="shared" si="4"/>
        <v>0.3957</v>
      </c>
      <c r="S9" s="44">
        <f t="shared" si="5"/>
        <v>0.78569999999999995</v>
      </c>
      <c r="T9" s="38">
        <f t="shared" si="6"/>
        <v>0.8075</v>
      </c>
    </row>
    <row r="10" spans="2:20" ht="15" thickBot="1">
      <c r="B10" s="3" t="s">
        <v>24</v>
      </c>
      <c r="C10" s="6">
        <v>97.52</v>
      </c>
      <c r="D10" s="19">
        <v>90.47</v>
      </c>
      <c r="E10" s="10">
        <v>78.459999999999994</v>
      </c>
      <c r="F10" s="10">
        <v>98</v>
      </c>
      <c r="G10" s="23">
        <v>72.95</v>
      </c>
      <c r="H10" s="8">
        <v>75.150000000000006</v>
      </c>
      <c r="I10" s="25">
        <v>93.62</v>
      </c>
      <c r="J10" s="12">
        <v>96.11</v>
      </c>
      <c r="L10" s="33" t="s">
        <v>24</v>
      </c>
      <c r="M10" s="39">
        <f t="shared" si="7"/>
        <v>0.97519999999999996</v>
      </c>
      <c r="N10" s="34">
        <f t="shared" si="0"/>
        <v>0.90469999999999995</v>
      </c>
      <c r="O10" s="36">
        <f t="shared" si="1"/>
        <v>0.78459999999999996</v>
      </c>
      <c r="P10" s="36">
        <f t="shared" si="2"/>
        <v>0.98</v>
      </c>
      <c r="Q10" s="43">
        <f t="shared" si="3"/>
        <v>0.72950000000000004</v>
      </c>
      <c r="R10" s="37">
        <f t="shared" si="4"/>
        <v>0.75150000000000006</v>
      </c>
      <c r="S10" s="44">
        <f t="shared" si="5"/>
        <v>0.93620000000000003</v>
      </c>
      <c r="T10" s="38">
        <f t="shared" si="6"/>
        <v>0.96109999999999995</v>
      </c>
    </row>
    <row r="11" spans="2:20" ht="29.5" thickBot="1">
      <c r="B11" s="3" t="s">
        <v>25</v>
      </c>
      <c r="C11" s="6">
        <v>93.64</v>
      </c>
      <c r="D11" s="19">
        <v>52.83</v>
      </c>
      <c r="E11" s="10">
        <v>38.31</v>
      </c>
      <c r="F11" s="10">
        <v>87</v>
      </c>
      <c r="G11" s="23">
        <v>33.28</v>
      </c>
      <c r="H11" s="8">
        <v>80.91</v>
      </c>
      <c r="I11" s="25">
        <v>45.8</v>
      </c>
      <c r="J11" s="12">
        <v>27.4</v>
      </c>
      <c r="L11" s="47" t="s">
        <v>26</v>
      </c>
      <c r="M11" s="39">
        <f t="shared" si="7"/>
        <v>0.93640000000000001</v>
      </c>
      <c r="N11" s="34">
        <f t="shared" si="0"/>
        <v>0.52829999999999999</v>
      </c>
      <c r="O11" s="36">
        <f t="shared" si="1"/>
        <v>0.3831</v>
      </c>
      <c r="P11" s="36">
        <f t="shared" si="2"/>
        <v>0.87</v>
      </c>
      <c r="Q11" s="43">
        <f t="shared" si="3"/>
        <v>0.33279999999999998</v>
      </c>
      <c r="R11" s="37">
        <f t="shared" si="4"/>
        <v>0.80909999999999993</v>
      </c>
      <c r="S11" s="44">
        <f t="shared" si="5"/>
        <v>0.45799999999999996</v>
      </c>
      <c r="T11" s="38">
        <f t="shared" si="6"/>
        <v>0.27399999999999997</v>
      </c>
    </row>
    <row r="12" spans="2:20" ht="15" thickBot="1">
      <c r="B12" s="3" t="s">
        <v>27</v>
      </c>
      <c r="C12" s="6">
        <v>86.61</v>
      </c>
      <c r="D12" s="19">
        <v>53.8</v>
      </c>
      <c r="E12" s="10">
        <v>74.599999999999994</v>
      </c>
      <c r="F12" s="10">
        <v>93</v>
      </c>
      <c r="G12" s="23">
        <v>78.989999999999995</v>
      </c>
      <c r="H12" s="8">
        <v>90.37</v>
      </c>
      <c r="I12" s="25">
        <v>69.930000000000007</v>
      </c>
      <c r="J12" s="12">
        <v>75.94</v>
      </c>
      <c r="L12" s="33" t="s">
        <v>27</v>
      </c>
      <c r="M12" s="39">
        <f t="shared" si="7"/>
        <v>0.86609999999999998</v>
      </c>
      <c r="N12" s="34">
        <f t="shared" si="0"/>
        <v>0.53799999999999992</v>
      </c>
      <c r="O12" s="36">
        <f t="shared" si="1"/>
        <v>0.746</v>
      </c>
      <c r="P12" s="36">
        <f t="shared" si="2"/>
        <v>0.93</v>
      </c>
      <c r="Q12" s="43">
        <f t="shared" si="3"/>
        <v>0.78989999999999994</v>
      </c>
      <c r="R12" s="37">
        <f t="shared" si="4"/>
        <v>0.90370000000000006</v>
      </c>
      <c r="S12" s="44">
        <f t="shared" si="5"/>
        <v>0.69930000000000003</v>
      </c>
      <c r="T12" s="38">
        <f t="shared" si="6"/>
        <v>0.75939999999999996</v>
      </c>
    </row>
    <row r="13" spans="2:20" ht="15" thickBot="1">
      <c r="B13" s="3" t="s">
        <v>28</v>
      </c>
      <c r="C13" s="6">
        <v>94.35</v>
      </c>
      <c r="D13" s="19">
        <v>87.33</v>
      </c>
      <c r="E13" s="10">
        <v>86.4</v>
      </c>
      <c r="F13" s="10">
        <v>98</v>
      </c>
      <c r="G13" s="23">
        <v>69.59</v>
      </c>
      <c r="H13" s="8">
        <v>74.069999999999993</v>
      </c>
      <c r="I13" s="25">
        <v>94.17</v>
      </c>
      <c r="J13" s="12">
        <v>94.92</v>
      </c>
      <c r="L13" s="33" t="s">
        <v>28</v>
      </c>
      <c r="M13" s="39">
        <f t="shared" si="7"/>
        <v>0.94349999999999989</v>
      </c>
      <c r="N13" s="34">
        <f t="shared" si="0"/>
        <v>0.87329999999999997</v>
      </c>
      <c r="O13" s="36">
        <f t="shared" si="1"/>
        <v>0.8640000000000001</v>
      </c>
      <c r="P13" s="36">
        <f t="shared" si="2"/>
        <v>0.98</v>
      </c>
      <c r="Q13" s="43">
        <f t="shared" si="3"/>
        <v>0.69590000000000007</v>
      </c>
      <c r="R13" s="37">
        <f t="shared" si="4"/>
        <v>0.74069999999999991</v>
      </c>
      <c r="S13" s="44">
        <f t="shared" si="5"/>
        <v>0.94169999999999998</v>
      </c>
      <c r="T13" s="38">
        <f t="shared" si="6"/>
        <v>0.94920000000000004</v>
      </c>
    </row>
    <row r="14" spans="2:20" ht="15" thickBot="1">
      <c r="B14" s="3" t="s">
        <v>29</v>
      </c>
      <c r="C14" s="6">
        <v>92.83</v>
      </c>
      <c r="D14" s="19">
        <v>70.13</v>
      </c>
      <c r="E14" s="10">
        <v>78.400000000000006</v>
      </c>
      <c r="F14" s="10">
        <v>95</v>
      </c>
      <c r="G14" s="23">
        <v>64.28</v>
      </c>
      <c r="H14" s="8">
        <v>74.52</v>
      </c>
      <c r="I14" s="26">
        <v>79.510000000000005</v>
      </c>
      <c r="J14" s="12">
        <v>81.56</v>
      </c>
      <c r="L14" s="33" t="s">
        <v>29</v>
      </c>
      <c r="M14" s="39">
        <f t="shared" si="7"/>
        <v>0.92830000000000001</v>
      </c>
      <c r="N14" s="34">
        <f t="shared" si="0"/>
        <v>0.70129999999999992</v>
      </c>
      <c r="O14" s="36">
        <f t="shared" si="1"/>
        <v>0.78400000000000003</v>
      </c>
      <c r="P14" s="36">
        <f t="shared" si="2"/>
        <v>0.95</v>
      </c>
      <c r="Q14" s="43">
        <f t="shared" si="3"/>
        <v>0.64280000000000004</v>
      </c>
      <c r="R14" s="37">
        <f t="shared" si="4"/>
        <v>0.74519999999999997</v>
      </c>
      <c r="S14" s="45">
        <f t="shared" si="5"/>
        <v>0.79510000000000003</v>
      </c>
      <c r="T14" s="38">
        <f t="shared" si="6"/>
        <v>0.81559999999999999</v>
      </c>
    </row>
    <row r="15" spans="2:20" ht="29.5" thickBot="1">
      <c r="B15" s="58" t="s">
        <v>52</v>
      </c>
      <c r="C15" s="24">
        <f>AVERAGE(C5:C13)</f>
        <v>90.732222222222219</v>
      </c>
      <c r="D15" s="24">
        <f t="shared" ref="D15:J15" si="8">AVERAGE(D5:D13)</f>
        <v>68.994444444444454</v>
      </c>
      <c r="E15" s="28">
        <f>AVERAGE(E5:E13)</f>
        <v>69.006666666666661</v>
      </c>
      <c r="F15" s="28">
        <f>AVERAGE(F5:F13)</f>
        <v>92.555555555555557</v>
      </c>
      <c r="G15" s="27">
        <f t="shared" si="8"/>
        <v>62</v>
      </c>
      <c r="H15" s="27">
        <f t="shared" si="8"/>
        <v>74.018888888888895</v>
      </c>
      <c r="I15" s="29">
        <f t="shared" si="8"/>
        <v>73.510000000000005</v>
      </c>
      <c r="J15" s="29">
        <f t="shared" si="8"/>
        <v>73.772222222222211</v>
      </c>
      <c r="L15" s="58" t="s">
        <v>52</v>
      </c>
      <c r="M15" s="39">
        <f>AVERAGE(M5:M13)</f>
        <v>0.90732222222222225</v>
      </c>
      <c r="N15" s="39">
        <f t="shared" ref="N15" si="9">AVERAGE(N5:N13)</f>
        <v>0.68994444444444447</v>
      </c>
      <c r="O15" s="40">
        <f>AVERAGE(O5:O13)</f>
        <v>0.6900666666666665</v>
      </c>
      <c r="P15" s="40">
        <f>AVERAGE(P5:P13)</f>
        <v>0.92555555555555558</v>
      </c>
      <c r="Q15" s="41">
        <f t="shared" ref="Q15:T15" si="10">AVERAGE(Q5:Q13)</f>
        <v>0.62</v>
      </c>
      <c r="R15" s="41">
        <f t="shared" si="10"/>
        <v>0.7401888888888889</v>
      </c>
      <c r="S15" s="42">
        <f t="shared" si="10"/>
        <v>0.73509999999999998</v>
      </c>
      <c r="T15" s="42">
        <f t="shared" si="10"/>
        <v>0.73772222222222228</v>
      </c>
    </row>
    <row r="18" spans="2:20">
      <c r="C18" s="59" t="s">
        <v>31</v>
      </c>
      <c r="D18" s="59"/>
      <c r="E18" s="59"/>
      <c r="F18" s="59"/>
      <c r="G18" s="59"/>
      <c r="H18" s="59"/>
      <c r="I18" s="59"/>
      <c r="J18" s="59"/>
      <c r="M18" s="59" t="s">
        <v>31</v>
      </c>
      <c r="N18" s="59"/>
      <c r="O18" s="59"/>
      <c r="P18" s="59"/>
      <c r="Q18" s="59"/>
      <c r="R18" s="59"/>
      <c r="S18" s="59"/>
      <c r="T18" s="59"/>
    </row>
    <row r="19" spans="2:20" ht="15" thickBot="1">
      <c r="C19" s="60" t="s">
        <v>3</v>
      </c>
      <c r="D19" s="60"/>
      <c r="E19" s="60" t="s">
        <v>4</v>
      </c>
      <c r="F19" s="60"/>
      <c r="G19" s="60" t="s">
        <v>5</v>
      </c>
      <c r="H19" s="60"/>
      <c r="I19" s="60" t="s">
        <v>6</v>
      </c>
      <c r="J19" s="60"/>
      <c r="M19" s="60" t="s">
        <v>3</v>
      </c>
      <c r="N19" s="60"/>
      <c r="O19" s="60" t="s">
        <v>4</v>
      </c>
      <c r="P19" s="60"/>
      <c r="Q19" s="60" t="s">
        <v>5</v>
      </c>
      <c r="R19" s="60"/>
      <c r="S19" s="60" t="s">
        <v>6</v>
      </c>
      <c r="T19" s="60"/>
    </row>
    <row r="20" spans="2:20" ht="15" thickBot="1">
      <c r="B20" s="2" t="s">
        <v>32</v>
      </c>
      <c r="C20" s="20" t="s">
        <v>11</v>
      </c>
      <c r="D20" s="20" t="s">
        <v>12</v>
      </c>
      <c r="E20" s="15" t="s">
        <v>11</v>
      </c>
      <c r="F20" s="15" t="s">
        <v>12</v>
      </c>
      <c r="G20" s="14" t="s">
        <v>11</v>
      </c>
      <c r="H20" s="14" t="s">
        <v>12</v>
      </c>
      <c r="I20" s="16" t="s">
        <v>11</v>
      </c>
      <c r="J20" s="16" t="s">
        <v>12</v>
      </c>
      <c r="L20" s="2" t="s">
        <v>32</v>
      </c>
      <c r="M20" s="20" t="s">
        <v>11</v>
      </c>
      <c r="N20" s="20" t="s">
        <v>12</v>
      </c>
      <c r="O20" s="15" t="s">
        <v>11</v>
      </c>
      <c r="P20" s="15" t="s">
        <v>12</v>
      </c>
      <c r="Q20" s="14" t="s">
        <v>11</v>
      </c>
      <c r="R20" s="14" t="s">
        <v>12</v>
      </c>
      <c r="S20" s="16" t="s">
        <v>11</v>
      </c>
      <c r="T20" s="16" t="s">
        <v>12</v>
      </c>
    </row>
    <row r="21" spans="2:20" ht="15" thickBot="1">
      <c r="B21" s="18" t="s">
        <v>17</v>
      </c>
      <c r="C21" s="19">
        <v>92.26</v>
      </c>
      <c r="D21" s="21">
        <v>72.36</v>
      </c>
      <c r="E21" s="9">
        <v>82.89</v>
      </c>
      <c r="F21" s="9">
        <v>98.86</v>
      </c>
      <c r="G21" s="7">
        <v>87.9</v>
      </c>
      <c r="H21" s="7">
        <v>89.75</v>
      </c>
      <c r="I21" s="11">
        <v>83.45</v>
      </c>
      <c r="J21" s="11">
        <v>88.29</v>
      </c>
      <c r="L21" s="31" t="s">
        <v>17</v>
      </c>
      <c r="M21" s="34">
        <f t="shared" ref="M21:M30" si="11">C21/100</f>
        <v>0.92260000000000009</v>
      </c>
      <c r="N21" s="35">
        <f t="shared" ref="N21:N30" si="12">D21/100</f>
        <v>0.72360000000000002</v>
      </c>
      <c r="O21" s="36">
        <f t="shared" ref="O21:O30" si="13">E21/100</f>
        <v>0.82889999999999997</v>
      </c>
      <c r="P21" s="36">
        <f t="shared" ref="P21:P30" si="14">F21/100</f>
        <v>0.98860000000000003</v>
      </c>
      <c r="Q21" s="37">
        <f t="shared" ref="Q21:Q30" si="15">G21/100</f>
        <v>0.879</v>
      </c>
      <c r="R21" s="37">
        <f t="shared" ref="R21:R30" si="16">H21/100</f>
        <v>0.89749999999999996</v>
      </c>
      <c r="S21" s="38">
        <f t="shared" ref="S21:S30" si="17">I21/100</f>
        <v>0.83450000000000002</v>
      </c>
      <c r="T21" s="38">
        <f t="shared" ref="T21:T30" si="18">J21/100</f>
        <v>0.88290000000000002</v>
      </c>
    </row>
    <row r="22" spans="2:20" ht="15" thickBot="1">
      <c r="B22" s="4" t="s">
        <v>18</v>
      </c>
      <c r="C22" s="19">
        <v>77.739999999999995</v>
      </c>
      <c r="D22" s="22">
        <v>24.32</v>
      </c>
      <c r="E22" s="10">
        <v>35.29</v>
      </c>
      <c r="F22" s="10">
        <v>97.36</v>
      </c>
      <c r="G22" s="8">
        <v>42.86</v>
      </c>
      <c r="H22" s="8">
        <v>57.23</v>
      </c>
      <c r="I22" s="12">
        <v>29.03</v>
      </c>
      <c r="J22" s="12">
        <v>32</v>
      </c>
      <c r="L22" s="32" t="s">
        <v>18</v>
      </c>
      <c r="M22" s="34">
        <f t="shared" si="11"/>
        <v>0.77739999999999998</v>
      </c>
      <c r="N22" s="35">
        <f t="shared" si="12"/>
        <v>0.2432</v>
      </c>
      <c r="O22" s="36">
        <f t="shared" si="13"/>
        <v>0.35289999999999999</v>
      </c>
      <c r="P22" s="36">
        <f t="shared" si="14"/>
        <v>0.97360000000000002</v>
      </c>
      <c r="Q22" s="37">
        <f t="shared" si="15"/>
        <v>0.42859999999999998</v>
      </c>
      <c r="R22" s="37">
        <f t="shared" si="16"/>
        <v>0.57229999999999992</v>
      </c>
      <c r="S22" s="38">
        <f t="shared" si="17"/>
        <v>0.2903</v>
      </c>
      <c r="T22" s="38">
        <f t="shared" si="18"/>
        <v>0.32</v>
      </c>
    </row>
    <row r="23" spans="2:20" ht="15" thickBot="1">
      <c r="B23" s="3" t="s">
        <v>20</v>
      </c>
      <c r="C23" s="19">
        <v>95.24</v>
      </c>
      <c r="D23" s="22">
        <v>89.45</v>
      </c>
      <c r="E23" s="10">
        <v>96.08</v>
      </c>
      <c r="F23" s="10">
        <v>99.92</v>
      </c>
      <c r="G23" s="8">
        <v>86.38</v>
      </c>
      <c r="H23" s="8">
        <v>86.95</v>
      </c>
      <c r="I23" s="12">
        <v>98.01</v>
      </c>
      <c r="J23" s="12">
        <v>98.35</v>
      </c>
      <c r="L23" s="33" t="s">
        <v>20</v>
      </c>
      <c r="M23" s="34">
        <f t="shared" si="11"/>
        <v>0.95239999999999991</v>
      </c>
      <c r="N23" s="35">
        <f t="shared" si="12"/>
        <v>0.89450000000000007</v>
      </c>
      <c r="O23" s="36">
        <f t="shared" si="13"/>
        <v>0.96079999999999999</v>
      </c>
      <c r="P23" s="36">
        <f t="shared" si="14"/>
        <v>0.99919999999999998</v>
      </c>
      <c r="Q23" s="37">
        <f t="shared" si="15"/>
        <v>0.8637999999999999</v>
      </c>
      <c r="R23" s="37">
        <f t="shared" si="16"/>
        <v>0.86950000000000005</v>
      </c>
      <c r="S23" s="38">
        <f t="shared" si="17"/>
        <v>0.98010000000000008</v>
      </c>
      <c r="T23" s="38">
        <f t="shared" si="18"/>
        <v>0.98349999999999993</v>
      </c>
    </row>
    <row r="24" spans="2:20" ht="15" thickBot="1">
      <c r="B24" s="3" t="s">
        <v>21</v>
      </c>
      <c r="C24" s="19">
        <v>91.71</v>
      </c>
      <c r="D24" s="22">
        <v>82.82</v>
      </c>
      <c r="E24" s="10">
        <v>74.84</v>
      </c>
      <c r="F24" s="10">
        <v>97.29</v>
      </c>
      <c r="G24" s="8">
        <v>42.62</v>
      </c>
      <c r="H24" s="8">
        <v>47.66</v>
      </c>
      <c r="I24" s="12">
        <v>88.89</v>
      </c>
      <c r="J24" s="12">
        <v>87.1</v>
      </c>
      <c r="L24" s="33" t="s">
        <v>21</v>
      </c>
      <c r="M24" s="34">
        <f t="shared" si="11"/>
        <v>0.91709999999999992</v>
      </c>
      <c r="N24" s="35">
        <f t="shared" si="12"/>
        <v>0.82819999999999994</v>
      </c>
      <c r="O24" s="36">
        <f t="shared" si="13"/>
        <v>0.74840000000000007</v>
      </c>
      <c r="P24" s="36">
        <f t="shared" si="14"/>
        <v>0.9729000000000001</v>
      </c>
      <c r="Q24" s="37">
        <f t="shared" si="15"/>
        <v>0.42619999999999997</v>
      </c>
      <c r="R24" s="37">
        <f t="shared" si="16"/>
        <v>0.47659999999999997</v>
      </c>
      <c r="S24" s="38">
        <f t="shared" si="17"/>
        <v>0.88890000000000002</v>
      </c>
      <c r="T24" s="38">
        <f t="shared" si="18"/>
        <v>0.871</v>
      </c>
    </row>
    <row r="25" spans="2:20" ht="15" thickBot="1">
      <c r="B25" s="3" t="s">
        <v>22</v>
      </c>
      <c r="C25" s="19">
        <v>89.78</v>
      </c>
      <c r="D25" s="22">
        <v>67.930000000000007</v>
      </c>
      <c r="E25" s="10">
        <v>77.069999999999993</v>
      </c>
      <c r="F25" s="10">
        <v>99.33</v>
      </c>
      <c r="G25" s="8">
        <v>36.46</v>
      </c>
      <c r="H25" s="8">
        <v>59.74</v>
      </c>
      <c r="I25" s="12">
        <v>77.099999999999994</v>
      </c>
      <c r="J25" s="12">
        <v>78.180000000000007</v>
      </c>
      <c r="L25" s="33" t="s">
        <v>22</v>
      </c>
      <c r="M25" s="34">
        <f t="shared" si="11"/>
        <v>0.89780000000000004</v>
      </c>
      <c r="N25" s="35">
        <f t="shared" si="12"/>
        <v>0.67930000000000001</v>
      </c>
      <c r="O25" s="36">
        <f t="shared" si="13"/>
        <v>0.77069999999999994</v>
      </c>
      <c r="P25" s="36">
        <f t="shared" si="14"/>
        <v>0.99329999999999996</v>
      </c>
      <c r="Q25" s="37">
        <f t="shared" si="15"/>
        <v>0.36460000000000004</v>
      </c>
      <c r="R25" s="37">
        <f t="shared" si="16"/>
        <v>0.59740000000000004</v>
      </c>
      <c r="S25" s="38">
        <f t="shared" si="17"/>
        <v>0.77099999999999991</v>
      </c>
      <c r="T25" s="38">
        <f t="shared" si="18"/>
        <v>0.78180000000000005</v>
      </c>
    </row>
    <row r="26" spans="2:20" ht="15" thickBot="1">
      <c r="B26" s="3" t="s">
        <v>24</v>
      </c>
      <c r="C26" s="19">
        <v>97.3</v>
      </c>
      <c r="D26" s="22">
        <v>89.56</v>
      </c>
      <c r="E26" s="10">
        <v>93.03</v>
      </c>
      <c r="F26" s="10">
        <v>99.78</v>
      </c>
      <c r="G26" s="8">
        <v>61.26</v>
      </c>
      <c r="H26" s="8">
        <v>64.11</v>
      </c>
      <c r="I26" s="12">
        <v>95.19</v>
      </c>
      <c r="J26" s="12">
        <v>94.59</v>
      </c>
      <c r="L26" s="33" t="s">
        <v>24</v>
      </c>
      <c r="M26" s="34">
        <f t="shared" si="11"/>
        <v>0.97299999999999998</v>
      </c>
      <c r="N26" s="35">
        <f t="shared" si="12"/>
        <v>0.89560000000000006</v>
      </c>
      <c r="O26" s="36">
        <f t="shared" si="13"/>
        <v>0.93030000000000002</v>
      </c>
      <c r="P26" s="36">
        <f t="shared" si="14"/>
        <v>0.99780000000000002</v>
      </c>
      <c r="Q26" s="37">
        <f t="shared" si="15"/>
        <v>0.61260000000000003</v>
      </c>
      <c r="R26" s="37">
        <f t="shared" si="16"/>
        <v>0.6411</v>
      </c>
      <c r="S26" s="38">
        <f t="shared" si="17"/>
        <v>0.95189999999999997</v>
      </c>
      <c r="T26" s="38">
        <f t="shared" si="18"/>
        <v>0.94590000000000007</v>
      </c>
    </row>
    <row r="27" spans="2:20" ht="15" thickBot="1">
      <c r="B27" s="3" t="s">
        <v>25</v>
      </c>
      <c r="C27" s="19">
        <v>94.11</v>
      </c>
      <c r="D27" s="22">
        <v>61.38</v>
      </c>
      <c r="E27" s="10">
        <v>38.42</v>
      </c>
      <c r="F27" s="10">
        <v>99.09</v>
      </c>
      <c r="G27" s="8">
        <v>27.76</v>
      </c>
      <c r="H27" s="8">
        <v>80.819999999999993</v>
      </c>
      <c r="I27" s="12">
        <v>53.57</v>
      </c>
      <c r="J27" s="12">
        <v>28.17</v>
      </c>
      <c r="L27" s="33" t="s">
        <v>25</v>
      </c>
      <c r="M27" s="34">
        <f t="shared" si="11"/>
        <v>0.94110000000000005</v>
      </c>
      <c r="N27" s="35">
        <f t="shared" si="12"/>
        <v>0.61380000000000001</v>
      </c>
      <c r="O27" s="36">
        <f t="shared" si="13"/>
        <v>0.38420000000000004</v>
      </c>
      <c r="P27" s="36">
        <f t="shared" si="14"/>
        <v>0.9909</v>
      </c>
      <c r="Q27" s="37">
        <f t="shared" si="15"/>
        <v>0.27760000000000001</v>
      </c>
      <c r="R27" s="37">
        <f t="shared" si="16"/>
        <v>0.80819999999999992</v>
      </c>
      <c r="S27" s="38">
        <f t="shared" si="17"/>
        <v>0.53569999999999995</v>
      </c>
      <c r="T27" s="38">
        <f t="shared" si="18"/>
        <v>0.28170000000000001</v>
      </c>
    </row>
    <row r="28" spans="2:20" ht="15" thickBot="1">
      <c r="B28" s="3" t="s">
        <v>27</v>
      </c>
      <c r="C28" s="19">
        <v>87.25</v>
      </c>
      <c r="D28" s="22">
        <v>56.46</v>
      </c>
      <c r="E28" s="10">
        <v>71.95</v>
      </c>
      <c r="F28" s="10">
        <v>99.27</v>
      </c>
      <c r="G28" s="8">
        <v>76.92</v>
      </c>
      <c r="H28" s="8">
        <v>90.29</v>
      </c>
      <c r="I28" s="12">
        <v>64.08</v>
      </c>
      <c r="J28" s="12">
        <v>69.08</v>
      </c>
      <c r="L28" s="33" t="s">
        <v>27</v>
      </c>
      <c r="M28" s="34">
        <f t="shared" si="11"/>
        <v>0.87250000000000005</v>
      </c>
      <c r="N28" s="35">
        <f t="shared" si="12"/>
        <v>0.56459999999999999</v>
      </c>
      <c r="O28" s="36">
        <f t="shared" si="13"/>
        <v>0.71950000000000003</v>
      </c>
      <c r="P28" s="36">
        <f t="shared" si="14"/>
        <v>0.99269999999999992</v>
      </c>
      <c r="Q28" s="37">
        <f t="shared" si="15"/>
        <v>0.76919999999999999</v>
      </c>
      <c r="R28" s="37">
        <f t="shared" si="16"/>
        <v>0.90290000000000004</v>
      </c>
      <c r="S28" s="38">
        <f t="shared" si="17"/>
        <v>0.64080000000000004</v>
      </c>
      <c r="T28" s="38">
        <f t="shared" si="18"/>
        <v>0.69079999999999997</v>
      </c>
    </row>
    <row r="29" spans="2:20" ht="15" thickBot="1">
      <c r="B29" s="3" t="s">
        <v>28</v>
      </c>
      <c r="C29" s="19">
        <v>92.79</v>
      </c>
      <c r="D29" s="22">
        <v>84.2</v>
      </c>
      <c r="E29" s="10">
        <v>83.75</v>
      </c>
      <c r="F29" s="10">
        <v>99.65</v>
      </c>
      <c r="G29" s="8">
        <v>73.400000000000006</v>
      </c>
      <c r="H29" s="8">
        <v>76.069999999999993</v>
      </c>
      <c r="I29" s="12">
        <v>96.04</v>
      </c>
      <c r="J29" s="12">
        <v>96.55</v>
      </c>
      <c r="L29" s="33" t="s">
        <v>28</v>
      </c>
      <c r="M29" s="34">
        <f t="shared" si="11"/>
        <v>0.92790000000000006</v>
      </c>
      <c r="N29" s="35">
        <f t="shared" si="12"/>
        <v>0.84200000000000008</v>
      </c>
      <c r="O29" s="36">
        <f t="shared" si="13"/>
        <v>0.83750000000000002</v>
      </c>
      <c r="P29" s="36">
        <f t="shared" si="14"/>
        <v>0.99650000000000005</v>
      </c>
      <c r="Q29" s="37">
        <f t="shared" si="15"/>
        <v>0.7340000000000001</v>
      </c>
      <c r="R29" s="37">
        <f t="shared" si="16"/>
        <v>0.76069999999999993</v>
      </c>
      <c r="S29" s="38">
        <f t="shared" si="17"/>
        <v>0.96040000000000003</v>
      </c>
      <c r="T29" s="38">
        <f t="shared" si="18"/>
        <v>0.96550000000000002</v>
      </c>
    </row>
    <row r="30" spans="2:20" ht="15" thickBot="1">
      <c r="B30" s="3" t="s">
        <v>29</v>
      </c>
      <c r="C30" s="19">
        <v>92.68</v>
      </c>
      <c r="D30" s="22">
        <v>69.33</v>
      </c>
      <c r="E30" s="10">
        <v>82.7</v>
      </c>
      <c r="F30" s="10">
        <v>99.28</v>
      </c>
      <c r="G30" s="8">
        <v>64.22</v>
      </c>
      <c r="H30" s="8">
        <v>70.92</v>
      </c>
      <c r="I30" s="12">
        <v>83.11</v>
      </c>
      <c r="J30" s="12">
        <v>84.06</v>
      </c>
      <c r="L30" s="33" t="s">
        <v>29</v>
      </c>
      <c r="M30" s="34">
        <f t="shared" si="11"/>
        <v>0.92680000000000007</v>
      </c>
      <c r="N30" s="35">
        <f t="shared" si="12"/>
        <v>0.69330000000000003</v>
      </c>
      <c r="O30" s="36">
        <f t="shared" si="13"/>
        <v>0.82700000000000007</v>
      </c>
      <c r="P30" s="36">
        <f t="shared" si="14"/>
        <v>0.99280000000000002</v>
      </c>
      <c r="Q30" s="37">
        <f t="shared" si="15"/>
        <v>0.64219999999999999</v>
      </c>
      <c r="R30" s="37">
        <f t="shared" si="16"/>
        <v>0.70920000000000005</v>
      </c>
      <c r="S30" s="38">
        <f t="shared" si="17"/>
        <v>0.83109999999999995</v>
      </c>
      <c r="T30" s="38">
        <f t="shared" si="18"/>
        <v>0.84060000000000001</v>
      </c>
    </row>
    <row r="31" spans="2:20" ht="15" thickBot="1">
      <c r="B31" s="3" t="s">
        <v>30</v>
      </c>
      <c r="C31" s="24">
        <f>AVERAGE(C21:C29)</f>
        <v>90.908888888888882</v>
      </c>
      <c r="D31" s="24">
        <f t="shared" ref="D31:J31" si="19">AVERAGE(D21:D29)</f>
        <v>69.831111111111113</v>
      </c>
      <c r="E31" s="28">
        <f>AVERAGE(E21:E29)</f>
        <v>72.591111111111118</v>
      </c>
      <c r="F31" s="28">
        <f>AVERAGE(F21:F29)</f>
        <v>98.949999999999989</v>
      </c>
      <c r="G31" s="27">
        <f t="shared" si="19"/>
        <v>59.506666666666661</v>
      </c>
      <c r="H31" s="27">
        <f t="shared" si="19"/>
        <v>72.51333333333335</v>
      </c>
      <c r="I31" s="29">
        <f t="shared" si="19"/>
        <v>76.151111111111106</v>
      </c>
      <c r="J31" s="29">
        <f t="shared" si="19"/>
        <v>74.701111111111103</v>
      </c>
      <c r="L31" s="33" t="s">
        <v>30</v>
      </c>
      <c r="M31" s="39">
        <f>AVERAGE(M21:M29)</f>
        <v>0.90908888888888884</v>
      </c>
      <c r="N31" s="39">
        <f t="shared" ref="N31" si="20">AVERAGE(N21:N29)</f>
        <v>0.69831111111111122</v>
      </c>
      <c r="O31" s="40">
        <f>AVERAGE(O21:O29)</f>
        <v>0.72591111111111106</v>
      </c>
      <c r="P31" s="40">
        <f>AVERAGE(P21:P29)</f>
        <v>0.98950000000000005</v>
      </c>
      <c r="Q31" s="41">
        <f t="shared" ref="Q31:T31" si="21">AVERAGE(Q21:Q29)</f>
        <v>0.59506666666666663</v>
      </c>
      <c r="R31" s="41">
        <f t="shared" si="21"/>
        <v>0.7251333333333333</v>
      </c>
      <c r="S31" s="42">
        <f t="shared" si="21"/>
        <v>0.76151111111111114</v>
      </c>
      <c r="T31" s="42">
        <f t="shared" si="21"/>
        <v>0.74701111111111118</v>
      </c>
    </row>
    <row r="34" spans="2:20">
      <c r="C34" s="59" t="s">
        <v>33</v>
      </c>
      <c r="D34" s="59"/>
      <c r="E34" s="59"/>
      <c r="F34" s="59"/>
      <c r="G34" s="59"/>
      <c r="H34" s="59"/>
      <c r="I34" s="59"/>
      <c r="J34" s="59"/>
      <c r="M34" s="59" t="s">
        <v>33</v>
      </c>
      <c r="N34" s="59"/>
      <c r="O34" s="59"/>
      <c r="P34" s="59"/>
      <c r="Q34" s="59"/>
      <c r="R34" s="59"/>
      <c r="S34" s="59"/>
      <c r="T34" s="59"/>
    </row>
    <row r="35" spans="2:20" ht="15" thickBot="1">
      <c r="C35" s="60" t="s">
        <v>3</v>
      </c>
      <c r="D35" s="60"/>
      <c r="E35" s="60" t="s">
        <v>4</v>
      </c>
      <c r="F35" s="60"/>
      <c r="G35" s="60" t="s">
        <v>5</v>
      </c>
      <c r="H35" s="60"/>
      <c r="I35" s="60" t="s">
        <v>6</v>
      </c>
      <c r="J35" s="60"/>
      <c r="M35" s="60" t="s">
        <v>3</v>
      </c>
      <c r="N35" s="60"/>
      <c r="O35" s="60" t="s">
        <v>4</v>
      </c>
      <c r="P35" s="60"/>
      <c r="Q35" s="60" t="s">
        <v>5</v>
      </c>
      <c r="R35" s="60"/>
      <c r="S35" s="60" t="s">
        <v>6</v>
      </c>
      <c r="T35" s="60"/>
    </row>
    <row r="36" spans="2:20" ht="15" thickBot="1">
      <c r="B36" s="2" t="s">
        <v>32</v>
      </c>
      <c r="C36" s="13" t="s">
        <v>11</v>
      </c>
      <c r="D36" s="13" t="s">
        <v>12</v>
      </c>
      <c r="E36" s="15" t="s">
        <v>11</v>
      </c>
      <c r="F36" s="15" t="s">
        <v>12</v>
      </c>
      <c r="G36" s="14" t="s">
        <v>11</v>
      </c>
      <c r="H36" s="14" t="s">
        <v>12</v>
      </c>
      <c r="I36" s="16" t="s">
        <v>11</v>
      </c>
      <c r="J36" s="16" t="s">
        <v>12</v>
      </c>
      <c r="L36" s="2" t="s">
        <v>32</v>
      </c>
      <c r="M36" s="13" t="s">
        <v>11</v>
      </c>
      <c r="N36" s="13" t="s">
        <v>12</v>
      </c>
      <c r="O36" s="15" t="s">
        <v>11</v>
      </c>
      <c r="P36" s="15" t="s">
        <v>12</v>
      </c>
      <c r="Q36" s="14" t="s">
        <v>11</v>
      </c>
      <c r="R36" s="14" t="s">
        <v>12</v>
      </c>
      <c r="S36" s="16" t="s">
        <v>11</v>
      </c>
      <c r="T36" s="16" t="s">
        <v>12</v>
      </c>
    </row>
    <row r="37" spans="2:20" ht="15" thickBot="1">
      <c r="B37" s="18" t="s">
        <v>17</v>
      </c>
      <c r="C37" s="19">
        <v>92.74</v>
      </c>
      <c r="D37" s="5">
        <v>76.760000000000005</v>
      </c>
      <c r="E37" s="9">
        <v>82.4</v>
      </c>
      <c r="F37" s="9">
        <v>99.03</v>
      </c>
      <c r="G37" s="7">
        <v>89.51</v>
      </c>
      <c r="H37" s="7">
        <v>91.87</v>
      </c>
      <c r="I37" s="11">
        <v>83.73</v>
      </c>
      <c r="J37" s="11">
        <v>89.49</v>
      </c>
      <c r="L37" s="31" t="s">
        <v>17</v>
      </c>
      <c r="M37" s="34">
        <f t="shared" ref="M37:M46" si="22">C37/100</f>
        <v>0.9274</v>
      </c>
      <c r="N37" s="39">
        <f t="shared" ref="N37:N46" si="23">D37/100</f>
        <v>0.76760000000000006</v>
      </c>
      <c r="O37" s="36">
        <f t="shared" ref="O37:O46" si="24">E37/100</f>
        <v>0.82400000000000007</v>
      </c>
      <c r="P37" s="36">
        <f t="shared" ref="P37:P46" si="25">F37/100</f>
        <v>0.99029999999999996</v>
      </c>
      <c r="Q37" s="37">
        <f t="shared" ref="Q37:Q46" si="26">G37/100</f>
        <v>0.89510000000000001</v>
      </c>
      <c r="R37" s="37">
        <f t="shared" ref="R37:R46" si="27">H37/100</f>
        <v>0.91870000000000007</v>
      </c>
      <c r="S37" s="38">
        <f t="shared" ref="S37:S46" si="28">I37/100</f>
        <v>0.83730000000000004</v>
      </c>
      <c r="T37" s="38">
        <f t="shared" ref="T37:T46" si="29">J37/100</f>
        <v>0.89489999999999992</v>
      </c>
    </row>
    <row r="38" spans="2:20" ht="15" thickBot="1">
      <c r="B38" s="4" t="s">
        <v>18</v>
      </c>
      <c r="C38" s="19">
        <v>71.61</v>
      </c>
      <c r="D38" s="6">
        <v>31.02</v>
      </c>
      <c r="E38" s="10">
        <v>9.52</v>
      </c>
      <c r="F38" s="10">
        <v>96.09</v>
      </c>
      <c r="G38" s="8">
        <v>9.92</v>
      </c>
      <c r="H38" s="8">
        <v>75.209999999999994</v>
      </c>
      <c r="I38" s="12">
        <v>10.84</v>
      </c>
      <c r="J38" s="12">
        <v>9.64</v>
      </c>
      <c r="L38" s="32" t="s">
        <v>18</v>
      </c>
      <c r="M38" s="34">
        <f t="shared" si="22"/>
        <v>0.71609999999999996</v>
      </c>
      <c r="N38" s="39">
        <f t="shared" si="23"/>
        <v>0.31019999999999998</v>
      </c>
      <c r="O38" s="36">
        <f t="shared" si="24"/>
        <v>9.5199999999999993E-2</v>
      </c>
      <c r="P38" s="36">
        <f t="shared" si="25"/>
        <v>0.96090000000000009</v>
      </c>
      <c r="Q38" s="37">
        <f t="shared" si="26"/>
        <v>9.9199999999999997E-2</v>
      </c>
      <c r="R38" s="37">
        <f t="shared" si="27"/>
        <v>0.75209999999999999</v>
      </c>
      <c r="S38" s="38">
        <f t="shared" si="28"/>
        <v>0.1084</v>
      </c>
      <c r="T38" s="38">
        <f t="shared" si="29"/>
        <v>9.64E-2</v>
      </c>
    </row>
    <row r="39" spans="2:20" ht="15" thickBot="1">
      <c r="B39" s="3" t="s">
        <v>20</v>
      </c>
      <c r="C39" s="19">
        <v>97.12</v>
      </c>
      <c r="D39" s="6">
        <v>92.06</v>
      </c>
      <c r="E39" s="10">
        <v>93.85</v>
      </c>
      <c r="F39" s="10">
        <v>99.92</v>
      </c>
      <c r="G39" s="8">
        <v>85.11</v>
      </c>
      <c r="H39" s="8">
        <v>85.37</v>
      </c>
      <c r="I39" s="12">
        <v>96.72</v>
      </c>
      <c r="J39" s="12">
        <v>97.7</v>
      </c>
      <c r="L39" s="33" t="s">
        <v>20</v>
      </c>
      <c r="M39" s="34">
        <f t="shared" si="22"/>
        <v>0.97120000000000006</v>
      </c>
      <c r="N39" s="39">
        <f t="shared" si="23"/>
        <v>0.92059999999999997</v>
      </c>
      <c r="O39" s="36">
        <f t="shared" si="24"/>
        <v>0.93849999999999989</v>
      </c>
      <c r="P39" s="36">
        <f t="shared" si="25"/>
        <v>0.99919999999999998</v>
      </c>
      <c r="Q39" s="37">
        <f t="shared" si="26"/>
        <v>0.85109999999999997</v>
      </c>
      <c r="R39" s="37">
        <f t="shared" si="27"/>
        <v>0.85370000000000001</v>
      </c>
      <c r="S39" s="38">
        <f t="shared" si="28"/>
        <v>0.96719999999999995</v>
      </c>
      <c r="T39" s="38">
        <f t="shared" si="29"/>
        <v>0.97699999999999998</v>
      </c>
    </row>
    <row r="40" spans="2:20" ht="15" thickBot="1">
      <c r="B40" s="3" t="s">
        <v>21</v>
      </c>
      <c r="C40" s="19">
        <v>91</v>
      </c>
      <c r="D40" s="6">
        <v>77.34</v>
      </c>
      <c r="E40" s="10">
        <v>70.3</v>
      </c>
      <c r="F40" s="10">
        <v>98.82</v>
      </c>
      <c r="G40" s="8">
        <v>100</v>
      </c>
      <c r="H40" s="8">
        <v>98.08</v>
      </c>
      <c r="I40" s="12">
        <v>77.42</v>
      </c>
      <c r="J40" s="12">
        <v>87.1</v>
      </c>
      <c r="L40" s="33" t="s">
        <v>21</v>
      </c>
      <c r="M40" s="34">
        <f t="shared" si="22"/>
        <v>0.91</v>
      </c>
      <c r="N40" s="39">
        <f t="shared" si="23"/>
        <v>0.77340000000000009</v>
      </c>
      <c r="O40" s="36">
        <f t="shared" si="24"/>
        <v>0.70299999999999996</v>
      </c>
      <c r="P40" s="36">
        <f t="shared" si="25"/>
        <v>0.98819999999999997</v>
      </c>
      <c r="Q40" s="37">
        <f t="shared" si="26"/>
        <v>1</v>
      </c>
      <c r="R40" s="37">
        <f t="shared" si="27"/>
        <v>0.98080000000000001</v>
      </c>
      <c r="S40" s="38">
        <f t="shared" si="28"/>
        <v>0.7742</v>
      </c>
      <c r="T40" s="38">
        <f t="shared" si="29"/>
        <v>0.871</v>
      </c>
    </row>
    <row r="41" spans="2:20" ht="15" thickBot="1">
      <c r="B41" s="3" t="s">
        <v>22</v>
      </c>
      <c r="C41" s="19">
        <v>90.02</v>
      </c>
      <c r="D41" s="6">
        <v>60.57</v>
      </c>
      <c r="E41" s="10">
        <v>79.34</v>
      </c>
      <c r="F41" s="10">
        <v>99.44</v>
      </c>
      <c r="G41" s="8">
        <v>96.14</v>
      </c>
      <c r="H41" s="8">
        <v>29.58</v>
      </c>
      <c r="I41" s="12">
        <v>80.099999999999994</v>
      </c>
      <c r="J41" s="12">
        <v>83.5</v>
      </c>
      <c r="L41" s="33" t="s">
        <v>22</v>
      </c>
      <c r="M41" s="34">
        <f t="shared" si="22"/>
        <v>0.9002</v>
      </c>
      <c r="N41" s="39">
        <f t="shared" si="23"/>
        <v>0.60570000000000002</v>
      </c>
      <c r="O41" s="36">
        <f t="shared" si="24"/>
        <v>0.79339999999999999</v>
      </c>
      <c r="P41" s="36">
        <f t="shared" si="25"/>
        <v>0.99439999999999995</v>
      </c>
      <c r="Q41" s="37">
        <f t="shared" si="26"/>
        <v>0.96140000000000003</v>
      </c>
      <c r="R41" s="37">
        <f t="shared" si="27"/>
        <v>0.29580000000000001</v>
      </c>
      <c r="S41" s="38">
        <f t="shared" si="28"/>
        <v>0.80099999999999993</v>
      </c>
      <c r="T41" s="38">
        <f t="shared" si="29"/>
        <v>0.83499999999999996</v>
      </c>
    </row>
    <row r="42" spans="2:20" ht="15" thickBot="1">
      <c r="B42" s="3" t="s">
        <v>24</v>
      </c>
      <c r="C42" s="19">
        <v>97.75</v>
      </c>
      <c r="D42" s="6">
        <v>91.4</v>
      </c>
      <c r="E42" s="10">
        <v>67.84</v>
      </c>
      <c r="F42" s="10">
        <v>99.72</v>
      </c>
      <c r="G42" s="8">
        <v>90.16</v>
      </c>
      <c r="H42" s="8">
        <v>90.76</v>
      </c>
      <c r="I42" s="12">
        <v>92.09</v>
      </c>
      <c r="J42" s="12">
        <v>97.67</v>
      </c>
      <c r="L42" s="33" t="s">
        <v>24</v>
      </c>
      <c r="M42" s="34">
        <f t="shared" si="22"/>
        <v>0.97750000000000004</v>
      </c>
      <c r="N42" s="39">
        <f t="shared" si="23"/>
        <v>0.91400000000000003</v>
      </c>
      <c r="O42" s="36">
        <f t="shared" si="24"/>
        <v>0.6784</v>
      </c>
      <c r="P42" s="36">
        <f t="shared" si="25"/>
        <v>0.99719999999999998</v>
      </c>
      <c r="Q42" s="37">
        <f t="shared" si="26"/>
        <v>0.90159999999999996</v>
      </c>
      <c r="R42" s="37">
        <f t="shared" si="27"/>
        <v>0.90760000000000007</v>
      </c>
      <c r="S42" s="38">
        <f t="shared" si="28"/>
        <v>0.92090000000000005</v>
      </c>
      <c r="T42" s="38">
        <f t="shared" si="29"/>
        <v>0.97670000000000001</v>
      </c>
    </row>
    <row r="43" spans="2:20" ht="15" thickBot="1">
      <c r="B43" s="3" t="s">
        <v>25</v>
      </c>
      <c r="C43" s="19">
        <v>93.17</v>
      </c>
      <c r="D43" s="6">
        <v>46.37</v>
      </c>
      <c r="E43" s="10">
        <v>38.200000000000003</v>
      </c>
      <c r="F43" s="10">
        <v>98.19</v>
      </c>
      <c r="G43" s="8">
        <v>41.53</v>
      </c>
      <c r="H43" s="8">
        <v>80.989999999999995</v>
      </c>
      <c r="I43" s="12">
        <v>40</v>
      </c>
      <c r="J43" s="12">
        <v>26.67</v>
      </c>
      <c r="L43" s="33" t="s">
        <v>25</v>
      </c>
      <c r="M43" s="34">
        <f t="shared" si="22"/>
        <v>0.93169999999999997</v>
      </c>
      <c r="N43" s="39">
        <f t="shared" si="23"/>
        <v>0.4637</v>
      </c>
      <c r="O43" s="36">
        <f t="shared" si="24"/>
        <v>0.38200000000000001</v>
      </c>
      <c r="P43" s="36">
        <f t="shared" si="25"/>
        <v>0.9819</v>
      </c>
      <c r="Q43" s="37">
        <f t="shared" si="26"/>
        <v>0.4153</v>
      </c>
      <c r="R43" s="37">
        <f t="shared" si="27"/>
        <v>0.80989999999999995</v>
      </c>
      <c r="S43" s="38">
        <f t="shared" si="28"/>
        <v>0.4</v>
      </c>
      <c r="T43" s="38">
        <f t="shared" si="29"/>
        <v>0.26669999999999999</v>
      </c>
    </row>
    <row r="44" spans="2:20" ht="15" thickBot="1">
      <c r="B44" s="3" t="s">
        <v>27</v>
      </c>
      <c r="C44" s="19">
        <v>85.97</v>
      </c>
      <c r="D44" s="6">
        <v>51.38</v>
      </c>
      <c r="E44" s="10">
        <v>77.45</v>
      </c>
      <c r="F44" s="10">
        <v>99.56</v>
      </c>
      <c r="G44" s="8">
        <v>81.180000000000007</v>
      </c>
      <c r="H44" s="8">
        <v>90.45</v>
      </c>
      <c r="I44" s="12">
        <v>76.959999999999994</v>
      </c>
      <c r="J44" s="12">
        <v>84.31</v>
      </c>
      <c r="L44" s="33" t="s">
        <v>27</v>
      </c>
      <c r="M44" s="34">
        <f t="shared" si="22"/>
        <v>0.85970000000000002</v>
      </c>
      <c r="N44" s="39">
        <f t="shared" si="23"/>
        <v>0.51380000000000003</v>
      </c>
      <c r="O44" s="36">
        <f t="shared" si="24"/>
        <v>0.77450000000000008</v>
      </c>
      <c r="P44" s="36">
        <f t="shared" si="25"/>
        <v>0.99560000000000004</v>
      </c>
      <c r="Q44" s="37">
        <f t="shared" si="26"/>
        <v>0.81180000000000008</v>
      </c>
      <c r="R44" s="37">
        <f t="shared" si="27"/>
        <v>0.90450000000000008</v>
      </c>
      <c r="S44" s="38">
        <f t="shared" si="28"/>
        <v>0.76959999999999995</v>
      </c>
      <c r="T44" s="38">
        <f t="shared" si="29"/>
        <v>0.84310000000000007</v>
      </c>
    </row>
    <row r="45" spans="2:20" ht="15" thickBot="1">
      <c r="B45" s="3" t="s">
        <v>28</v>
      </c>
      <c r="C45" s="19">
        <v>95.97</v>
      </c>
      <c r="D45" s="6">
        <v>90.71</v>
      </c>
      <c r="E45" s="10">
        <v>89.23</v>
      </c>
      <c r="F45" s="10">
        <v>99.69</v>
      </c>
      <c r="G45" s="8">
        <v>66.17</v>
      </c>
      <c r="H45" s="8">
        <v>72.16</v>
      </c>
      <c r="I45" s="12">
        <v>92.38</v>
      </c>
      <c r="J45" s="12">
        <v>93.33</v>
      </c>
      <c r="L45" s="33" t="s">
        <v>28</v>
      </c>
      <c r="M45" s="34">
        <f t="shared" si="22"/>
        <v>0.9597</v>
      </c>
      <c r="N45" s="39">
        <f t="shared" si="23"/>
        <v>0.90709999999999991</v>
      </c>
      <c r="O45" s="36">
        <f t="shared" si="24"/>
        <v>0.89230000000000009</v>
      </c>
      <c r="P45" s="36">
        <f t="shared" si="25"/>
        <v>0.99690000000000001</v>
      </c>
      <c r="Q45" s="37">
        <f t="shared" si="26"/>
        <v>0.66170000000000007</v>
      </c>
      <c r="R45" s="37">
        <f t="shared" si="27"/>
        <v>0.72160000000000002</v>
      </c>
      <c r="S45" s="38">
        <f t="shared" si="28"/>
        <v>0.92379999999999995</v>
      </c>
      <c r="T45" s="38">
        <f t="shared" si="29"/>
        <v>0.93330000000000002</v>
      </c>
    </row>
    <row r="46" spans="2:20" ht="15" thickBot="1">
      <c r="B46" s="3" t="s">
        <v>29</v>
      </c>
      <c r="C46" s="19">
        <v>92.99</v>
      </c>
      <c r="D46" s="6">
        <v>70.959999999999994</v>
      </c>
      <c r="E46" s="10">
        <v>74.52</v>
      </c>
      <c r="F46" s="10">
        <v>99.19</v>
      </c>
      <c r="G46" s="8">
        <v>64.349999999999994</v>
      </c>
      <c r="H46" s="8">
        <v>78.5</v>
      </c>
      <c r="I46" s="12">
        <v>76.2</v>
      </c>
      <c r="J46" s="12">
        <v>79.2</v>
      </c>
      <c r="L46" s="33" t="s">
        <v>29</v>
      </c>
      <c r="M46" s="34">
        <f t="shared" si="22"/>
        <v>0.92989999999999995</v>
      </c>
      <c r="N46" s="39">
        <f t="shared" si="23"/>
        <v>0.7095999999999999</v>
      </c>
      <c r="O46" s="36">
        <f t="shared" si="24"/>
        <v>0.74519999999999997</v>
      </c>
      <c r="P46" s="36">
        <f t="shared" si="25"/>
        <v>0.9919</v>
      </c>
      <c r="Q46" s="37">
        <f t="shared" si="26"/>
        <v>0.64349999999999996</v>
      </c>
      <c r="R46" s="37">
        <f t="shared" si="27"/>
        <v>0.78500000000000003</v>
      </c>
      <c r="S46" s="38">
        <f t="shared" si="28"/>
        <v>0.76200000000000001</v>
      </c>
      <c r="T46" s="38">
        <f t="shared" si="29"/>
        <v>0.79200000000000004</v>
      </c>
    </row>
    <row r="47" spans="2:20" ht="15" thickBot="1">
      <c r="B47" s="3" t="s">
        <v>30</v>
      </c>
      <c r="C47" s="24">
        <f>AVERAGE(C37:C45)</f>
        <v>90.594444444444449</v>
      </c>
      <c r="D47" s="24">
        <f t="shared" ref="D47:J47" si="30">AVERAGE(D37:D45)</f>
        <v>68.623333333333335</v>
      </c>
      <c r="E47" s="28">
        <f>AVERAGE(E37:E45)</f>
        <v>67.569999999999993</v>
      </c>
      <c r="F47" s="28">
        <f>AVERAGE(F37:F45)</f>
        <v>98.94</v>
      </c>
      <c r="G47" s="27">
        <f t="shared" si="30"/>
        <v>73.302222222222213</v>
      </c>
      <c r="H47" s="27">
        <f t="shared" si="30"/>
        <v>79.385555555555541</v>
      </c>
      <c r="I47" s="29">
        <f t="shared" si="30"/>
        <v>72.248888888888899</v>
      </c>
      <c r="J47" s="29">
        <f t="shared" si="30"/>
        <v>74.378888888888881</v>
      </c>
      <c r="L47" s="33" t="s">
        <v>30</v>
      </c>
      <c r="M47" s="39">
        <f>AVERAGE(M37:M45)</f>
        <v>0.90594444444444455</v>
      </c>
      <c r="N47" s="39">
        <f t="shared" ref="N47" si="31">AVERAGE(N37:N45)</f>
        <v>0.68623333333333336</v>
      </c>
      <c r="O47" s="40">
        <f>AVERAGE(O37:O45)</f>
        <v>0.67569999999999986</v>
      </c>
      <c r="P47" s="40">
        <f>AVERAGE(P37:P45)</f>
        <v>0.98940000000000006</v>
      </c>
      <c r="Q47" s="41">
        <f t="shared" ref="Q47:T47" si="32">AVERAGE(Q37:Q45)</f>
        <v>0.73302222222222224</v>
      </c>
      <c r="R47" s="41">
        <f t="shared" si="32"/>
        <v>0.79385555555555554</v>
      </c>
      <c r="S47" s="42">
        <f t="shared" si="32"/>
        <v>0.72248888888888896</v>
      </c>
      <c r="T47" s="42">
        <f t="shared" si="32"/>
        <v>0.74378888888888883</v>
      </c>
    </row>
  </sheetData>
  <mergeCells count="30">
    <mergeCell ref="M34:T34"/>
    <mergeCell ref="M35:N35"/>
    <mergeCell ref="O35:P35"/>
    <mergeCell ref="Q35:R35"/>
    <mergeCell ref="S35:T35"/>
    <mergeCell ref="M18:T18"/>
    <mergeCell ref="M19:N19"/>
    <mergeCell ref="O19:P19"/>
    <mergeCell ref="Q19:R19"/>
    <mergeCell ref="S19:T19"/>
    <mergeCell ref="M2:T2"/>
    <mergeCell ref="M3:N3"/>
    <mergeCell ref="O3:P3"/>
    <mergeCell ref="Q3:R3"/>
    <mergeCell ref="S3:T3"/>
    <mergeCell ref="G19:H19"/>
    <mergeCell ref="E19:F19"/>
    <mergeCell ref="I19:J19"/>
    <mergeCell ref="C34:J34"/>
    <mergeCell ref="C35:D35"/>
    <mergeCell ref="G35:H35"/>
    <mergeCell ref="E35:F35"/>
    <mergeCell ref="I35:J35"/>
    <mergeCell ref="C19:D19"/>
    <mergeCell ref="C2:J2"/>
    <mergeCell ref="C18:J18"/>
    <mergeCell ref="C3:D3"/>
    <mergeCell ref="G3:H3"/>
    <mergeCell ref="E3:F3"/>
    <mergeCell ref="I3:J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FD48-E89F-426F-BB20-738BD062D723}">
  <dimension ref="B3:J48"/>
  <sheetViews>
    <sheetView workbookViewId="0"/>
  </sheetViews>
  <sheetFormatPr defaultColWidth="8.54296875" defaultRowHeight="14.5"/>
  <cols>
    <col min="1" max="1" width="8.54296875" style="1"/>
    <col min="2" max="2" width="18.81640625" style="1" customWidth="1"/>
    <col min="3" max="10" width="11.54296875" style="1" customWidth="1"/>
    <col min="11" max="16384" width="8.54296875" style="1"/>
  </cols>
  <sheetData>
    <row r="3" spans="2:10">
      <c r="C3" s="59" t="s">
        <v>34</v>
      </c>
      <c r="D3" s="59"/>
      <c r="E3" s="59"/>
      <c r="F3" s="59"/>
      <c r="G3" s="59"/>
      <c r="H3" s="59"/>
      <c r="I3" s="59"/>
      <c r="J3" s="59"/>
    </row>
    <row r="4" spans="2:10" ht="15" thickBot="1">
      <c r="C4" s="60" t="s">
        <v>3</v>
      </c>
      <c r="D4" s="60"/>
      <c r="E4" s="60" t="s">
        <v>4</v>
      </c>
      <c r="F4" s="60"/>
      <c r="G4" s="60" t="s">
        <v>5</v>
      </c>
      <c r="H4" s="60"/>
      <c r="I4" s="60" t="s">
        <v>6</v>
      </c>
      <c r="J4" s="60"/>
    </row>
    <row r="5" spans="2:10" ht="15" thickBot="1">
      <c r="B5" s="2"/>
      <c r="C5" s="13" t="s">
        <v>11</v>
      </c>
      <c r="D5" s="13" t="s">
        <v>12</v>
      </c>
      <c r="E5" s="15" t="s">
        <v>11</v>
      </c>
      <c r="F5" s="15" t="s">
        <v>12</v>
      </c>
      <c r="G5" s="14" t="s">
        <v>11</v>
      </c>
      <c r="H5" s="14" t="s">
        <v>12</v>
      </c>
      <c r="I5" s="16" t="s">
        <v>11</v>
      </c>
      <c r="J5" s="16" t="s">
        <v>12</v>
      </c>
    </row>
    <row r="6" spans="2:10" ht="15" thickBot="1">
      <c r="B6" s="18" t="s">
        <v>17</v>
      </c>
      <c r="C6" s="17">
        <v>98.83</v>
      </c>
      <c r="D6" s="5">
        <v>95.68</v>
      </c>
      <c r="E6" s="9">
        <v>97.29</v>
      </c>
      <c r="F6" s="9">
        <v>99.9</v>
      </c>
      <c r="G6" s="7">
        <v>97.99</v>
      </c>
      <c r="H6" s="7">
        <v>98.2</v>
      </c>
      <c r="I6" s="11">
        <v>97.7</v>
      </c>
      <c r="J6" s="11">
        <v>98.52</v>
      </c>
    </row>
    <row r="7" spans="2:10">
      <c r="B7" s="4" t="s">
        <v>18</v>
      </c>
      <c r="C7" s="6">
        <v>76.64</v>
      </c>
      <c r="D7" s="6">
        <v>28.62</v>
      </c>
      <c r="E7" s="10">
        <v>15.65</v>
      </c>
      <c r="F7" s="10">
        <v>98.04</v>
      </c>
      <c r="G7" s="8">
        <v>21.83</v>
      </c>
      <c r="H7" s="8">
        <v>87.74</v>
      </c>
      <c r="I7" s="12">
        <v>21.99</v>
      </c>
      <c r="J7" s="12">
        <v>29.61</v>
      </c>
    </row>
    <row r="8" spans="2:10">
      <c r="B8" s="3" t="s">
        <v>20</v>
      </c>
      <c r="C8" s="6">
        <v>96.09</v>
      </c>
      <c r="D8" s="6">
        <v>90.48</v>
      </c>
      <c r="E8" s="10">
        <v>93.73</v>
      </c>
      <c r="F8" s="10">
        <v>99.92</v>
      </c>
      <c r="G8" s="8">
        <v>90.43</v>
      </c>
      <c r="H8" s="8">
        <v>91.93</v>
      </c>
      <c r="I8" s="12">
        <v>97.25</v>
      </c>
      <c r="J8" s="12">
        <v>97.6</v>
      </c>
    </row>
    <row r="9" spans="2:10">
      <c r="B9" s="3" t="s">
        <v>21</v>
      </c>
      <c r="C9" s="6">
        <v>91.54</v>
      </c>
      <c r="D9" s="6">
        <v>78.97</v>
      </c>
      <c r="E9" s="10">
        <v>72.36</v>
      </c>
      <c r="F9" s="10">
        <v>98.16</v>
      </c>
      <c r="G9" s="8">
        <v>54.74</v>
      </c>
      <c r="H9" s="8">
        <v>64.150000000000006</v>
      </c>
      <c r="I9" s="12">
        <v>81.25</v>
      </c>
      <c r="J9" s="12">
        <v>87.88</v>
      </c>
    </row>
    <row r="10" spans="2:10">
      <c r="B10" s="3" t="s">
        <v>22</v>
      </c>
      <c r="C10" s="6">
        <v>92.12</v>
      </c>
      <c r="D10" s="6">
        <v>74.73</v>
      </c>
      <c r="E10" s="10">
        <v>82.43</v>
      </c>
      <c r="F10" s="10">
        <v>99.41</v>
      </c>
      <c r="G10" s="8">
        <v>28.49</v>
      </c>
      <c r="H10" s="8">
        <v>44.18</v>
      </c>
      <c r="I10" s="12">
        <v>83.44</v>
      </c>
      <c r="J10" s="12">
        <v>84.83</v>
      </c>
    </row>
    <row r="11" spans="2:10">
      <c r="B11" s="3" t="s">
        <v>24</v>
      </c>
      <c r="C11" s="6">
        <v>98.65</v>
      </c>
      <c r="D11" s="6">
        <v>93.08</v>
      </c>
      <c r="E11" s="10">
        <v>89.23</v>
      </c>
      <c r="F11" s="10">
        <v>99.92</v>
      </c>
      <c r="G11" s="8">
        <v>75.180000000000007</v>
      </c>
      <c r="H11" s="8">
        <v>80.540000000000006</v>
      </c>
      <c r="I11" s="12">
        <v>96.77</v>
      </c>
      <c r="J11" s="12">
        <v>98.14</v>
      </c>
    </row>
    <row r="12" spans="2:10">
      <c r="B12" s="3" t="s">
        <v>25</v>
      </c>
      <c r="C12" s="6">
        <v>93.91</v>
      </c>
      <c r="D12" s="6">
        <v>67.77</v>
      </c>
      <c r="E12" s="10">
        <v>51.94</v>
      </c>
      <c r="F12" s="10">
        <v>98.69</v>
      </c>
      <c r="G12" s="8">
        <v>47.29</v>
      </c>
      <c r="H12" s="8">
        <v>88.53</v>
      </c>
      <c r="I12" s="12">
        <v>62.08</v>
      </c>
      <c r="J12" s="12">
        <v>60.9</v>
      </c>
    </row>
    <row r="13" spans="2:10">
      <c r="B13" s="3" t="s">
        <v>27</v>
      </c>
      <c r="C13" s="6">
        <v>96.61</v>
      </c>
      <c r="D13" s="6">
        <v>85.68</v>
      </c>
      <c r="E13" s="10">
        <v>88.91</v>
      </c>
      <c r="F13" s="10">
        <v>99.72</v>
      </c>
      <c r="G13" s="8">
        <v>85.31</v>
      </c>
      <c r="H13" s="8">
        <v>96.05</v>
      </c>
      <c r="I13" s="12">
        <v>85.47</v>
      </c>
      <c r="J13" s="12">
        <v>89.05</v>
      </c>
    </row>
    <row r="14" spans="2:10">
      <c r="B14" s="3" t="s">
        <v>28</v>
      </c>
      <c r="C14" s="6">
        <v>94.12</v>
      </c>
      <c r="D14" s="6">
        <v>86.46</v>
      </c>
      <c r="E14" s="10">
        <v>86.15</v>
      </c>
      <c r="F14" s="10">
        <v>99.67</v>
      </c>
      <c r="G14" s="8">
        <v>67.03</v>
      </c>
      <c r="H14" s="8">
        <v>73.180000000000007</v>
      </c>
      <c r="I14" s="12">
        <v>93.72</v>
      </c>
      <c r="J14" s="12">
        <v>94.23</v>
      </c>
    </row>
    <row r="15" spans="2:10">
      <c r="B15" s="3" t="s">
        <v>29</v>
      </c>
      <c r="C15" s="6">
        <v>96.91</v>
      </c>
      <c r="D15" s="6">
        <v>84.62</v>
      </c>
      <c r="E15" s="10">
        <v>87.14</v>
      </c>
      <c r="F15" s="10">
        <v>99.63</v>
      </c>
      <c r="G15" s="8">
        <v>75.92</v>
      </c>
      <c r="H15" s="8">
        <v>88.1</v>
      </c>
      <c r="I15" s="30">
        <v>85.87</v>
      </c>
      <c r="J15" s="30">
        <v>87.77</v>
      </c>
    </row>
    <row r="16" spans="2:10">
      <c r="B16" s="3" t="s">
        <v>30</v>
      </c>
      <c r="C16" s="24">
        <f>AVERAGE(C6:C14)</f>
        <v>93.167777777777772</v>
      </c>
      <c r="D16" s="24">
        <f t="shared" ref="D16:J16" si="0">AVERAGE(D6:D14)</f>
        <v>77.941111111111113</v>
      </c>
      <c r="E16" s="28">
        <f>AVERAGE(E6:E14)</f>
        <v>75.298888888888897</v>
      </c>
      <c r="F16" s="28">
        <f>AVERAGE(F6:F14)</f>
        <v>99.27</v>
      </c>
      <c r="G16" s="27">
        <f t="shared" si="0"/>
        <v>63.143333333333345</v>
      </c>
      <c r="H16" s="27">
        <f t="shared" si="0"/>
        <v>80.5</v>
      </c>
      <c r="I16" s="29">
        <f t="shared" si="0"/>
        <v>79.963333333333338</v>
      </c>
      <c r="J16" s="29">
        <f t="shared" si="0"/>
        <v>82.306666666666672</v>
      </c>
    </row>
    <row r="19" spans="2:10">
      <c r="C19" s="59" t="s">
        <v>31</v>
      </c>
      <c r="D19" s="59"/>
      <c r="E19" s="59"/>
      <c r="F19" s="59"/>
      <c r="G19" s="59"/>
      <c r="H19" s="59"/>
      <c r="I19" s="59"/>
      <c r="J19" s="59"/>
    </row>
    <row r="20" spans="2:10" ht="15" thickBot="1">
      <c r="C20" s="60" t="s">
        <v>3</v>
      </c>
      <c r="D20" s="60"/>
      <c r="E20" s="60" t="s">
        <v>4</v>
      </c>
      <c r="F20" s="60"/>
      <c r="G20" s="60" t="s">
        <v>5</v>
      </c>
      <c r="H20" s="60"/>
      <c r="I20" s="60" t="s">
        <v>6</v>
      </c>
      <c r="J20" s="60"/>
    </row>
    <row r="21" spans="2:10" ht="15" thickBot="1">
      <c r="B21" s="2" t="s">
        <v>32</v>
      </c>
      <c r="C21" s="13" t="s">
        <v>11</v>
      </c>
      <c r="D21" s="13" t="s">
        <v>12</v>
      </c>
      <c r="E21" s="15" t="s">
        <v>11</v>
      </c>
      <c r="F21" s="15" t="s">
        <v>12</v>
      </c>
      <c r="G21" s="14" t="s">
        <v>11</v>
      </c>
      <c r="H21" s="14" t="s">
        <v>12</v>
      </c>
      <c r="I21" s="16" t="s">
        <v>11</v>
      </c>
      <c r="J21" s="16" t="s">
        <v>12</v>
      </c>
    </row>
    <row r="22" spans="2:10" ht="15" thickBot="1">
      <c r="B22" s="18" t="s">
        <v>17</v>
      </c>
      <c r="C22" s="19">
        <v>98.56</v>
      </c>
      <c r="D22" s="5">
        <v>93.01</v>
      </c>
      <c r="E22" s="9">
        <v>97.23</v>
      </c>
      <c r="F22" s="9">
        <v>99.9</v>
      </c>
      <c r="G22" s="7">
        <v>97.55</v>
      </c>
      <c r="H22" s="7">
        <v>97.2</v>
      </c>
      <c r="I22" s="11">
        <v>97.06</v>
      </c>
      <c r="J22" s="11">
        <v>97.59</v>
      </c>
    </row>
    <row r="23" spans="2:10">
      <c r="B23" s="4" t="s">
        <v>18</v>
      </c>
      <c r="C23" s="19">
        <v>79.069999999999993</v>
      </c>
      <c r="D23" s="6">
        <v>21.45</v>
      </c>
      <c r="E23" s="10">
        <v>43.85</v>
      </c>
      <c r="F23" s="10">
        <v>98.13</v>
      </c>
      <c r="G23" s="8">
        <v>62.4</v>
      </c>
      <c r="H23" s="8">
        <v>85.38</v>
      </c>
      <c r="I23" s="12">
        <v>45.21</v>
      </c>
      <c r="J23" s="12">
        <v>55.66</v>
      </c>
    </row>
    <row r="24" spans="2:10">
      <c r="B24" s="3" t="s">
        <v>20</v>
      </c>
      <c r="C24" s="19">
        <v>95.93</v>
      </c>
      <c r="D24" s="6">
        <v>90.14</v>
      </c>
      <c r="E24" s="10">
        <v>95.89</v>
      </c>
      <c r="F24" s="10">
        <v>99.89</v>
      </c>
      <c r="G24" s="8">
        <v>93.18</v>
      </c>
      <c r="H24" s="8">
        <v>93.3</v>
      </c>
      <c r="I24" s="12">
        <v>98.45</v>
      </c>
      <c r="J24" s="12">
        <v>97.01</v>
      </c>
    </row>
    <row r="25" spans="2:10">
      <c r="B25" s="3" t="s">
        <v>21</v>
      </c>
      <c r="C25" s="19">
        <v>92.25</v>
      </c>
      <c r="D25" s="6">
        <v>84.43</v>
      </c>
      <c r="E25" s="10">
        <v>71.349999999999994</v>
      </c>
      <c r="F25" s="10">
        <v>97.45</v>
      </c>
      <c r="G25" s="8">
        <v>37.68</v>
      </c>
      <c r="H25" s="8">
        <v>47.66</v>
      </c>
      <c r="I25" s="12">
        <v>83.87</v>
      </c>
      <c r="J25" s="12">
        <v>87.88</v>
      </c>
    </row>
    <row r="26" spans="2:10">
      <c r="B26" s="3" t="s">
        <v>22</v>
      </c>
      <c r="C26" s="19">
        <v>92.82</v>
      </c>
      <c r="D26" s="6">
        <v>80.22</v>
      </c>
      <c r="E26" s="10">
        <v>75.66</v>
      </c>
      <c r="F26" s="10">
        <v>99.48</v>
      </c>
      <c r="G26" s="8">
        <v>16.73</v>
      </c>
      <c r="H26" s="8">
        <v>49.66</v>
      </c>
      <c r="I26" s="12">
        <v>79.31</v>
      </c>
      <c r="J26" s="12">
        <v>78.010000000000005</v>
      </c>
    </row>
    <row r="27" spans="2:10">
      <c r="B27" s="3" t="s">
        <v>24</v>
      </c>
      <c r="C27" s="19">
        <v>98.51</v>
      </c>
      <c r="D27" s="6">
        <v>92.6</v>
      </c>
      <c r="E27" s="10">
        <v>94.47</v>
      </c>
      <c r="F27" s="10">
        <v>99.95</v>
      </c>
      <c r="G27" s="8">
        <v>62.34</v>
      </c>
      <c r="H27" s="8">
        <v>69.599999999999994</v>
      </c>
      <c r="I27" s="12">
        <v>96.45</v>
      </c>
      <c r="J27" s="12">
        <v>97.32</v>
      </c>
    </row>
    <row r="28" spans="2:10">
      <c r="B28" s="3" t="s">
        <v>25</v>
      </c>
      <c r="C28" s="19">
        <v>94.2</v>
      </c>
      <c r="D28" s="6">
        <v>90.03</v>
      </c>
      <c r="E28" s="10">
        <v>41.32</v>
      </c>
      <c r="F28" s="10">
        <v>98.95</v>
      </c>
      <c r="G28" s="8">
        <v>32.700000000000003</v>
      </c>
      <c r="H28" s="8">
        <v>91.08</v>
      </c>
      <c r="I28" s="12">
        <v>56.22</v>
      </c>
      <c r="J28" s="12">
        <v>49.09</v>
      </c>
    </row>
    <row r="29" spans="2:10">
      <c r="B29" s="3" t="s">
        <v>27</v>
      </c>
      <c r="C29" s="19">
        <v>97.05</v>
      </c>
      <c r="D29" s="6">
        <v>90.04</v>
      </c>
      <c r="E29" s="10">
        <v>82.4</v>
      </c>
      <c r="F29" s="10">
        <v>99.62</v>
      </c>
      <c r="G29" s="8">
        <v>77.2</v>
      </c>
      <c r="H29" s="8">
        <v>96.08</v>
      </c>
      <c r="I29" s="12">
        <v>77.040000000000006</v>
      </c>
      <c r="J29" s="12">
        <v>82.03</v>
      </c>
    </row>
    <row r="30" spans="2:10">
      <c r="B30" s="3" t="s">
        <v>28</v>
      </c>
      <c r="C30" s="19">
        <v>92.84</v>
      </c>
      <c r="D30" s="6">
        <v>84.09</v>
      </c>
      <c r="E30" s="10">
        <v>83.97</v>
      </c>
      <c r="F30" s="10">
        <v>99.76</v>
      </c>
      <c r="G30" s="8">
        <v>82.7</v>
      </c>
      <c r="H30" s="8">
        <v>90.52</v>
      </c>
      <c r="I30" s="12">
        <v>95.1</v>
      </c>
      <c r="J30" s="12">
        <v>95.15</v>
      </c>
    </row>
    <row r="31" spans="2:10">
      <c r="B31" s="3" t="s">
        <v>29</v>
      </c>
      <c r="C31" s="19">
        <v>97.06</v>
      </c>
      <c r="D31" s="6">
        <v>83.08</v>
      </c>
      <c r="E31" s="10">
        <v>87.77</v>
      </c>
      <c r="F31" s="10">
        <v>99.64</v>
      </c>
      <c r="G31" s="8">
        <v>74.17</v>
      </c>
      <c r="H31" s="8">
        <v>86.38</v>
      </c>
      <c r="I31" s="12">
        <v>85.59</v>
      </c>
      <c r="J31" s="12">
        <v>87.14</v>
      </c>
    </row>
    <row r="32" spans="2:10">
      <c r="B32" s="3" t="s">
        <v>30</v>
      </c>
      <c r="C32" s="24">
        <f>AVERAGE(C22:C30)</f>
        <v>93.47</v>
      </c>
      <c r="D32" s="24">
        <f t="shared" ref="D32:J32" si="1">AVERAGE(D22:D30)</f>
        <v>80.667777777777772</v>
      </c>
      <c r="E32" s="28">
        <f>AVERAGE(E22:E30)</f>
        <v>76.237777777777794</v>
      </c>
      <c r="F32" s="28">
        <f>AVERAGE(F22:F30)</f>
        <v>99.236666666666679</v>
      </c>
      <c r="G32" s="27">
        <f t="shared" si="1"/>
        <v>62.497777777777777</v>
      </c>
      <c r="H32" s="27">
        <f t="shared" si="1"/>
        <v>80.053333333333342</v>
      </c>
      <c r="I32" s="29">
        <f t="shared" si="1"/>
        <v>80.967777777777783</v>
      </c>
      <c r="J32" s="29">
        <f t="shared" si="1"/>
        <v>82.193333333333328</v>
      </c>
    </row>
    <row r="35" spans="2:10">
      <c r="C35" s="59" t="s">
        <v>33</v>
      </c>
      <c r="D35" s="59"/>
      <c r="E35" s="59"/>
      <c r="F35" s="59"/>
      <c r="G35" s="59"/>
      <c r="H35" s="59"/>
      <c r="I35" s="59"/>
      <c r="J35" s="59"/>
    </row>
    <row r="36" spans="2:10" ht="15" thickBot="1">
      <c r="C36" s="60" t="s">
        <v>3</v>
      </c>
      <c r="D36" s="60"/>
      <c r="E36" s="60" t="s">
        <v>4</v>
      </c>
      <c r="F36" s="60"/>
      <c r="G36" s="60" t="s">
        <v>5</v>
      </c>
      <c r="H36" s="60"/>
      <c r="I36" s="60" t="s">
        <v>6</v>
      </c>
      <c r="J36" s="60"/>
    </row>
    <row r="37" spans="2:10" ht="15" thickBot="1">
      <c r="B37" s="2" t="s">
        <v>32</v>
      </c>
      <c r="C37" s="13" t="s">
        <v>11</v>
      </c>
      <c r="D37" s="13" t="s">
        <v>12</v>
      </c>
      <c r="E37" s="15" t="s">
        <v>11</v>
      </c>
      <c r="F37" s="15" t="s">
        <v>12</v>
      </c>
      <c r="G37" s="14" t="s">
        <v>11</v>
      </c>
      <c r="H37" s="14" t="s">
        <v>12</v>
      </c>
      <c r="I37" s="16" t="s">
        <v>11</v>
      </c>
      <c r="J37" s="16" t="s">
        <v>12</v>
      </c>
    </row>
    <row r="38" spans="2:10" ht="15" thickBot="1">
      <c r="B38" s="18" t="s">
        <v>17</v>
      </c>
      <c r="C38" s="19">
        <v>99.1</v>
      </c>
      <c r="D38" s="5">
        <v>98.51</v>
      </c>
      <c r="E38" s="9">
        <v>97.35</v>
      </c>
      <c r="F38" s="9">
        <v>99.9</v>
      </c>
      <c r="G38" s="7">
        <v>98.45</v>
      </c>
      <c r="H38" s="7">
        <v>99.21</v>
      </c>
      <c r="I38" s="11">
        <v>98.35</v>
      </c>
      <c r="J38" s="11">
        <v>99.47</v>
      </c>
    </row>
    <row r="39" spans="2:10">
      <c r="B39" s="4" t="s">
        <v>18</v>
      </c>
      <c r="C39" s="19">
        <v>74.36</v>
      </c>
      <c r="D39" s="6">
        <v>43</v>
      </c>
      <c r="E39" s="10">
        <v>9.5299999999999994</v>
      </c>
      <c r="F39" s="10">
        <v>97.94</v>
      </c>
      <c r="G39" s="8">
        <v>13.23</v>
      </c>
      <c r="H39" s="8">
        <v>90.23</v>
      </c>
      <c r="I39" s="12">
        <v>14.53</v>
      </c>
      <c r="J39" s="12">
        <v>20.170000000000002</v>
      </c>
    </row>
    <row r="40" spans="2:10">
      <c r="B40" s="3" t="s">
        <v>20</v>
      </c>
      <c r="C40" s="19">
        <v>96.25</v>
      </c>
      <c r="D40" s="6">
        <v>90.83</v>
      </c>
      <c r="E40" s="10">
        <v>91.67</v>
      </c>
      <c r="F40" s="10">
        <v>99.95</v>
      </c>
      <c r="G40" s="8">
        <v>87.83</v>
      </c>
      <c r="H40" s="8">
        <v>90.59</v>
      </c>
      <c r="I40" s="12">
        <v>96.07</v>
      </c>
      <c r="J40" s="12">
        <v>98.19</v>
      </c>
    </row>
    <row r="41" spans="2:10">
      <c r="B41" s="3" t="s">
        <v>21</v>
      </c>
      <c r="C41" s="19">
        <v>90.84</v>
      </c>
      <c r="D41" s="6">
        <v>74.17</v>
      </c>
      <c r="E41" s="10">
        <v>73.41</v>
      </c>
      <c r="F41" s="10">
        <v>98.89</v>
      </c>
      <c r="G41" s="8">
        <v>100</v>
      </c>
      <c r="H41" s="8">
        <v>98.08</v>
      </c>
      <c r="I41" s="12">
        <v>78.790000000000006</v>
      </c>
      <c r="J41" s="12">
        <v>87.88</v>
      </c>
    </row>
    <row r="42" spans="2:10">
      <c r="B42" s="3" t="s">
        <v>22</v>
      </c>
      <c r="C42" s="19">
        <v>91.44</v>
      </c>
      <c r="D42" s="6">
        <v>69.94</v>
      </c>
      <c r="E42" s="10">
        <v>90.53</v>
      </c>
      <c r="F42" s="10">
        <v>99.33</v>
      </c>
      <c r="G42" s="8">
        <v>95.97</v>
      </c>
      <c r="H42" s="8">
        <v>39.78</v>
      </c>
      <c r="I42" s="12">
        <v>88.03</v>
      </c>
      <c r="J42" s="12">
        <v>92.96</v>
      </c>
    </row>
    <row r="43" spans="2:10">
      <c r="B43" s="3" t="s">
        <v>24</v>
      </c>
      <c r="C43" s="19">
        <v>98.79</v>
      </c>
      <c r="D43" s="6">
        <v>93.57</v>
      </c>
      <c r="E43" s="10">
        <v>84.55</v>
      </c>
      <c r="F43" s="10">
        <v>99.89</v>
      </c>
      <c r="G43" s="8">
        <v>94.69</v>
      </c>
      <c r="H43" s="8">
        <v>95.55</v>
      </c>
      <c r="I43" s="12">
        <v>97.1</v>
      </c>
      <c r="J43" s="12">
        <v>98.98</v>
      </c>
    </row>
    <row r="44" spans="2:10">
      <c r="B44" s="3" t="s">
        <v>25</v>
      </c>
      <c r="C44" s="19">
        <v>93.62</v>
      </c>
      <c r="D44" s="6">
        <v>54.33</v>
      </c>
      <c r="E44" s="10">
        <v>69.900000000000006</v>
      </c>
      <c r="F44" s="10">
        <v>98.43</v>
      </c>
      <c r="G44" s="8">
        <v>85.37</v>
      </c>
      <c r="H44" s="8">
        <v>86.12</v>
      </c>
      <c r="I44" s="12">
        <v>69.31</v>
      </c>
      <c r="J44" s="12">
        <v>80.2</v>
      </c>
    </row>
    <row r="45" spans="2:10">
      <c r="B45" s="3" t="s">
        <v>27</v>
      </c>
      <c r="C45" s="19">
        <v>96.18</v>
      </c>
      <c r="D45" s="6">
        <v>81.72</v>
      </c>
      <c r="E45" s="10">
        <v>96.55</v>
      </c>
      <c r="F45" s="10">
        <v>99.82</v>
      </c>
      <c r="G45" s="8">
        <v>95.32</v>
      </c>
      <c r="H45" s="8">
        <v>96.02</v>
      </c>
      <c r="I45" s="12">
        <v>95.96</v>
      </c>
      <c r="J45" s="12">
        <v>97.38</v>
      </c>
    </row>
    <row r="46" spans="2:10">
      <c r="B46" s="3" t="s">
        <v>28</v>
      </c>
      <c r="C46" s="19">
        <v>95.43</v>
      </c>
      <c r="D46" s="6">
        <v>88.96</v>
      </c>
      <c r="E46" s="10">
        <v>88.46</v>
      </c>
      <c r="F46" s="10">
        <v>99.59</v>
      </c>
      <c r="G46" s="8">
        <v>56.36</v>
      </c>
      <c r="H46" s="8">
        <v>61.41</v>
      </c>
      <c r="I46" s="12">
        <v>92.38</v>
      </c>
      <c r="J46" s="12">
        <v>93.33</v>
      </c>
    </row>
    <row r="47" spans="2:10">
      <c r="B47" s="3" t="s">
        <v>29</v>
      </c>
      <c r="C47" s="19">
        <v>96.76</v>
      </c>
      <c r="D47" s="6">
        <v>86.22</v>
      </c>
      <c r="E47" s="10">
        <v>86.52</v>
      </c>
      <c r="F47" s="10">
        <v>99.62</v>
      </c>
      <c r="G47" s="8">
        <v>77.739999999999995</v>
      </c>
      <c r="H47" s="8">
        <v>89.89</v>
      </c>
      <c r="I47" s="12">
        <v>86.16</v>
      </c>
      <c r="J47" s="12">
        <v>88.41</v>
      </c>
    </row>
    <row r="48" spans="2:10">
      <c r="B48" s="3" t="s">
        <v>30</v>
      </c>
      <c r="C48" s="24">
        <f>AVERAGE(C38:C46)</f>
        <v>92.89</v>
      </c>
      <c r="D48" s="24">
        <f t="shared" ref="D48:J48" si="2">AVERAGE(D38:D46)</f>
        <v>77.225555555555559</v>
      </c>
      <c r="E48" s="28">
        <f>AVERAGE(E38:E46)</f>
        <v>77.994444444444454</v>
      </c>
      <c r="F48" s="28">
        <f>AVERAGE(F38:F46)</f>
        <v>99.304444444444428</v>
      </c>
      <c r="G48" s="27">
        <f t="shared" si="2"/>
        <v>80.802222222222213</v>
      </c>
      <c r="H48" s="27">
        <f t="shared" si="2"/>
        <v>84.109999999999985</v>
      </c>
      <c r="I48" s="29">
        <f t="shared" si="2"/>
        <v>81.168888888888901</v>
      </c>
      <c r="J48" s="29">
        <f t="shared" si="2"/>
        <v>85.395555555555561</v>
      </c>
    </row>
  </sheetData>
  <mergeCells count="15">
    <mergeCell ref="C36:D36"/>
    <mergeCell ref="G36:H36"/>
    <mergeCell ref="E36:F36"/>
    <mergeCell ref="I36:J36"/>
    <mergeCell ref="C3:J3"/>
    <mergeCell ref="C4:D4"/>
    <mergeCell ref="G4:H4"/>
    <mergeCell ref="E4:F4"/>
    <mergeCell ref="I4:J4"/>
    <mergeCell ref="C19:J19"/>
    <mergeCell ref="C20:D20"/>
    <mergeCell ref="G20:H20"/>
    <mergeCell ref="E20:F20"/>
    <mergeCell ref="I20:J20"/>
    <mergeCell ref="C35:J3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69A1-DD08-4AEB-9077-557CDB7CFD2B}">
  <dimension ref="A1:M13"/>
  <sheetViews>
    <sheetView tabSelected="1" topLeftCell="A5" zoomScaleNormal="100" workbookViewId="0">
      <selection activeCell="T38" sqref="T38"/>
    </sheetView>
  </sheetViews>
  <sheetFormatPr defaultRowHeight="14.5"/>
  <cols>
    <col min="1" max="1" width="11.1796875" customWidth="1"/>
    <col min="4" max="4" width="14.1796875" customWidth="1"/>
    <col min="5" max="5" width="13.08984375" bestFit="1" customWidth="1"/>
    <col min="8" max="8" width="18.08984375" bestFit="1" customWidth="1"/>
    <col min="9" max="9" width="11.36328125" bestFit="1" customWidth="1"/>
    <col min="10" max="10" width="9.90625" bestFit="1" customWidth="1"/>
    <col min="12" max="12" width="13.08984375" bestFit="1" customWidth="1"/>
  </cols>
  <sheetData>
    <row r="1" spans="1:13">
      <c r="A1" s="48" t="s">
        <v>35</v>
      </c>
      <c r="B1" s="49"/>
      <c r="C1" s="49"/>
      <c r="D1" s="49"/>
      <c r="E1" s="49"/>
    </row>
    <row r="2" spans="1:13">
      <c r="A2" s="48" t="s">
        <v>36</v>
      </c>
      <c r="B2" s="49"/>
      <c r="C2" s="49"/>
      <c r="D2" s="49"/>
      <c r="E2" s="49"/>
    </row>
    <row r="3" spans="1:13">
      <c r="A3" s="61" t="s">
        <v>37</v>
      </c>
      <c r="B3" s="61"/>
      <c r="C3" s="61"/>
      <c r="D3" s="61"/>
      <c r="E3" s="49"/>
    </row>
    <row r="5" spans="1:13">
      <c r="B5" s="62" t="s">
        <v>38</v>
      </c>
      <c r="C5" s="62"/>
      <c r="D5" s="62"/>
      <c r="E5" s="62"/>
      <c r="J5" t="s">
        <v>45</v>
      </c>
    </row>
    <row r="6" spans="1:13" ht="26.5">
      <c r="A6" s="52" t="s">
        <v>39</v>
      </c>
      <c r="B6" s="50" t="s">
        <v>40</v>
      </c>
      <c r="C6" s="50" t="s">
        <v>41</v>
      </c>
      <c r="D6" s="53" t="s">
        <v>42</v>
      </c>
      <c r="E6" s="50" t="s">
        <v>43</v>
      </c>
      <c r="I6" s="50" t="s">
        <v>40</v>
      </c>
      <c r="J6" s="50" t="s">
        <v>41</v>
      </c>
      <c r="K6" s="53" t="s">
        <v>42</v>
      </c>
      <c r="L6" s="50" t="s">
        <v>43</v>
      </c>
      <c r="M6" s="57" t="s">
        <v>44</v>
      </c>
    </row>
    <row r="7" spans="1:13">
      <c r="A7" s="51">
        <v>1000</v>
      </c>
      <c r="B7" s="54">
        <v>0.89</v>
      </c>
      <c r="C7" s="54">
        <v>0.6</v>
      </c>
      <c r="D7" s="54">
        <v>0.73</v>
      </c>
      <c r="E7" s="54">
        <v>0.75</v>
      </c>
    </row>
    <row r="8" spans="1:13">
      <c r="A8" s="51">
        <v>3000</v>
      </c>
      <c r="B8" s="54">
        <v>0.91</v>
      </c>
      <c r="C8" s="54">
        <v>0.62</v>
      </c>
      <c r="D8" s="54">
        <v>0.73</v>
      </c>
      <c r="E8" s="54">
        <v>0.78</v>
      </c>
      <c r="H8" t="s">
        <v>46</v>
      </c>
      <c r="I8" s="55">
        <f t="shared" ref="I8:L12" si="0">(B8/B7)-1</f>
        <v>2.2471910112359605E-2</v>
      </c>
      <c r="J8" s="55">
        <f t="shared" si="0"/>
        <v>3.3333333333333437E-2</v>
      </c>
      <c r="K8" s="55">
        <f t="shared" si="0"/>
        <v>0</v>
      </c>
      <c r="L8" s="55">
        <f t="shared" si="0"/>
        <v>4.0000000000000036E-2</v>
      </c>
      <c r="M8" s="56">
        <f t="shared" ref="M8:M13" si="1">AVERAGE(I8:L8)</f>
        <v>2.3951310861423269E-2</v>
      </c>
    </row>
    <row r="9" spans="1:13">
      <c r="A9" s="51">
        <v>5000</v>
      </c>
      <c r="B9" s="54">
        <v>0.92</v>
      </c>
      <c r="C9" s="54">
        <v>0.63</v>
      </c>
      <c r="D9" s="54">
        <v>0.77</v>
      </c>
      <c r="E9" s="54">
        <v>0.78</v>
      </c>
      <c r="H9" t="s">
        <v>47</v>
      </c>
      <c r="I9" s="55">
        <f t="shared" si="0"/>
        <v>1.098901098901095E-2</v>
      </c>
      <c r="J9" s="55">
        <f t="shared" si="0"/>
        <v>1.6129032258064502E-2</v>
      </c>
      <c r="K9" s="55">
        <f t="shared" si="0"/>
        <v>5.4794520547945202E-2</v>
      </c>
      <c r="L9" s="55">
        <f t="shared" si="0"/>
        <v>0</v>
      </c>
      <c r="M9" s="56">
        <f t="shared" si="1"/>
        <v>2.0478140948755164E-2</v>
      </c>
    </row>
    <row r="10" spans="1:13">
      <c r="A10" s="51">
        <v>10000</v>
      </c>
      <c r="B10" s="54">
        <v>0.93</v>
      </c>
      <c r="C10" s="54">
        <v>0.64</v>
      </c>
      <c r="D10" s="54">
        <v>0.78</v>
      </c>
      <c r="E10" s="54">
        <v>0.8</v>
      </c>
      <c r="H10" t="s">
        <v>48</v>
      </c>
      <c r="I10" s="55">
        <f t="shared" si="0"/>
        <v>1.0869565217391353E-2</v>
      </c>
      <c r="J10" s="55">
        <f t="shared" si="0"/>
        <v>1.5873015873015817E-2</v>
      </c>
      <c r="K10" s="55">
        <f t="shared" si="0"/>
        <v>1.2987012987013102E-2</v>
      </c>
      <c r="L10" s="55">
        <f t="shared" si="0"/>
        <v>2.5641025641025772E-2</v>
      </c>
      <c r="M10" s="56">
        <f t="shared" si="1"/>
        <v>1.6342654929611511E-2</v>
      </c>
    </row>
    <row r="11" spans="1:13">
      <c r="A11" s="51">
        <v>20000</v>
      </c>
      <c r="B11" s="54">
        <v>0.93</v>
      </c>
      <c r="C11" s="54">
        <v>0.64</v>
      </c>
      <c r="D11" s="54">
        <v>0.79</v>
      </c>
      <c r="E11" s="54">
        <v>0.79</v>
      </c>
      <c r="H11" t="s">
        <v>49</v>
      </c>
      <c r="I11" s="55">
        <f t="shared" si="0"/>
        <v>0</v>
      </c>
      <c r="J11" s="55">
        <f t="shared" si="0"/>
        <v>0</v>
      </c>
      <c r="K11" s="55">
        <f t="shared" si="0"/>
        <v>1.2820512820512775E-2</v>
      </c>
      <c r="L11" s="55">
        <f t="shared" si="0"/>
        <v>-1.2499999999999956E-2</v>
      </c>
      <c r="M11" s="56">
        <f t="shared" si="1"/>
        <v>8.0128205128204844E-5</v>
      </c>
    </row>
    <row r="12" spans="1:13">
      <c r="A12" s="51">
        <v>40000</v>
      </c>
      <c r="B12" s="54">
        <v>0.93</v>
      </c>
      <c r="C12" s="54">
        <v>0.67</v>
      </c>
      <c r="D12" s="54">
        <v>0.78</v>
      </c>
      <c r="E12" s="54">
        <v>0.77</v>
      </c>
      <c r="H12" t="s">
        <v>50</v>
      </c>
      <c r="I12" s="55">
        <f t="shared" si="0"/>
        <v>0</v>
      </c>
      <c r="J12" s="55">
        <f t="shared" si="0"/>
        <v>4.6875E-2</v>
      </c>
      <c r="K12" s="55">
        <f t="shared" si="0"/>
        <v>-1.2658227848101222E-2</v>
      </c>
      <c r="L12" s="55">
        <f t="shared" si="0"/>
        <v>-2.5316455696202556E-2</v>
      </c>
      <c r="M12" s="56">
        <f t="shared" si="1"/>
        <v>2.2250791139240556E-3</v>
      </c>
    </row>
    <row r="13" spans="1:13">
      <c r="H13" t="s">
        <v>51</v>
      </c>
      <c r="I13" s="55">
        <f>(B10/B7)-1</f>
        <v>4.4943820224719211E-2</v>
      </c>
      <c r="J13" s="55">
        <f>(C10/C7)-1</f>
        <v>6.6666666666666652E-2</v>
      </c>
      <c r="K13" s="55">
        <f>(D10/D7)-1</f>
        <v>6.8493150684931559E-2</v>
      </c>
      <c r="L13" s="55">
        <f>(E10/E7)-1</f>
        <v>6.6666666666666652E-2</v>
      </c>
      <c r="M13" s="56">
        <f t="shared" si="1"/>
        <v>6.1692576060746018E-2</v>
      </c>
    </row>
  </sheetData>
  <mergeCells count="2">
    <mergeCell ref="A3:D3"/>
    <mergeCell ref="B5:E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Level</vt:lpstr>
      <vt:lpstr>Token Level</vt:lpstr>
      <vt:lpstr>Increasing Training Size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2020-04-17T14:35:26Z</dcterms:created>
  <dcterms:modified xsi:type="dcterms:W3CDTF">2020-04-17T14:37:07Z</dcterms:modified>
  <cp:category/>
  <cp:contentStatus/>
</cp:coreProperties>
</file>