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nshumarwah/Documents/dissertation/trec-news-2018/"/>
    </mc:Choice>
  </mc:AlternateContent>
  <xr:revisionPtr revIDLastSave="0" documentId="13_ncr:1_{A62399A1-A7FC-904F-95D2-8E84A7F3455C}" xr6:coauthVersionLast="45" xr6:coauthVersionMax="45" xr10:uidLastSave="{00000000-0000-0000-0000-000000000000}"/>
  <bookViews>
    <workbookView xWindow="0" yWindow="460" windowWidth="28800" windowHeight="16220" xr2:uid="{E57837C0-A4A9-6A48-9DB1-E2AED841CBA5}"/>
  </bookViews>
  <sheets>
    <sheet name="TF-IDF" sheetId="1" r:id="rId1"/>
    <sheet name="Time TF-IDF" sheetId="2" r:id="rId2"/>
    <sheet name="BM25" sheetId="4" r:id="rId3"/>
    <sheet name="Time BM25" sheetId="5" r:id="rId4"/>
    <sheet name="USE" sheetId="6" r:id="rId5"/>
    <sheet name="Time USE" sheetId="7" r:id="rId6"/>
    <sheet name="comparison" sheetId="8" r:id="rId7"/>
    <sheet name="Sheet1" sheetId="9" r:id="rId8"/>
    <sheet name="final graphs" sheetId="10" r:id="rId9"/>
  </sheets>
  <definedNames>
    <definedName name="_xlnm._FilterDatabase" localSheetId="0" hidden="1">'TF-IDF'!$A$1:$G$47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K2" i="6" s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2" i="6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2" i="7"/>
  <c r="K2" i="7" s="1"/>
  <c r="D3" i="7"/>
  <c r="D4" i="7"/>
  <c r="D5" i="7"/>
  <c r="J2" i="7" s="1"/>
  <c r="L2" i="7" s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2" i="7"/>
  <c r="E3" i="5"/>
  <c r="E4" i="5"/>
  <c r="K2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2" i="5"/>
  <c r="J2" i="5" s="1"/>
  <c r="L2" i="5" s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K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J2" i="4" s="1"/>
  <c r="L2" i="6" l="1"/>
  <c r="L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K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  <c r="J2" i="2" s="1"/>
  <c r="L2" i="2" l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2" i="1" l="1"/>
  <c r="J2" i="1"/>
  <c r="L2" i="1" s="1"/>
</calcChain>
</file>

<file path=xl/sharedStrings.xml><?xml version="1.0" encoding="utf-8"?>
<sst xmlns="http://schemas.openxmlformats.org/spreadsheetml/2006/main" count="137" uniqueCount="31">
  <si>
    <t>Number</t>
  </si>
  <si>
    <t>no. relevant docs in database</t>
  </si>
  <si>
    <t>precision</t>
  </si>
  <si>
    <t>recall</t>
  </si>
  <si>
    <t>average Precision</t>
  </si>
  <si>
    <t>average recall</t>
  </si>
  <si>
    <t>average F1</t>
  </si>
  <si>
    <t>average precision</t>
  </si>
  <si>
    <t>relevant/retreived docs</t>
  </si>
  <si>
    <t>average f1</t>
  </si>
  <si>
    <t>TF-IDF</t>
  </si>
  <si>
    <t>Time TF-IDF</t>
  </si>
  <si>
    <t>BM25</t>
  </si>
  <si>
    <t>Time BM25</t>
  </si>
  <si>
    <t>USE</t>
  </si>
  <si>
    <t>Time USE</t>
  </si>
  <si>
    <t>Average Precision</t>
  </si>
  <si>
    <t>Average Recall</t>
  </si>
  <si>
    <t>Average F1</t>
  </si>
  <si>
    <t>Classic</t>
  </si>
  <si>
    <t>Time Normalized</t>
  </si>
  <si>
    <t>TREC</t>
  </si>
  <si>
    <t>WebAP</t>
  </si>
  <si>
    <t>CiteULike</t>
  </si>
  <si>
    <t>TREC News</t>
  </si>
  <si>
    <t>tTF-IDF</t>
  </si>
  <si>
    <t>tBM25</t>
  </si>
  <si>
    <t>tUSE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</si>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</sst>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Linux Libertine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/>
    </xf>
    <xf numFmtId="0" fontId="1" fillId="0" borderId="1" xfId="0" applyFont="1" applyFill="1" applyBorder="1"/>
    <xf numFmtId="0" fontId="2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comparison!$B$14</c:f>
              <c:strCache>
                <c:ptCount val="1"/>
                <c:pt idx="0">
                  <c:v>TF-IDF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comparison!$A$15:$A$17</c:f>
              <c:strCache>
                <c:ptCount val="3"/>
                <c:pt idx="0">
                  <c:v>Average Precision</c:v>
                </c:pt>
                <c:pt idx="1">
                  <c:v>Average Recall</c:v>
                </c:pt>
                <c:pt idx="2">
                  <c:v>Average F1</c:v>
                </c:pt>
              </c:strCache>
            </c:strRef>
          </c:cat>
          <c:val>
            <c:numRef>
              <c:f>comparison!$B$15:$B$17</c:f>
              <c:numCache>
                <c:formatCode>General</c:formatCode>
                <c:ptCount val="3"/>
                <c:pt idx="0">
                  <c:v>4.8478261000000002E-2</c:v>
                </c:pt>
                <c:pt idx="1">
                  <c:v>0.213593069</c:v>
                </c:pt>
                <c:pt idx="2">
                  <c:v>7.9021390999999996E-2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1-D949-A8B6-1748A0C6468C}"/>
            </c:ext>
          </c:extLst>
        </c:ser>
        <c:ser>
          <c:idx val="1"/>
          <c:order val="1"/>
          <c:tx>
            <c:strRef>
              <c:f>comparison!$C$14</c:f>
              <c:strCache>
                <c:ptCount val="1"/>
                <c:pt idx="0">
                  <c:v>Time TF-IDF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comparison!$A$15:$A$17</c:f>
              <c:strCache>
                <c:ptCount val="3"/>
                <c:pt idx="0">
                  <c:v>Average Precision</c:v>
                </c:pt>
                <c:pt idx="1">
                  <c:v>Average Recall</c:v>
                </c:pt>
                <c:pt idx="2">
                  <c:v>Average F1</c:v>
                </c:pt>
              </c:strCache>
            </c:strRef>
          </c:cat>
          <c:val>
            <c:numRef>
              <c:f>comparison!$C$15:$C$17</c:f>
              <c:numCache>
                <c:formatCode>General</c:formatCode>
                <c:ptCount val="3"/>
                <c:pt idx="0">
                  <c:v>0.119565217</c:v>
                </c:pt>
                <c:pt idx="1">
                  <c:v>0.413360475</c:v>
                </c:pt>
                <c:pt idx="2">
                  <c:v>0.18548002399999999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1-D949-A8B6-1748A0C64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0144704"/>
        <c:axId val="1310131680"/>
      </c:barChart>
      <c:catAx>
        <c:axId val="13401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31680"/>
        <c:crosses val="autoZero"/>
        <c:auto val="1"/>
        <c:lblAlgn val="ctr"/>
        <c:lblOffset val="100"/>
        <c:noMultiLvlLbl val="0"/>
      </c:catAx>
      <c:valAx>
        <c:axId val="13101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graphs'!$B$32</c:f>
              <c:strCache>
                <c:ptCount val="1"/>
                <c:pt idx="0">
                  <c:v>TF-IDF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graphs'!$A$33:$A$35</c:f>
              <c:strCache>
                <c:ptCount val="3"/>
                <c:pt idx="0">
                  <c:v>TREC News</c:v>
                </c:pt>
                <c:pt idx="1">
                  <c:v>WebAP</c:v>
                </c:pt>
                <c:pt idx="2">
                  <c:v>CiteULike</c:v>
                </c:pt>
              </c:strCache>
            </c:strRef>
          </c:cat>
          <c:val>
            <c:numRef>
              <c:f>'final graphs'!$B$33:$B$35</c:f>
              <c:numCache>
                <c:formatCode>General</c:formatCode>
                <c:ptCount val="3"/>
                <c:pt idx="0">
                  <c:v>0.114</c:v>
                </c:pt>
                <c:pt idx="1">
                  <c:v>9.2999999999999999E-2</c:v>
                </c:pt>
                <c:pt idx="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E-8044-A2FF-521E1841CD5C}"/>
            </c:ext>
          </c:extLst>
        </c:ser>
        <c:ser>
          <c:idx val="1"/>
          <c:order val="1"/>
          <c:tx>
            <c:strRef>
              <c:f>'final graphs'!$C$32</c:f>
              <c:strCache>
                <c:ptCount val="1"/>
                <c:pt idx="0">
                  <c:v>tTF-IDF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graphs'!$A$33:$A$35</c:f>
              <c:strCache>
                <c:ptCount val="3"/>
                <c:pt idx="0">
                  <c:v>TREC News</c:v>
                </c:pt>
                <c:pt idx="1">
                  <c:v>WebAP</c:v>
                </c:pt>
                <c:pt idx="2">
                  <c:v>CiteULike</c:v>
                </c:pt>
              </c:strCache>
            </c:strRef>
          </c:cat>
          <c:val>
            <c:numRef>
              <c:f>'final graphs'!$C$33:$C$35</c:f>
              <c:numCache>
                <c:formatCode>General</c:formatCode>
                <c:ptCount val="3"/>
                <c:pt idx="0">
                  <c:v>0.245</c:v>
                </c:pt>
                <c:pt idx="1">
                  <c:v>0.107</c:v>
                </c:pt>
                <c:pt idx="2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E-8044-A2FF-521E1841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691840"/>
        <c:axId val="1913209408"/>
      </c:barChart>
      <c:catAx>
        <c:axId val="15396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09408"/>
        <c:crosses val="autoZero"/>
        <c:auto val="1"/>
        <c:lblAlgn val="ctr"/>
        <c:lblOffset val="100"/>
        <c:noMultiLvlLbl val="0"/>
      </c:catAx>
      <c:valAx>
        <c:axId val="19132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  <a:r>
                  <a:rPr lang="en-US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9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graphs'!$B$48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graphs'!$A$49:$A$51</c:f>
              <c:strCache>
                <c:ptCount val="3"/>
                <c:pt idx="0">
                  <c:v>TREC News</c:v>
                </c:pt>
                <c:pt idx="1">
                  <c:v>WebAP</c:v>
                </c:pt>
                <c:pt idx="2">
                  <c:v>CiteULike</c:v>
                </c:pt>
              </c:strCache>
            </c:strRef>
          </c:cat>
          <c:val>
            <c:numRef>
              <c:f>'final graphs'!$B$49:$B$51</c:f>
              <c:numCache>
                <c:formatCode>General</c:formatCode>
                <c:ptCount val="3"/>
                <c:pt idx="0">
                  <c:v>0.35099999999999998</c:v>
                </c:pt>
                <c:pt idx="1">
                  <c:v>0.26400000000000001</c:v>
                </c:pt>
                <c:pt idx="2">
                  <c:v>0.127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E-A048-AB1B-1BC615094F92}"/>
            </c:ext>
          </c:extLst>
        </c:ser>
        <c:ser>
          <c:idx val="1"/>
          <c:order val="1"/>
          <c:tx>
            <c:strRef>
              <c:f>'final graphs'!$C$48</c:f>
              <c:strCache>
                <c:ptCount val="1"/>
                <c:pt idx="0">
                  <c:v>tBM25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graphs'!$A$49:$A$51</c:f>
              <c:strCache>
                <c:ptCount val="3"/>
                <c:pt idx="0">
                  <c:v>TREC News</c:v>
                </c:pt>
                <c:pt idx="1">
                  <c:v>WebAP</c:v>
                </c:pt>
                <c:pt idx="2">
                  <c:v>CiteULike</c:v>
                </c:pt>
              </c:strCache>
            </c:strRef>
          </c:cat>
          <c:val>
            <c:numRef>
              <c:f>'final graphs'!$C$49:$C$51</c:f>
              <c:numCache>
                <c:formatCode>General</c:formatCode>
                <c:ptCount val="3"/>
                <c:pt idx="0">
                  <c:v>0.318</c:v>
                </c:pt>
                <c:pt idx="1">
                  <c:v>0.151</c:v>
                </c:pt>
                <c:pt idx="2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E-A048-AB1B-1BC615094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575984"/>
        <c:axId val="1540292304"/>
      </c:barChart>
      <c:catAx>
        <c:axId val="19135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2304"/>
        <c:crosses val="autoZero"/>
        <c:auto val="1"/>
        <c:lblAlgn val="ctr"/>
        <c:lblOffset val="100"/>
        <c:noMultiLvlLbl val="0"/>
      </c:catAx>
      <c:valAx>
        <c:axId val="15402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  <a:r>
                  <a:rPr lang="en-US" baseline="0"/>
                  <a:t> Valuee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75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graphs'!$B$70</c:f>
              <c:strCache>
                <c:ptCount val="1"/>
                <c:pt idx="0">
                  <c:v>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graphs'!$A$71:$A$73</c:f>
              <c:strCache>
                <c:ptCount val="3"/>
                <c:pt idx="0">
                  <c:v>TREC News</c:v>
                </c:pt>
                <c:pt idx="1">
                  <c:v>WebAP</c:v>
                </c:pt>
                <c:pt idx="2">
                  <c:v>CiteULike</c:v>
                </c:pt>
              </c:strCache>
            </c:strRef>
          </c:cat>
          <c:val>
            <c:numRef>
              <c:f>'final graphs'!$B$71:$B$73</c:f>
              <c:numCache>
                <c:formatCode>General</c:formatCode>
                <c:ptCount val="3"/>
                <c:pt idx="0">
                  <c:v>0.52</c:v>
                </c:pt>
                <c:pt idx="1">
                  <c:v>0.26</c:v>
                </c:pt>
                <c:pt idx="2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0A48-B1C1-2FD82EB80748}"/>
            </c:ext>
          </c:extLst>
        </c:ser>
        <c:ser>
          <c:idx val="1"/>
          <c:order val="1"/>
          <c:tx>
            <c:strRef>
              <c:f>'final graphs'!$C$70</c:f>
              <c:strCache>
                <c:ptCount val="1"/>
                <c:pt idx="0">
                  <c:v>tUSE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graphs'!$A$71:$A$73</c:f>
              <c:strCache>
                <c:ptCount val="3"/>
                <c:pt idx="0">
                  <c:v>TREC News</c:v>
                </c:pt>
                <c:pt idx="1">
                  <c:v>WebAP</c:v>
                </c:pt>
                <c:pt idx="2">
                  <c:v>CiteULike</c:v>
                </c:pt>
              </c:strCache>
            </c:strRef>
          </c:cat>
          <c:val>
            <c:numRef>
              <c:f>'final graphs'!$C$71:$C$73</c:f>
              <c:numCache>
                <c:formatCode>General</c:formatCode>
                <c:ptCount val="3"/>
                <c:pt idx="0">
                  <c:v>0.61399999999999999</c:v>
                </c:pt>
                <c:pt idx="1">
                  <c:v>0.128</c:v>
                </c:pt>
                <c:pt idx="2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0A48-B1C1-2FD82EB80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973408"/>
        <c:axId val="1545476144"/>
      </c:barChart>
      <c:catAx>
        <c:axId val="15469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6144"/>
        <c:crosses val="autoZero"/>
        <c:auto val="1"/>
        <c:lblAlgn val="ctr"/>
        <c:lblOffset val="100"/>
        <c:noMultiLvlLbl val="0"/>
      </c:catAx>
      <c:valAx>
        <c:axId val="15454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  <a:r>
                  <a:rPr lang="en-US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7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BM25 Encoding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comparison!$D$14</c:f>
              <c:strCache>
                <c:ptCount val="1"/>
                <c:pt idx="0">
                  <c:v>BM25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comparison!$A$15:$A$17</c:f>
              <c:strCache>
                <c:ptCount val="3"/>
                <c:pt idx="0">
                  <c:v>Average Precision</c:v>
                </c:pt>
                <c:pt idx="1">
                  <c:v>Average Recall</c:v>
                </c:pt>
                <c:pt idx="2">
                  <c:v>Average F1</c:v>
                </c:pt>
              </c:strCache>
            </c:strRef>
          </c:cat>
          <c:val>
            <c:numRef>
              <c:f>comparison!$D$15:$D$17</c:f>
              <c:numCache>
                <c:formatCode>General</c:formatCode>
                <c:ptCount val="3"/>
                <c:pt idx="0">
                  <c:v>0.18173913</c:v>
                </c:pt>
                <c:pt idx="1">
                  <c:v>0.60330155900000004</c:v>
                </c:pt>
                <c:pt idx="2">
                  <c:v>0.27933202000000001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634B-98CA-25F293D4D930}"/>
            </c:ext>
          </c:extLst>
        </c:ser>
        <c:ser>
          <c:idx val="1"/>
          <c:order val="1"/>
          <c:tx>
            <c:strRef>
              <c:f>comparison!$E$14</c:f>
              <c:strCache>
                <c:ptCount val="1"/>
                <c:pt idx="0">
                  <c:v>Time BM25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comparison!$A$15:$A$17</c:f>
              <c:strCache>
                <c:ptCount val="3"/>
                <c:pt idx="0">
                  <c:v>Average Precision</c:v>
                </c:pt>
                <c:pt idx="1">
                  <c:v>Average Recall</c:v>
                </c:pt>
                <c:pt idx="2">
                  <c:v>Average F1</c:v>
                </c:pt>
              </c:strCache>
            </c:strRef>
          </c:cat>
          <c:val>
            <c:numRef>
              <c:f>comparison!$E$15:$E$17</c:f>
              <c:numCache>
                <c:formatCode>General</c:formatCode>
                <c:ptCount val="3"/>
                <c:pt idx="0">
                  <c:v>0.13456521699999999</c:v>
                </c:pt>
                <c:pt idx="1">
                  <c:v>0.43783678700000001</c:v>
                </c:pt>
                <c:pt idx="2">
                  <c:v>0.205860923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7-634B-98CA-25F293D4D9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82924368"/>
        <c:axId val="1283027712"/>
      </c:barChart>
      <c:catAx>
        <c:axId val="12829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27712"/>
        <c:crosses val="autoZero"/>
        <c:auto val="1"/>
        <c:lblAlgn val="ctr"/>
        <c:lblOffset val="100"/>
        <c:noMultiLvlLbl val="0"/>
      </c:catAx>
      <c:valAx>
        <c:axId val="12830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USE</a:t>
            </a:r>
            <a:r>
              <a:rPr lang="en-US" baseline="0"/>
              <a:t> Embedding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comparison!$F$14</c:f>
              <c:strCache>
                <c:ptCount val="1"/>
                <c:pt idx="0">
                  <c:v>USE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comparison!$A$15:$A$17</c:f>
              <c:strCache>
                <c:ptCount val="3"/>
                <c:pt idx="0">
                  <c:v>Average Precision</c:v>
                </c:pt>
                <c:pt idx="1">
                  <c:v>Average Recall</c:v>
                </c:pt>
                <c:pt idx="2">
                  <c:v>Average F1</c:v>
                </c:pt>
              </c:strCache>
            </c:strRef>
          </c:cat>
          <c:val>
            <c:numRef>
              <c:f>comparison!$F$15:$F$17</c:f>
              <c:numCache>
                <c:formatCode>General</c:formatCode>
                <c:ptCount val="3"/>
                <c:pt idx="0">
                  <c:v>0.146304348</c:v>
                </c:pt>
                <c:pt idx="1">
                  <c:v>0.48968762100000002</c:v>
                </c:pt>
                <c:pt idx="2">
                  <c:v>0.22529664399999999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8-2C4E-A3C8-12549D87DE5E}"/>
            </c:ext>
          </c:extLst>
        </c:ser>
        <c:ser>
          <c:idx val="1"/>
          <c:order val="1"/>
          <c:tx>
            <c:strRef>
              <c:f>comparison!$G$14</c:f>
              <c:strCache>
                <c:ptCount val="1"/>
                <c:pt idx="0">
                  <c:v>Time USE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comparison!$A$15:$A$17</c:f>
              <c:strCache>
                <c:ptCount val="3"/>
                <c:pt idx="0">
                  <c:v>Average Precision</c:v>
                </c:pt>
                <c:pt idx="1">
                  <c:v>Average Recall</c:v>
                </c:pt>
                <c:pt idx="2">
                  <c:v>Average F1</c:v>
                </c:pt>
              </c:strCache>
            </c:strRef>
          </c:cat>
          <c:val>
            <c:numRef>
              <c:f>comparison!$G$15:$G$17</c:f>
              <c:numCache>
                <c:formatCode>General</c:formatCode>
                <c:ptCount val="3"/>
                <c:pt idx="0">
                  <c:v>0.19130434800000001</c:v>
                </c:pt>
                <c:pt idx="1">
                  <c:v>0.62811417899999999</c:v>
                </c:pt>
                <c:pt idx="2">
                  <c:v>0.29328351600000002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8-2C4E-A3C8-12549D87D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9383632"/>
        <c:axId val="1349447552"/>
      </c:barChart>
      <c:catAx>
        <c:axId val="13493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47552"/>
        <c:crosses val="autoZero"/>
        <c:auto val="1"/>
        <c:lblAlgn val="ctr"/>
        <c:lblOffset val="100"/>
        <c:noMultiLvlLbl val="0"/>
      </c:catAx>
      <c:valAx>
        <c:axId val="13494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8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TREC News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Classic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Sheet1!$A$3:$A$5</c:f>
              <c:strCache>
                <c:ptCount val="3"/>
                <c:pt idx="0">
                  <c:v>TF-IDF</c:v>
                </c:pt>
                <c:pt idx="1">
                  <c:v>BM25</c:v>
                </c:pt>
                <c:pt idx="2">
                  <c:v>USE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0.114285714</c:v>
                </c:pt>
                <c:pt idx="1">
                  <c:v>0.35099999999999998</c:v>
                </c:pt>
                <c:pt idx="2">
                  <c:v>0.52040816000000001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C94A-8C85-A63C41451F9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Time Normalized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Sheet1!$A$3:$A$5</c:f>
              <c:strCache>
                <c:ptCount val="3"/>
                <c:pt idx="0">
                  <c:v>TF-IDF</c:v>
                </c:pt>
                <c:pt idx="1">
                  <c:v>BM25</c:v>
                </c:pt>
                <c:pt idx="2">
                  <c:v>USE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0.244897959</c:v>
                </c:pt>
                <c:pt idx="1">
                  <c:v>0.31836734999999999</c:v>
                </c:pt>
                <c:pt idx="2">
                  <c:v>0.61428571399999998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8-C94A-8C85-A63C41451F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545839"/>
        <c:axId val="1552638111"/>
      </c:barChart>
      <c:catAx>
        <c:axId val="15525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38111"/>
        <c:crosses val="autoZero"/>
        <c:auto val="1"/>
        <c:lblAlgn val="ctr"/>
        <c:lblOffset val="100"/>
        <c:noMultiLvlLbl val="0"/>
      </c:catAx>
      <c:valAx>
        <c:axId val="15526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54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Web 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Classic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Sheet1!$A$16:$A$18</c:f>
              <c:strCache>
                <c:ptCount val="3"/>
                <c:pt idx="0">
                  <c:v>TF-IDF</c:v>
                </c:pt>
                <c:pt idx="1">
                  <c:v>BM25</c:v>
                </c:pt>
                <c:pt idx="2">
                  <c:v>USE</c:v>
                </c:pt>
              </c:strCache>
            </c:str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9.3421050000000005E-2</c:v>
                </c:pt>
                <c:pt idx="1">
                  <c:v>0.26447367999999999</c:v>
                </c:pt>
                <c:pt idx="2">
                  <c:v>0.26052631999999998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9D43-9E7F-AD3864E8CAF8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Time Normalized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Sheet1!$A$16:$A$18</c:f>
              <c:strCache>
                <c:ptCount val="3"/>
                <c:pt idx="0">
                  <c:v>TF-IDF</c:v>
                </c:pt>
                <c:pt idx="1">
                  <c:v>BM25</c:v>
                </c:pt>
                <c:pt idx="2">
                  <c:v>USE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0.10657895000000001</c:v>
                </c:pt>
                <c:pt idx="1">
                  <c:v>0.15131579000000001</c:v>
                </c:pt>
                <c:pt idx="2">
                  <c:v>0.12763157999999999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0-9D43-9E7F-AD3864E8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9792927"/>
        <c:axId val="1589825087"/>
      </c:barChart>
      <c:catAx>
        <c:axId val="15897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25087"/>
        <c:crosses val="autoZero"/>
        <c:auto val="1"/>
        <c:lblAlgn val="ctr"/>
        <c:lblOffset val="100"/>
        <c:noMultiLvlLbl val="0"/>
      </c:catAx>
      <c:valAx>
        <c:axId val="15898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CiteULike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Classic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Sheet1!$A$27:$A$29</c:f>
              <c:strCache>
                <c:ptCount val="3"/>
                <c:pt idx="0">
                  <c:v>TF-IDF</c:v>
                </c:pt>
                <c:pt idx="1">
                  <c:v>BM25</c:v>
                </c:pt>
                <c:pt idx="2">
                  <c:v>USE</c:v>
                </c:pt>
              </c:strCache>
            </c:strRef>
          </c:cat>
          <c:val>
            <c:numRef>
              <c:f>Sheet1!$B$27:$B$29</c:f>
              <c:numCache>
                <c:formatCode>General</c:formatCode>
                <c:ptCount val="3"/>
                <c:pt idx="0">
                  <c:v>3.5344830000000001E-2</c:v>
                </c:pt>
                <c:pt idx="1">
                  <c:v>0.12758621000000001</c:v>
                </c:pt>
                <c:pt idx="2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A-D64E-BD15-64ED296B7786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Time Normalized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Sheet1!$A$27:$A$29</c:f>
              <c:strCache>
                <c:ptCount val="3"/>
                <c:pt idx="0">
                  <c:v>TF-IDF</c:v>
                </c:pt>
                <c:pt idx="1">
                  <c:v>BM25</c:v>
                </c:pt>
                <c:pt idx="2">
                  <c:v>USE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3"/>
                <c:pt idx="0">
                  <c:v>3.8793099999999997E-2</c:v>
                </c:pt>
                <c:pt idx="1">
                  <c:v>7.1551719999999999E-2</c:v>
                </c:pt>
                <c:pt idx="2">
                  <c:v>8.3620689999999998E-2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A-D64E-BD15-64ED296B7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3274175"/>
        <c:axId val="1593479327"/>
      </c:barChart>
      <c:catAx>
        <c:axId val="15932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79327"/>
        <c:crosses val="autoZero"/>
        <c:auto val="1"/>
        <c:lblAlgn val="ctr"/>
        <c:lblOffset val="100"/>
        <c:noMultiLvlLbl val="0"/>
      </c:catAx>
      <c:valAx>
        <c:axId val="15934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graphs'!$A$3</c:f>
              <c:strCache>
                <c:ptCount val="1"/>
                <c:pt idx="0">
                  <c:v>TREC News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'final graphs'!$B$1:$G$2</c:f>
              <c:multiLvlStrCache>
                <c:ptCount val="6"/>
                <c:lvl>
                  <c:pt idx="0">
                    <c:v>TF-IDF</c:v>
                  </c:pt>
                  <c:pt idx="1">
                    <c:v>tTF-IDF</c:v>
                  </c:pt>
                  <c:pt idx="2">
                    <c:v>BM25</c:v>
                  </c:pt>
                  <c:pt idx="3">
                    <c:v>tBM25</c:v>
                  </c:pt>
                  <c:pt idx="4">
                    <c:v>USE</c:v>
                  </c:pt>
                  <c:pt idx="5">
                    <c:v>tUSE</c:v>
                  </c:pt>
                </c:lvl>
                <c:lvl>
                  <c:pt idx="0">
                    <c:v>TF-IDF</c:v>
                  </c:pt>
                  <c:pt idx="2">
                    <c:v>BM25</c:v>
                  </c:pt>
                  <c:pt idx="4">
                    <c:v>USE</c:v>
                  </c:pt>
                </c:lvl>
              </c:multiLvlStrCache>
            </c:multiLvlStrRef>
          </c:cat>
          <c:val>
            <c:numRef>
              <c:f>'final graphs'!$B$3:$G$3</c:f>
              <c:numCache>
                <c:formatCode>General</c:formatCode>
                <c:ptCount val="6"/>
                <c:pt idx="0">
                  <c:v>0.114</c:v>
                </c:pt>
                <c:pt idx="1">
                  <c:v>0.245</c:v>
                </c:pt>
                <c:pt idx="2">
                  <c:v>0.35099999999999998</c:v>
                </c:pt>
                <c:pt idx="3">
                  <c:v>0.318</c:v>
                </c:pt>
                <c:pt idx="4">
                  <c:v>0.52</c:v>
                </c:pt>
                <c:pt idx="5">
                  <c:v>0.61399999999999999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1F46-8101-A5ECFBE80896}"/>
            </c:ext>
          </c:extLst>
        </c:ser>
        <c:ser>
          <c:idx val="1"/>
          <c:order val="1"/>
          <c:tx>
            <c:strRef>
              <c:f>'final graphs'!$A$4</c:f>
              <c:strCache>
                <c:ptCount val="1"/>
                <c:pt idx="0">
                  <c:v>WebAP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'final graphs'!$B$1:$G$2</c:f>
              <c:multiLvlStrCache>
                <c:ptCount val="6"/>
                <c:lvl>
                  <c:pt idx="0">
                    <c:v>TF-IDF</c:v>
                  </c:pt>
                  <c:pt idx="1">
                    <c:v>tTF-IDF</c:v>
                  </c:pt>
                  <c:pt idx="2">
                    <c:v>BM25</c:v>
                  </c:pt>
                  <c:pt idx="3">
                    <c:v>tBM25</c:v>
                  </c:pt>
                  <c:pt idx="4">
                    <c:v>USE</c:v>
                  </c:pt>
                  <c:pt idx="5">
                    <c:v>tUSE</c:v>
                  </c:pt>
                </c:lvl>
                <c:lvl>
                  <c:pt idx="0">
                    <c:v>TF-IDF</c:v>
                  </c:pt>
                  <c:pt idx="2">
                    <c:v>BM25</c:v>
                  </c:pt>
                  <c:pt idx="4">
                    <c:v>USE</c:v>
                  </c:pt>
                </c:lvl>
              </c:multiLvlStrCache>
            </c:multiLvlStrRef>
          </c:cat>
          <c:val>
            <c:numRef>
              <c:f>'final graphs'!$B$4:$G$4</c:f>
              <c:numCache>
                <c:formatCode>General</c:formatCode>
                <c:ptCount val="6"/>
                <c:pt idx="0">
                  <c:v>9.2999999999999999E-2</c:v>
                </c:pt>
                <c:pt idx="1">
                  <c:v>0.107</c:v>
                </c:pt>
                <c:pt idx="2">
                  <c:v>0.26400000000000001</c:v>
                </c:pt>
                <c:pt idx="3">
                  <c:v>0.151</c:v>
                </c:pt>
                <c:pt idx="4">
                  <c:v>0.26</c:v>
                </c:pt>
                <c:pt idx="5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1F46-8101-A5ECFBE80896}"/>
            </c:ext>
          </c:extLst>
        </c:ser>
        <c:ser>
          <c:idx val="2"/>
          <c:order val="2"/>
          <c:tx>
            <c:strRef>
              <c:f>'final graphs'!$A$5</c:f>
              <c:strCache>
                <c:ptCount val="1"/>
                <c:pt idx="0">
                  <c:v>CiteULike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'final graphs'!$B$1:$G$2</c:f>
              <c:multiLvlStrCache>
                <c:ptCount val="6"/>
                <c:lvl>
                  <c:pt idx="0">
                    <c:v>TF-IDF</c:v>
                  </c:pt>
                  <c:pt idx="1">
                    <c:v>tTF-IDF</c:v>
                  </c:pt>
                  <c:pt idx="2">
                    <c:v>BM25</c:v>
                  </c:pt>
                  <c:pt idx="3">
                    <c:v>tBM25</c:v>
                  </c:pt>
                  <c:pt idx="4">
                    <c:v>USE</c:v>
                  </c:pt>
                  <c:pt idx="5">
                    <c:v>tUSE</c:v>
                  </c:pt>
                </c:lvl>
                <c:lvl>
                  <c:pt idx="0">
                    <c:v>TF-IDF</c:v>
                  </c:pt>
                  <c:pt idx="2">
                    <c:v>BM25</c:v>
                  </c:pt>
                  <c:pt idx="4">
                    <c:v>USE</c:v>
                  </c:pt>
                </c:lvl>
              </c:multiLvlStrCache>
            </c:multiLvlStrRef>
          </c:cat>
          <c:val>
            <c:numRef>
              <c:f>'final graphs'!$B$5:$G$5</c:f>
              <c:numCache>
                <c:formatCode>General</c:formatCode>
                <c:ptCount val="6"/>
                <c:pt idx="0">
                  <c:v>3.5000000000000003E-2</c:v>
                </c:pt>
                <c:pt idx="1">
                  <c:v>3.9E-2</c:v>
                </c:pt>
                <c:pt idx="2">
                  <c:v>0.127</c:v>
                </c:pt>
                <c:pt idx="3">
                  <c:v>7.0999999999999994E-2</c:v>
                </c:pt>
                <c:pt idx="4">
                  <c:v>7.4999999999999997E-2</c:v>
                </c:pt>
                <c:pt idx="5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E-1F46-8101-A5ECFBE8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704191"/>
        <c:axId val="1624704575"/>
      </c:barChart>
      <c:catAx>
        <c:axId val="16247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04575"/>
        <c:crosses val="autoZero"/>
        <c:auto val="1"/>
        <c:lblAlgn val="ctr"/>
        <c:lblOffset val="100"/>
        <c:noMultiLvlLbl val="0"/>
      </c:catAx>
      <c:valAx>
        <c:axId val="1624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04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NDCG@10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graphs'!$A$12</c:f>
              <c:strCache>
                <c:ptCount val="1"/>
                <c:pt idx="0">
                  <c:v>TREC News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'final graphs'!$B$10:$G$11</c:f>
              <c:multiLvlStrCache>
                <c:ptCount val="6"/>
                <c:lvl>
                  <c:pt idx="0">
                    <c:v>TF-IDF</c:v>
                  </c:pt>
                  <c:pt idx="1">
                    <c:v>tTF-IDF</c:v>
                  </c:pt>
                  <c:pt idx="2">
                    <c:v>BM25</c:v>
                  </c:pt>
                  <c:pt idx="3">
                    <c:v>tBM25</c:v>
                  </c:pt>
                  <c:pt idx="4">
                    <c:v>USE</c:v>
                  </c:pt>
                  <c:pt idx="5">
                    <c:v>tUSE</c:v>
                  </c:pt>
                </c:lvl>
                <c:lvl>
                  <c:pt idx="0">
                    <c:v>TF-IDF</c:v>
                  </c:pt>
                  <c:pt idx="2">
                    <c:v>BM25</c:v>
                  </c:pt>
                  <c:pt idx="4">
                    <c:v>USE</c:v>
                  </c:pt>
                </c:lvl>
              </c:multiLvlStrCache>
            </c:multiLvlStrRef>
          </c:cat>
          <c:val>
            <c:numRef>
              <c:f>'final graphs'!$B$12:$G$12</c:f>
              <c:numCache>
                <c:formatCode>General</c:formatCode>
                <c:ptCount val="6"/>
                <c:pt idx="0">
                  <c:v>0.105</c:v>
                </c:pt>
                <c:pt idx="1">
                  <c:v>0.16700000000000001</c:v>
                </c:pt>
                <c:pt idx="2">
                  <c:v>0.29899999999999999</c:v>
                </c:pt>
                <c:pt idx="3">
                  <c:v>0.24399999999999999</c:v>
                </c:pt>
                <c:pt idx="4">
                  <c:v>0.41799999999999998</c:v>
                </c:pt>
                <c:pt idx="5">
                  <c:v>0.46300000000000002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8-3342-9DD3-F23AF1FE4F2E}"/>
            </c:ext>
          </c:extLst>
        </c:ser>
        <c:ser>
          <c:idx val="1"/>
          <c:order val="1"/>
          <c:tx>
            <c:strRef>
              <c:f>'final graphs'!$A$13</c:f>
              <c:strCache>
                <c:ptCount val="1"/>
                <c:pt idx="0">
                  <c:v>WebAP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'final graphs'!$B$10:$G$11</c:f>
              <c:multiLvlStrCache>
                <c:ptCount val="6"/>
                <c:lvl>
                  <c:pt idx="0">
                    <c:v>TF-IDF</c:v>
                  </c:pt>
                  <c:pt idx="1">
                    <c:v>tTF-IDF</c:v>
                  </c:pt>
                  <c:pt idx="2">
                    <c:v>BM25</c:v>
                  </c:pt>
                  <c:pt idx="3">
                    <c:v>tBM25</c:v>
                  </c:pt>
                  <c:pt idx="4">
                    <c:v>USE</c:v>
                  </c:pt>
                  <c:pt idx="5">
                    <c:v>tUSE</c:v>
                  </c:pt>
                </c:lvl>
                <c:lvl>
                  <c:pt idx="0">
                    <c:v>TF-IDF</c:v>
                  </c:pt>
                  <c:pt idx="2">
                    <c:v>BM25</c:v>
                  </c:pt>
                  <c:pt idx="4">
                    <c:v>USE</c:v>
                  </c:pt>
                </c:lvl>
              </c:multiLvlStrCache>
            </c:multiLvlStrRef>
          </c:cat>
          <c:val>
            <c:numRef>
              <c:f>'final graphs'!$B$13:$G$13</c:f>
              <c:numCache>
                <c:formatCode>General</c:formatCode>
                <c:ptCount val="6"/>
                <c:pt idx="0">
                  <c:v>0.13900000000000001</c:v>
                </c:pt>
                <c:pt idx="1">
                  <c:v>0.14199999999999999</c:v>
                </c:pt>
                <c:pt idx="2">
                  <c:v>0.36699999999999999</c:v>
                </c:pt>
                <c:pt idx="3">
                  <c:v>0.182</c:v>
                </c:pt>
                <c:pt idx="4">
                  <c:v>0.36199999999999999</c:v>
                </c:pt>
                <c:pt idx="5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8-3342-9DD3-F23AF1FE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601599"/>
        <c:axId val="1587475055"/>
      </c:barChart>
      <c:catAx>
        <c:axId val="16086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75055"/>
        <c:crosses val="autoZero"/>
        <c:auto val="1"/>
        <c:lblAlgn val="ctr"/>
        <c:lblOffset val="100"/>
        <c:noMultiLvlLbl val="0"/>
      </c:catAx>
      <c:valAx>
        <c:axId val="15874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NDCG</a:t>
                </a:r>
                <a:r>
                  <a:rPr lang="en-US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01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graphs'!$A$21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'final graphs'!$B$19:$G$20</c:f>
              <c:multiLvlStrCache>
                <c:ptCount val="6"/>
                <c:lvl>
                  <c:pt idx="0">
                    <c:v>TF-IDF</c:v>
                  </c:pt>
                  <c:pt idx="1">
                    <c:v>tTF-IDF</c:v>
                  </c:pt>
                  <c:pt idx="2">
                    <c:v>BM25</c:v>
                  </c:pt>
                  <c:pt idx="3">
                    <c:v>tBM25</c:v>
                  </c:pt>
                  <c:pt idx="4">
                    <c:v>USE</c:v>
                  </c:pt>
                  <c:pt idx="5">
                    <c:v>tUSE</c:v>
                  </c:pt>
                </c:lvl>
                <c:lvl>
                  <c:pt idx="0">
                    <c:v>TF-IDF</c:v>
                  </c:pt>
                  <c:pt idx="2">
                    <c:v>BM25</c:v>
                  </c:pt>
                  <c:pt idx="4">
                    <c:v>USE</c:v>
                  </c:pt>
                </c:lvl>
              </c:multiLvlStrCache>
            </c:multiLvlStrRef>
          </c:cat>
          <c:val>
            <c:numRef>
              <c:f>'final graphs'!$B$21:$G$21</c:f>
              <c:numCache>
                <c:formatCode>General</c:formatCode>
                <c:ptCount val="6"/>
                <c:pt idx="0">
                  <c:v>4.8000000000000001E-2</c:v>
                </c:pt>
                <c:pt idx="1">
                  <c:v>0.12</c:v>
                </c:pt>
                <c:pt idx="2">
                  <c:v>0.18099999999999999</c:v>
                </c:pt>
                <c:pt idx="3">
                  <c:v>0.13500000000000001</c:v>
                </c:pt>
                <c:pt idx="4">
                  <c:v>0.14599999999999999</c:v>
                </c:pt>
                <c:pt idx="5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0-E941-898F-5007DBD3B6F2}"/>
            </c:ext>
          </c:extLst>
        </c:ser>
        <c:ser>
          <c:idx val="1"/>
          <c:order val="1"/>
          <c:tx>
            <c:strRef>
              <c:f>'final graphs'!$A$22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'final graphs'!$B$19:$G$20</c:f>
              <c:multiLvlStrCache>
                <c:ptCount val="6"/>
                <c:lvl>
                  <c:pt idx="0">
                    <c:v>TF-IDF</c:v>
                  </c:pt>
                  <c:pt idx="1">
                    <c:v>tTF-IDF</c:v>
                  </c:pt>
                  <c:pt idx="2">
                    <c:v>BM25</c:v>
                  </c:pt>
                  <c:pt idx="3">
                    <c:v>tBM25</c:v>
                  </c:pt>
                  <c:pt idx="4">
                    <c:v>USE</c:v>
                  </c:pt>
                  <c:pt idx="5">
                    <c:v>tUSE</c:v>
                  </c:pt>
                </c:lvl>
                <c:lvl>
                  <c:pt idx="0">
                    <c:v>TF-IDF</c:v>
                  </c:pt>
                  <c:pt idx="2">
                    <c:v>BM25</c:v>
                  </c:pt>
                  <c:pt idx="4">
                    <c:v>USE</c:v>
                  </c:pt>
                </c:lvl>
              </c:multiLvlStrCache>
            </c:multiLvlStrRef>
          </c:cat>
          <c:val>
            <c:numRef>
              <c:f>'final graphs'!$B$22:$G$22</c:f>
              <c:numCache>
                <c:formatCode>General</c:formatCode>
                <c:ptCount val="6"/>
                <c:pt idx="0">
                  <c:v>0.214</c:v>
                </c:pt>
                <c:pt idx="1">
                  <c:v>0.41299999999999998</c:v>
                </c:pt>
                <c:pt idx="2">
                  <c:v>0.60299999999999998</c:v>
                </c:pt>
                <c:pt idx="3">
                  <c:v>0.439</c:v>
                </c:pt>
                <c:pt idx="4">
                  <c:v>0.49</c:v>
                </c:pt>
                <c:pt idx="5">
                  <c:v>0.628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0-E941-898F-5007DBD3B6F2}"/>
            </c:ext>
          </c:extLst>
        </c:ser>
        <c:ser>
          <c:idx val="2"/>
          <c:order val="2"/>
          <c:tx>
            <c:strRef>
              <c:f>'final graphs'!$A$23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'final graphs'!$B$19:$G$20</c:f>
              <c:multiLvlStrCache>
                <c:ptCount val="6"/>
                <c:lvl>
                  <c:pt idx="0">
                    <c:v>TF-IDF</c:v>
                  </c:pt>
                  <c:pt idx="1">
                    <c:v>tTF-IDF</c:v>
                  </c:pt>
                  <c:pt idx="2">
                    <c:v>BM25</c:v>
                  </c:pt>
                  <c:pt idx="3">
                    <c:v>tBM25</c:v>
                  </c:pt>
                  <c:pt idx="4">
                    <c:v>USE</c:v>
                  </c:pt>
                  <c:pt idx="5">
                    <c:v>tUSE</c:v>
                  </c:pt>
                </c:lvl>
                <c:lvl>
                  <c:pt idx="0">
                    <c:v>TF-IDF</c:v>
                  </c:pt>
                  <c:pt idx="2">
                    <c:v>BM25</c:v>
                  </c:pt>
                  <c:pt idx="4">
                    <c:v>USE</c:v>
                  </c:pt>
                </c:lvl>
              </c:multiLvlStrCache>
            </c:multiLvlStrRef>
          </c:cat>
          <c:val>
            <c:numRef>
              <c:f>'final graphs'!$B$23:$G$23</c:f>
              <c:numCache>
                <c:formatCode>General</c:formatCode>
                <c:ptCount val="6"/>
                <c:pt idx="0">
                  <c:v>7.9000000000000001E-2</c:v>
                </c:pt>
                <c:pt idx="1">
                  <c:v>0.185</c:v>
                </c:pt>
                <c:pt idx="2">
                  <c:v>0.27900000000000003</c:v>
                </c:pt>
                <c:pt idx="3">
                  <c:v>0.20599999999999999</c:v>
                </c:pt>
                <c:pt idx="4">
                  <c:v>0.22500000000000001</c:v>
                </c:pt>
                <c:pt idx="5">
                  <c:v>0.29299999999999998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0-E941-898F-5007DBD3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049695"/>
        <c:axId val="1122051327"/>
      </c:barChart>
      <c:catAx>
        <c:axId val="11220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51327"/>
        <c:crosses val="autoZero"/>
        <c:auto val="1"/>
        <c:lblAlgn val="ctr"/>
        <c:lblOffset val="100"/>
        <c:noMultiLvlLbl val="0"/>
      </c:catAx>
      <c:valAx>
        <c:axId val="11220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0496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501650</xdr:colOff>
      <xdr:row>2</xdr:row>
      <xdr:rowOff>12700</xdr:rowOff>
    </xdr:from>
    <xdr:to>
      <xdr:col>19</xdr:col>
      <xdr:colOff>190500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8E169-E425-304A-8BBF-D7E4C3B62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615950</xdr:colOff>
      <xdr:row>2</xdr:row>
      <xdr:rowOff>76200</xdr:rowOff>
    </xdr:from>
    <xdr:to>
      <xdr:col>13</xdr:col>
      <xdr:colOff>234950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08AD7-D6EA-DE47-9CD9-21448BAB0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577850</xdr:colOff>
      <xdr:row>17</xdr:row>
      <xdr:rowOff>139700</xdr:rowOff>
    </xdr:from>
    <xdr:to>
      <xdr:col>19</xdr:col>
      <xdr:colOff>292100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25C150-9FB4-1E43-B922-483EB0D8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615950</xdr:colOff>
      <xdr:row>0</xdr:row>
      <xdr:rowOff>0</xdr:rowOff>
    </xdr:from>
    <xdr:to>
      <xdr:col>19</xdr:col>
      <xdr:colOff>234950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50EBE-D687-4C4E-9AE0-3556182FD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387350</xdr:colOff>
      <xdr:row>16</xdr:row>
      <xdr:rowOff>209550</xdr:rowOff>
    </xdr:from>
    <xdr:to>
      <xdr:col>19</xdr:col>
      <xdr:colOff>6350</xdr:colOff>
      <xdr:row>30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1AB0E-40E3-7D40-AB70-FD0D9C8E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819150</xdr:colOff>
      <xdr:row>11</xdr:row>
      <xdr:rowOff>19050</xdr:rowOff>
    </xdr:from>
    <xdr:to>
      <xdr:col>18</xdr:col>
      <xdr:colOff>438150</xdr:colOff>
      <xdr:row>24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AB23E-E758-D34B-BFC7-020D163FF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220901</xdr:colOff>
      <xdr:row>3</xdr:row>
      <xdr:rowOff>174477</xdr:rowOff>
    </xdr:from>
    <xdr:to>
      <xdr:col>25</xdr:col>
      <xdr:colOff>744664</xdr:colOff>
      <xdr:row>22</xdr:row>
      <xdr:rowOff>83860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33C31-30FE-B142-8DD2-5A7C47B22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540331</xdr:colOff>
      <xdr:row>24</xdr:row>
      <xdr:rowOff>126286</xdr:rowOff>
    </xdr:from>
    <xdr:to>
      <xdr:col>25</xdr:col>
      <xdr:colOff>138160</xdr:colOff>
      <xdr:row>41</xdr:row>
      <xdr:rowOff>78148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ADA78-F2BD-D243-82BC-11DBFA5A2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715818</xdr:colOff>
      <xdr:row>1</xdr:row>
      <xdr:rowOff>69701</xdr:rowOff>
    </xdr:from>
    <xdr:to>
      <xdr:col>14</xdr:col>
      <xdr:colOff>651934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A6CA80-C439-8C4D-9774-DABDAD50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122353</xdr:colOff>
      <xdr:row>24</xdr:row>
      <xdr:rowOff>30977</xdr:rowOff>
    </xdr:from>
    <xdr:to>
      <xdr:col>12</xdr:col>
      <xdr:colOff>396021</xdr:colOff>
      <xdr:row>42</xdr:row>
      <xdr:rowOff>54623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B3F4B-5685-394B-BBE2-ED76597A0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245806</xdr:colOff>
      <xdr:row>44</xdr:row>
      <xdr:rowOff>130550</xdr:rowOff>
    </xdr:from>
    <xdr:to>
      <xdr:col>12</xdr:col>
      <xdr:colOff>368709</xdr:colOff>
      <xdr:row>59</xdr:row>
      <xdr:rowOff>191183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4DC83C-5B77-AF49-9572-3867E2A70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226687</xdr:colOff>
      <xdr:row>62</xdr:row>
      <xdr:rowOff>198829</xdr:rowOff>
    </xdr:from>
    <xdr:to>
      <xdr:col>12</xdr:col>
      <xdr:colOff>286773</xdr:colOff>
      <xdr:row>78</xdr:row>
      <xdr:rowOff>27311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370ED9-D7EE-D24A-AEA6-6CDDD0A5D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4379-9C95-3644-86EA-49E537B54481}">
  <dimension ref="A1:L47"/>
  <sheetViews>
    <sheetView tabSelected="1" zoomScale="81" workbookViewId="0">
      <selection activeCell="H11" sqref="H11"/>
    </sheetView>
  </sheetViews>
  <sheetFormatPr baseColWidth="10" defaultRowHeight="16"/>
  <cols>
    <col min="1" max="1" width="13.5" customWidth="1"/>
    <col min="2" max="2" width="21.5" customWidth="1"/>
    <col min="3" max="3" width="22" customWidth="1"/>
    <col min="10" max="10" width="15.5" bestFit="1" customWidth="1"/>
    <col min="11" max="11" width="12.6640625" bestFit="1" customWidth="1"/>
  </cols>
  <sheetData>
    <row r="1" spans="1:1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J1" t="s">
        <v>4</v>
      </c>
      <c r="K1" t="s">
        <v>5</v>
      </c>
      <c r="L1" t="s">
        <v>6</v>
      </c>
    </row>
    <row r="2" spans="1:12">
      <c r="A2">
        <v>336</v>
      </c>
      <c r="B2">
        <v>53</v>
      </c>
      <c r="C2">
        <v>1</v>
      </c>
      <c r="D2">
        <f>C2/100</f>
        <v>0.01</v>
      </c>
      <c r="E2">
        <f>C2/B2</f>
        <v>1.8867924528301886E-2</v>
      </c>
      <c r="J2">
        <f>AVERAGE(D2:D47)</f>
        <v>4.8478260869565214E-2</v>
      </c>
      <c r="K2">
        <f>AVERAGE(E2:E47)</f>
        <v>0.2135930685494965</v>
      </c>
      <c r="L2">
        <f>2*(J2*K2)/(J2+K2)</f>
        <v>7.9021391008521943E-2</v>
      </c>
    </row>
    <row r="3" spans="1:12">
      <c r="A3">
        <v>341</v>
      </c>
      <c r="B3">
        <v>32</v>
      </c>
      <c r="C3">
        <v>4</v>
      </c>
      <c r="D3">
        <f t="shared" ref="D3:D38" si="0">C3/100</f>
        <v>0.04</v>
      </c>
      <c r="E3">
        <f t="shared" ref="E3:E38" si="1">C3/B3</f>
        <v>0.125</v>
      </c>
    </row>
    <row r="4" spans="1:12">
      <c r="A4">
        <v>347</v>
      </c>
      <c r="B4">
        <v>18</v>
      </c>
      <c r="C4">
        <v>4</v>
      </c>
      <c r="D4">
        <f t="shared" si="0"/>
        <v>0.04</v>
      </c>
      <c r="E4">
        <f t="shared" si="1"/>
        <v>0.22222222222222221</v>
      </c>
    </row>
    <row r="5" spans="1:12">
      <c r="A5">
        <v>350</v>
      </c>
      <c r="B5">
        <v>3</v>
      </c>
      <c r="C5">
        <v>1</v>
      </c>
      <c r="D5">
        <f t="shared" si="0"/>
        <v>0.01</v>
      </c>
      <c r="E5">
        <f t="shared" si="1"/>
        <v>0.33333333333333331</v>
      </c>
    </row>
    <row r="6" spans="1:12">
      <c r="A6">
        <v>362</v>
      </c>
      <c r="B6">
        <v>40</v>
      </c>
      <c r="C6">
        <v>18</v>
      </c>
      <c r="D6">
        <f t="shared" si="0"/>
        <v>0.18</v>
      </c>
      <c r="E6">
        <f t="shared" si="1"/>
        <v>0.45</v>
      </c>
    </row>
    <row r="7" spans="1:12">
      <c r="A7">
        <v>363</v>
      </c>
      <c r="B7">
        <v>40</v>
      </c>
      <c r="C7">
        <v>6</v>
      </c>
      <c r="D7">
        <f t="shared" si="0"/>
        <v>0.06</v>
      </c>
      <c r="E7">
        <f t="shared" si="1"/>
        <v>0.15</v>
      </c>
    </row>
    <row r="8" spans="1:12">
      <c r="A8">
        <v>375</v>
      </c>
      <c r="B8">
        <v>32</v>
      </c>
      <c r="C8">
        <v>3</v>
      </c>
      <c r="D8">
        <f t="shared" si="0"/>
        <v>0.03</v>
      </c>
      <c r="E8">
        <f t="shared" si="1"/>
        <v>9.375E-2</v>
      </c>
    </row>
    <row r="9" spans="1:12">
      <c r="A9">
        <v>378</v>
      </c>
      <c r="B9">
        <v>48</v>
      </c>
      <c r="C9">
        <v>15</v>
      </c>
      <c r="D9">
        <f t="shared" si="0"/>
        <v>0.15</v>
      </c>
      <c r="E9">
        <f t="shared" si="1"/>
        <v>0.3125</v>
      </c>
    </row>
    <row r="10" spans="1:12">
      <c r="A10">
        <v>393</v>
      </c>
      <c r="B10">
        <v>60</v>
      </c>
      <c r="C10">
        <v>3</v>
      </c>
      <c r="D10">
        <f t="shared" si="0"/>
        <v>0.03</v>
      </c>
      <c r="E10">
        <f t="shared" si="1"/>
        <v>0.05</v>
      </c>
    </row>
    <row r="11" spans="1:12">
      <c r="A11">
        <v>397</v>
      </c>
      <c r="B11">
        <v>56</v>
      </c>
      <c r="C11">
        <v>17</v>
      </c>
      <c r="D11">
        <f t="shared" si="0"/>
        <v>0.17</v>
      </c>
      <c r="E11">
        <f t="shared" si="1"/>
        <v>0.30357142857142855</v>
      </c>
    </row>
    <row r="12" spans="1:12">
      <c r="A12">
        <v>400</v>
      </c>
      <c r="B12">
        <v>18</v>
      </c>
      <c r="C12">
        <v>0</v>
      </c>
      <c r="D12">
        <f t="shared" si="0"/>
        <v>0</v>
      </c>
      <c r="E12">
        <f t="shared" si="1"/>
        <v>0</v>
      </c>
    </row>
    <row r="13" spans="1:12">
      <c r="A13">
        <v>408</v>
      </c>
      <c r="B13">
        <v>47</v>
      </c>
      <c r="C13">
        <v>22</v>
      </c>
      <c r="D13">
        <f t="shared" si="0"/>
        <v>0.22</v>
      </c>
      <c r="E13">
        <f t="shared" si="1"/>
        <v>0.46808510638297873</v>
      </c>
    </row>
    <row r="14" spans="1:12">
      <c r="A14">
        <v>414</v>
      </c>
      <c r="B14">
        <v>17</v>
      </c>
      <c r="C14">
        <v>11</v>
      </c>
      <c r="D14">
        <f t="shared" si="0"/>
        <v>0.11</v>
      </c>
      <c r="E14">
        <f t="shared" si="1"/>
        <v>0.6470588235294118</v>
      </c>
    </row>
    <row r="15" spans="1:12">
      <c r="A15">
        <v>422</v>
      </c>
      <c r="B15">
        <v>20</v>
      </c>
      <c r="C15">
        <v>1</v>
      </c>
      <c r="D15">
        <f t="shared" si="0"/>
        <v>0.01</v>
      </c>
      <c r="E15">
        <f t="shared" si="1"/>
        <v>0.05</v>
      </c>
    </row>
    <row r="16" spans="1:12">
      <c r="A16">
        <v>426</v>
      </c>
      <c r="B16">
        <v>67</v>
      </c>
      <c r="C16">
        <v>0</v>
      </c>
      <c r="D16">
        <f t="shared" si="0"/>
        <v>0</v>
      </c>
      <c r="E16">
        <f t="shared" si="1"/>
        <v>0</v>
      </c>
    </row>
    <row r="17" spans="1:5">
      <c r="A17">
        <v>427</v>
      </c>
      <c r="B17">
        <v>20</v>
      </c>
      <c r="C17">
        <v>17</v>
      </c>
      <c r="D17">
        <f t="shared" si="0"/>
        <v>0.17</v>
      </c>
      <c r="E17">
        <f t="shared" si="1"/>
        <v>0.85</v>
      </c>
    </row>
    <row r="18" spans="1:5">
      <c r="A18">
        <v>433</v>
      </c>
      <c r="B18">
        <v>5</v>
      </c>
      <c r="C18">
        <v>0</v>
      </c>
      <c r="D18">
        <f t="shared" si="0"/>
        <v>0</v>
      </c>
      <c r="E18">
        <f t="shared" si="1"/>
        <v>0</v>
      </c>
    </row>
    <row r="19" spans="1:5">
      <c r="A19">
        <v>439</v>
      </c>
      <c r="B19">
        <v>40</v>
      </c>
      <c r="C19">
        <v>9</v>
      </c>
      <c r="D19">
        <f t="shared" si="0"/>
        <v>0.09</v>
      </c>
      <c r="E19">
        <f t="shared" si="1"/>
        <v>0.22500000000000001</v>
      </c>
    </row>
    <row r="20" spans="1:5">
      <c r="A20">
        <v>442</v>
      </c>
      <c r="B20">
        <v>11</v>
      </c>
      <c r="C20">
        <v>10</v>
      </c>
      <c r="D20">
        <f t="shared" si="0"/>
        <v>0.1</v>
      </c>
      <c r="E20">
        <f t="shared" si="1"/>
        <v>0.90909090909090906</v>
      </c>
    </row>
    <row r="21" spans="1:5">
      <c r="A21">
        <v>445</v>
      </c>
      <c r="B21">
        <v>30</v>
      </c>
      <c r="C21">
        <v>6</v>
      </c>
      <c r="D21">
        <f t="shared" si="0"/>
        <v>0.06</v>
      </c>
      <c r="E21">
        <f t="shared" si="1"/>
        <v>0.2</v>
      </c>
    </row>
    <row r="22" spans="1:5">
      <c r="A22">
        <v>626</v>
      </c>
      <c r="B22">
        <v>1</v>
      </c>
      <c r="C22">
        <v>0</v>
      </c>
      <c r="D22">
        <f t="shared" si="0"/>
        <v>0</v>
      </c>
      <c r="E22">
        <f t="shared" si="1"/>
        <v>0</v>
      </c>
    </row>
    <row r="23" spans="1:5">
      <c r="A23">
        <v>646</v>
      </c>
      <c r="B23">
        <v>40</v>
      </c>
      <c r="C23">
        <v>0</v>
      </c>
      <c r="D23">
        <f t="shared" si="0"/>
        <v>0</v>
      </c>
      <c r="E23">
        <f t="shared" si="1"/>
        <v>0</v>
      </c>
    </row>
    <row r="24" spans="1:5">
      <c r="A24">
        <v>690</v>
      </c>
      <c r="B24">
        <v>58</v>
      </c>
      <c r="C24">
        <v>0</v>
      </c>
      <c r="D24">
        <f t="shared" si="0"/>
        <v>0</v>
      </c>
      <c r="E24">
        <f t="shared" si="1"/>
        <v>0</v>
      </c>
    </row>
    <row r="25" spans="1:5">
      <c r="A25">
        <v>801</v>
      </c>
      <c r="B25">
        <v>14</v>
      </c>
      <c r="C25">
        <v>7</v>
      </c>
      <c r="D25">
        <f t="shared" si="0"/>
        <v>7.0000000000000007E-2</v>
      </c>
      <c r="E25">
        <f t="shared" si="1"/>
        <v>0.5</v>
      </c>
    </row>
    <row r="26" spans="1:5">
      <c r="A26">
        <v>802</v>
      </c>
      <c r="B26">
        <v>28</v>
      </c>
      <c r="C26">
        <v>10</v>
      </c>
      <c r="D26">
        <f t="shared" si="0"/>
        <v>0.1</v>
      </c>
      <c r="E26">
        <f t="shared" si="1"/>
        <v>0.35714285714285715</v>
      </c>
    </row>
    <row r="27" spans="1:5">
      <c r="A27">
        <v>803</v>
      </c>
      <c r="B27">
        <v>68</v>
      </c>
      <c r="C27">
        <v>0</v>
      </c>
      <c r="D27">
        <f t="shared" si="0"/>
        <v>0</v>
      </c>
      <c r="E27">
        <f t="shared" si="1"/>
        <v>0</v>
      </c>
    </row>
    <row r="28" spans="1:5">
      <c r="A28">
        <v>804</v>
      </c>
      <c r="B28">
        <v>25</v>
      </c>
      <c r="C28">
        <v>1</v>
      </c>
      <c r="D28">
        <f t="shared" si="0"/>
        <v>0.01</v>
      </c>
      <c r="E28">
        <f t="shared" si="1"/>
        <v>0.04</v>
      </c>
    </row>
    <row r="29" spans="1:5">
      <c r="A29">
        <v>805</v>
      </c>
      <c r="B29">
        <v>22</v>
      </c>
      <c r="C29">
        <v>5</v>
      </c>
      <c r="D29">
        <f t="shared" si="0"/>
        <v>0.05</v>
      </c>
      <c r="E29">
        <f t="shared" si="1"/>
        <v>0.22727272727272727</v>
      </c>
    </row>
    <row r="30" spans="1:5">
      <c r="A30">
        <v>806</v>
      </c>
      <c r="B30">
        <v>6</v>
      </c>
      <c r="C30">
        <v>5</v>
      </c>
      <c r="D30">
        <f t="shared" si="0"/>
        <v>0.05</v>
      </c>
      <c r="E30">
        <f t="shared" si="1"/>
        <v>0.83333333333333337</v>
      </c>
    </row>
    <row r="31" spans="1:5">
      <c r="A31">
        <v>807</v>
      </c>
      <c r="B31">
        <v>3</v>
      </c>
      <c r="C31">
        <v>3</v>
      </c>
      <c r="D31">
        <f t="shared" si="0"/>
        <v>0.03</v>
      </c>
      <c r="E31">
        <f t="shared" si="1"/>
        <v>1</v>
      </c>
    </row>
    <row r="32" spans="1:5">
      <c r="A32">
        <v>808</v>
      </c>
      <c r="B32">
        <v>28</v>
      </c>
      <c r="C32">
        <v>22</v>
      </c>
      <c r="D32">
        <f t="shared" si="0"/>
        <v>0.22</v>
      </c>
      <c r="E32">
        <f t="shared" si="1"/>
        <v>0.7857142857142857</v>
      </c>
    </row>
    <row r="33" spans="1:5">
      <c r="A33">
        <v>809</v>
      </c>
      <c r="B33">
        <v>19</v>
      </c>
      <c r="C33">
        <v>4</v>
      </c>
      <c r="D33">
        <f t="shared" si="0"/>
        <v>0.04</v>
      </c>
      <c r="E33">
        <f t="shared" si="1"/>
        <v>0.21052631578947367</v>
      </c>
    </row>
    <row r="34" spans="1:5">
      <c r="A34">
        <v>810</v>
      </c>
      <c r="B34">
        <v>13</v>
      </c>
      <c r="C34">
        <v>2</v>
      </c>
      <c r="D34">
        <f t="shared" si="0"/>
        <v>0.02</v>
      </c>
      <c r="E34">
        <f t="shared" si="1"/>
        <v>0.15384615384615385</v>
      </c>
    </row>
    <row r="35" spans="1:5">
      <c r="A35">
        <v>811</v>
      </c>
      <c r="B35">
        <v>20</v>
      </c>
      <c r="C35">
        <v>1</v>
      </c>
      <c r="D35">
        <f t="shared" si="0"/>
        <v>0.01</v>
      </c>
      <c r="E35">
        <f t="shared" si="1"/>
        <v>0.05</v>
      </c>
    </row>
    <row r="36" spans="1:5">
      <c r="A36">
        <v>812</v>
      </c>
      <c r="B36">
        <v>64</v>
      </c>
      <c r="C36">
        <v>1</v>
      </c>
      <c r="D36">
        <f t="shared" si="0"/>
        <v>0.01</v>
      </c>
      <c r="E36">
        <f t="shared" si="1"/>
        <v>1.5625E-2</v>
      </c>
    </row>
    <row r="37" spans="1:5">
      <c r="A37">
        <v>813</v>
      </c>
      <c r="B37">
        <v>12</v>
      </c>
      <c r="C37">
        <v>0</v>
      </c>
      <c r="D37">
        <f t="shared" si="0"/>
        <v>0</v>
      </c>
      <c r="E37">
        <f t="shared" si="1"/>
        <v>0</v>
      </c>
    </row>
    <row r="38" spans="1:5">
      <c r="A38">
        <v>814</v>
      </c>
      <c r="B38">
        <v>30</v>
      </c>
      <c r="C38">
        <v>0</v>
      </c>
      <c r="D38">
        <f t="shared" si="0"/>
        <v>0</v>
      </c>
      <c r="E38">
        <f t="shared" si="1"/>
        <v>0</v>
      </c>
    </row>
    <row r="39" spans="1:5">
      <c r="A39">
        <v>817</v>
      </c>
      <c r="B39">
        <v>2</v>
      </c>
      <c r="C39">
        <v>0</v>
      </c>
      <c r="D39">
        <f t="shared" ref="D39:D47" si="2">C39/100</f>
        <v>0</v>
      </c>
      <c r="E39">
        <f t="shared" ref="E39:E47" si="3">C39/B39</f>
        <v>0</v>
      </c>
    </row>
    <row r="40" spans="1:5">
      <c r="A40">
        <v>818</v>
      </c>
      <c r="B40">
        <v>53</v>
      </c>
      <c r="C40">
        <v>9</v>
      </c>
      <c r="D40">
        <f t="shared" si="2"/>
        <v>0.09</v>
      </c>
      <c r="E40">
        <f t="shared" si="3"/>
        <v>0.16981132075471697</v>
      </c>
    </row>
    <row r="41" spans="1:5">
      <c r="A41">
        <v>819</v>
      </c>
      <c r="B41">
        <v>13</v>
      </c>
      <c r="C41">
        <v>0</v>
      </c>
      <c r="D41">
        <f t="shared" si="2"/>
        <v>0</v>
      </c>
      <c r="E41">
        <f t="shared" si="3"/>
        <v>0</v>
      </c>
    </row>
    <row r="42" spans="1:5">
      <c r="A42">
        <v>820</v>
      </c>
      <c r="B42">
        <v>32</v>
      </c>
      <c r="C42">
        <v>0</v>
      </c>
      <c r="D42">
        <f t="shared" si="2"/>
        <v>0</v>
      </c>
      <c r="E42">
        <f t="shared" si="3"/>
        <v>0</v>
      </c>
    </row>
    <row r="43" spans="1:5">
      <c r="A43">
        <v>821</v>
      </c>
      <c r="B43">
        <v>60</v>
      </c>
      <c r="C43">
        <v>0</v>
      </c>
      <c r="D43">
        <f t="shared" si="2"/>
        <v>0</v>
      </c>
      <c r="E43">
        <f t="shared" si="3"/>
        <v>0</v>
      </c>
    </row>
    <row r="44" spans="1:5">
      <c r="A44">
        <v>822</v>
      </c>
      <c r="B44">
        <v>34</v>
      </c>
      <c r="C44">
        <v>0</v>
      </c>
      <c r="D44">
        <f t="shared" si="2"/>
        <v>0</v>
      </c>
      <c r="E44">
        <f t="shared" si="3"/>
        <v>0</v>
      </c>
    </row>
    <row r="45" spans="1:5">
      <c r="A45">
        <v>823</v>
      </c>
      <c r="B45">
        <v>68</v>
      </c>
      <c r="C45">
        <v>5</v>
      </c>
      <c r="D45">
        <f t="shared" si="2"/>
        <v>0.05</v>
      </c>
      <c r="E45">
        <f t="shared" si="3"/>
        <v>7.3529411764705885E-2</v>
      </c>
    </row>
    <row r="46" spans="1:5">
      <c r="A46">
        <v>824</v>
      </c>
      <c r="B46">
        <v>34</v>
      </c>
      <c r="C46">
        <v>0</v>
      </c>
      <c r="D46">
        <f t="shared" si="2"/>
        <v>0</v>
      </c>
      <c r="E46">
        <f t="shared" si="3"/>
        <v>0</v>
      </c>
    </row>
    <row r="47" spans="1:5">
      <c r="A47">
        <v>825</v>
      </c>
      <c r="B47">
        <v>20</v>
      </c>
      <c r="C47">
        <v>0</v>
      </c>
      <c r="D47">
        <f t="shared" si="2"/>
        <v>0</v>
      </c>
      <c r="E47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112-C91E-8C46-A405-4F4AB4180660}">
  <dimension ref="A1:L47"/>
  <sheetViews>
    <sheetView workbookViewId="0">
      <selection activeCell="G8" sqref="G8"/>
    </sheetView>
  </sheetViews>
  <sheetFormatPr baseColWidth="10" defaultRowHeight="16"/>
  <cols>
    <col min="1" max="1" width="13.5" customWidth="1"/>
    <col min="2" max="2" width="24.1640625" customWidth="1"/>
    <col min="3" max="3" width="20.33203125" bestFit="1" customWidth="1"/>
    <col min="10" max="10" width="15.5" bestFit="1" customWidth="1"/>
    <col min="11" max="11" width="12.6640625" bestFit="1" customWidth="1"/>
  </cols>
  <sheetData>
    <row r="1" spans="1:1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J1" t="s">
        <v>7</v>
      </c>
      <c r="K1" t="s">
        <v>5</v>
      </c>
      <c r="L1" t="s">
        <v>6</v>
      </c>
    </row>
    <row r="2" spans="1:12">
      <c r="A2">
        <v>336</v>
      </c>
      <c r="B2">
        <v>53</v>
      </c>
      <c r="C2">
        <v>4</v>
      </c>
      <c r="D2">
        <f>C2/100</f>
        <v>0.04</v>
      </c>
      <c r="E2">
        <f>C2/B2</f>
        <v>7.5471698113207544E-2</v>
      </c>
      <c r="J2">
        <f>AVERAGE(D2:D47)</f>
        <v>0.11956521739130431</v>
      </c>
      <c r="K2">
        <f>AVERAGE(E2:E47)</f>
        <v>0.41336047525783892</v>
      </c>
      <c r="L2">
        <f>2*(J2*K2)/(J2+K2)</f>
        <v>0.18548002382656689</v>
      </c>
    </row>
    <row r="3" spans="1:12">
      <c r="A3">
        <v>341</v>
      </c>
      <c r="B3">
        <v>32</v>
      </c>
      <c r="C3">
        <v>15</v>
      </c>
      <c r="D3">
        <f t="shared" ref="D3:D47" si="0">C3/100</f>
        <v>0.15</v>
      </c>
      <c r="E3">
        <f t="shared" ref="E3:E47" si="1">C3/B3</f>
        <v>0.46875</v>
      </c>
    </row>
    <row r="4" spans="1:12">
      <c r="A4">
        <v>347</v>
      </c>
      <c r="B4">
        <v>18</v>
      </c>
      <c r="C4">
        <v>12</v>
      </c>
      <c r="D4">
        <f t="shared" si="0"/>
        <v>0.12</v>
      </c>
      <c r="E4">
        <f t="shared" si="1"/>
        <v>0.66666666666666663</v>
      </c>
    </row>
    <row r="5" spans="1:12">
      <c r="A5">
        <v>350</v>
      </c>
      <c r="B5">
        <v>3</v>
      </c>
      <c r="C5">
        <v>1</v>
      </c>
      <c r="D5">
        <f t="shared" si="0"/>
        <v>0.01</v>
      </c>
      <c r="E5">
        <f t="shared" si="1"/>
        <v>0.33333333333333331</v>
      </c>
    </row>
    <row r="6" spans="1:12">
      <c r="A6">
        <v>362</v>
      </c>
      <c r="B6">
        <v>40</v>
      </c>
      <c r="C6">
        <v>1</v>
      </c>
      <c r="D6">
        <f t="shared" si="0"/>
        <v>0.01</v>
      </c>
      <c r="E6">
        <f t="shared" si="1"/>
        <v>2.5000000000000001E-2</v>
      </c>
    </row>
    <row r="7" spans="1:12">
      <c r="A7">
        <v>363</v>
      </c>
      <c r="B7">
        <v>40</v>
      </c>
      <c r="C7">
        <v>0</v>
      </c>
      <c r="D7">
        <f t="shared" si="0"/>
        <v>0</v>
      </c>
      <c r="E7">
        <f t="shared" si="1"/>
        <v>0</v>
      </c>
    </row>
    <row r="8" spans="1:12">
      <c r="A8">
        <v>375</v>
      </c>
      <c r="B8">
        <v>32</v>
      </c>
      <c r="C8">
        <v>4</v>
      </c>
      <c r="D8">
        <f t="shared" si="0"/>
        <v>0.04</v>
      </c>
      <c r="E8">
        <f t="shared" si="1"/>
        <v>0.125</v>
      </c>
    </row>
    <row r="9" spans="1:12">
      <c r="A9">
        <v>378</v>
      </c>
      <c r="B9">
        <v>48</v>
      </c>
      <c r="C9">
        <v>6</v>
      </c>
      <c r="D9">
        <f t="shared" si="0"/>
        <v>0.06</v>
      </c>
      <c r="E9">
        <f t="shared" si="1"/>
        <v>0.125</v>
      </c>
    </row>
    <row r="10" spans="1:12">
      <c r="A10">
        <v>393</v>
      </c>
      <c r="B10">
        <v>60</v>
      </c>
      <c r="C10">
        <v>14</v>
      </c>
      <c r="D10">
        <f t="shared" si="0"/>
        <v>0.14000000000000001</v>
      </c>
      <c r="E10">
        <f t="shared" si="1"/>
        <v>0.23333333333333334</v>
      </c>
    </row>
    <row r="11" spans="1:12">
      <c r="A11">
        <v>397</v>
      </c>
      <c r="B11">
        <v>56</v>
      </c>
      <c r="C11">
        <v>33</v>
      </c>
      <c r="D11">
        <f t="shared" si="0"/>
        <v>0.33</v>
      </c>
      <c r="E11">
        <f t="shared" si="1"/>
        <v>0.5892857142857143</v>
      </c>
    </row>
    <row r="12" spans="1:12">
      <c r="A12">
        <v>400</v>
      </c>
      <c r="B12">
        <v>18</v>
      </c>
      <c r="C12">
        <v>15</v>
      </c>
      <c r="D12">
        <f t="shared" si="0"/>
        <v>0.15</v>
      </c>
      <c r="E12">
        <f t="shared" si="1"/>
        <v>0.83333333333333337</v>
      </c>
    </row>
    <row r="13" spans="1:12">
      <c r="A13">
        <v>408</v>
      </c>
      <c r="B13">
        <v>47</v>
      </c>
      <c r="C13">
        <v>18</v>
      </c>
      <c r="D13">
        <f t="shared" si="0"/>
        <v>0.18</v>
      </c>
      <c r="E13">
        <f t="shared" si="1"/>
        <v>0.38297872340425532</v>
      </c>
    </row>
    <row r="14" spans="1:12">
      <c r="A14">
        <v>414</v>
      </c>
      <c r="B14">
        <v>17</v>
      </c>
      <c r="C14">
        <v>15</v>
      </c>
      <c r="D14">
        <f t="shared" si="0"/>
        <v>0.15</v>
      </c>
      <c r="E14">
        <f t="shared" si="1"/>
        <v>0.88235294117647056</v>
      </c>
    </row>
    <row r="15" spans="1:12">
      <c r="A15">
        <v>422</v>
      </c>
      <c r="B15">
        <v>20</v>
      </c>
      <c r="C15">
        <v>1</v>
      </c>
      <c r="D15">
        <f t="shared" si="0"/>
        <v>0.01</v>
      </c>
      <c r="E15">
        <f t="shared" si="1"/>
        <v>0.05</v>
      </c>
    </row>
    <row r="16" spans="1:12">
      <c r="A16">
        <v>426</v>
      </c>
      <c r="B16">
        <v>67</v>
      </c>
      <c r="C16">
        <v>38</v>
      </c>
      <c r="D16">
        <f t="shared" si="0"/>
        <v>0.38</v>
      </c>
      <c r="E16">
        <f t="shared" si="1"/>
        <v>0.56716417910447758</v>
      </c>
    </row>
    <row r="17" spans="1:5">
      <c r="A17">
        <v>427</v>
      </c>
      <c r="B17">
        <v>20</v>
      </c>
      <c r="C17">
        <v>17</v>
      </c>
      <c r="D17">
        <f t="shared" si="0"/>
        <v>0.17</v>
      </c>
      <c r="E17">
        <f t="shared" si="1"/>
        <v>0.85</v>
      </c>
    </row>
    <row r="18" spans="1:5">
      <c r="A18">
        <v>433</v>
      </c>
      <c r="B18">
        <v>5</v>
      </c>
      <c r="C18">
        <v>0</v>
      </c>
      <c r="D18">
        <f t="shared" si="0"/>
        <v>0</v>
      </c>
      <c r="E18">
        <f t="shared" si="1"/>
        <v>0</v>
      </c>
    </row>
    <row r="19" spans="1:5">
      <c r="A19">
        <v>439</v>
      </c>
      <c r="B19">
        <v>40</v>
      </c>
      <c r="C19">
        <v>21</v>
      </c>
      <c r="D19">
        <f t="shared" si="0"/>
        <v>0.21</v>
      </c>
      <c r="E19">
        <f t="shared" si="1"/>
        <v>0.52500000000000002</v>
      </c>
    </row>
    <row r="20" spans="1:5">
      <c r="A20">
        <v>442</v>
      </c>
      <c r="B20">
        <v>11</v>
      </c>
      <c r="C20">
        <v>10</v>
      </c>
      <c r="D20">
        <f t="shared" si="0"/>
        <v>0.1</v>
      </c>
      <c r="E20">
        <f t="shared" si="1"/>
        <v>0.90909090909090906</v>
      </c>
    </row>
    <row r="21" spans="1:5">
      <c r="A21">
        <v>445</v>
      </c>
      <c r="B21">
        <v>30</v>
      </c>
      <c r="C21">
        <v>19</v>
      </c>
      <c r="D21">
        <f t="shared" si="0"/>
        <v>0.19</v>
      </c>
      <c r="E21">
        <f t="shared" si="1"/>
        <v>0.6333333333333333</v>
      </c>
    </row>
    <row r="22" spans="1:5">
      <c r="A22">
        <v>626</v>
      </c>
      <c r="B22">
        <v>1</v>
      </c>
      <c r="C22">
        <v>0</v>
      </c>
      <c r="D22">
        <f t="shared" si="0"/>
        <v>0</v>
      </c>
      <c r="E22">
        <f t="shared" si="1"/>
        <v>0</v>
      </c>
    </row>
    <row r="23" spans="1:5">
      <c r="A23">
        <v>646</v>
      </c>
      <c r="B23">
        <v>40</v>
      </c>
      <c r="C23">
        <v>31</v>
      </c>
      <c r="D23">
        <f t="shared" si="0"/>
        <v>0.31</v>
      </c>
      <c r="E23">
        <f t="shared" si="1"/>
        <v>0.77500000000000002</v>
      </c>
    </row>
    <row r="24" spans="1:5">
      <c r="A24">
        <v>690</v>
      </c>
      <c r="B24">
        <v>58</v>
      </c>
      <c r="C24">
        <v>37</v>
      </c>
      <c r="D24">
        <f t="shared" si="0"/>
        <v>0.37</v>
      </c>
      <c r="E24">
        <f t="shared" si="1"/>
        <v>0.63793103448275867</v>
      </c>
    </row>
    <row r="25" spans="1:5">
      <c r="A25">
        <v>801</v>
      </c>
      <c r="B25">
        <v>14</v>
      </c>
      <c r="C25">
        <v>11</v>
      </c>
      <c r="D25">
        <f t="shared" si="0"/>
        <v>0.11</v>
      </c>
      <c r="E25">
        <f t="shared" si="1"/>
        <v>0.7857142857142857</v>
      </c>
    </row>
    <row r="26" spans="1:5">
      <c r="A26">
        <v>802</v>
      </c>
      <c r="B26">
        <v>28</v>
      </c>
      <c r="C26">
        <v>26</v>
      </c>
      <c r="D26">
        <f t="shared" si="0"/>
        <v>0.26</v>
      </c>
      <c r="E26">
        <f t="shared" si="1"/>
        <v>0.9285714285714286</v>
      </c>
    </row>
    <row r="27" spans="1:5">
      <c r="A27">
        <v>803</v>
      </c>
      <c r="B27">
        <v>68</v>
      </c>
      <c r="C27">
        <v>32</v>
      </c>
      <c r="D27">
        <f t="shared" si="0"/>
        <v>0.32</v>
      </c>
      <c r="E27">
        <f t="shared" si="1"/>
        <v>0.47058823529411764</v>
      </c>
    </row>
    <row r="28" spans="1:5">
      <c r="A28">
        <v>804</v>
      </c>
      <c r="B28">
        <v>25</v>
      </c>
      <c r="C28">
        <v>3</v>
      </c>
      <c r="D28">
        <f t="shared" si="0"/>
        <v>0.03</v>
      </c>
      <c r="E28">
        <f t="shared" si="1"/>
        <v>0.12</v>
      </c>
    </row>
    <row r="29" spans="1:5">
      <c r="A29">
        <v>805</v>
      </c>
      <c r="B29">
        <v>22</v>
      </c>
      <c r="C29">
        <v>14</v>
      </c>
      <c r="D29">
        <f t="shared" si="0"/>
        <v>0.14000000000000001</v>
      </c>
      <c r="E29">
        <f t="shared" si="1"/>
        <v>0.63636363636363635</v>
      </c>
    </row>
    <row r="30" spans="1:5">
      <c r="A30">
        <v>806</v>
      </c>
      <c r="B30">
        <v>6</v>
      </c>
      <c r="C30">
        <v>0</v>
      </c>
      <c r="D30">
        <f t="shared" si="0"/>
        <v>0</v>
      </c>
      <c r="E30">
        <f t="shared" si="1"/>
        <v>0</v>
      </c>
    </row>
    <row r="31" spans="1:5">
      <c r="A31">
        <v>807</v>
      </c>
      <c r="B31">
        <v>3</v>
      </c>
      <c r="C31">
        <v>3</v>
      </c>
      <c r="D31">
        <f t="shared" si="0"/>
        <v>0.03</v>
      </c>
      <c r="E31">
        <f t="shared" si="1"/>
        <v>1</v>
      </c>
    </row>
    <row r="32" spans="1:5">
      <c r="A32">
        <v>808</v>
      </c>
      <c r="B32">
        <v>28</v>
      </c>
      <c r="C32">
        <v>26</v>
      </c>
      <c r="D32">
        <f t="shared" si="0"/>
        <v>0.26</v>
      </c>
      <c r="E32">
        <f t="shared" si="1"/>
        <v>0.9285714285714286</v>
      </c>
    </row>
    <row r="33" spans="1:5">
      <c r="A33">
        <v>809</v>
      </c>
      <c r="B33">
        <v>19</v>
      </c>
      <c r="C33">
        <v>16</v>
      </c>
      <c r="D33">
        <f t="shared" si="0"/>
        <v>0.16</v>
      </c>
      <c r="E33">
        <f t="shared" si="1"/>
        <v>0.84210526315789469</v>
      </c>
    </row>
    <row r="34" spans="1:5">
      <c r="A34">
        <v>810</v>
      </c>
      <c r="B34">
        <v>13</v>
      </c>
      <c r="C34">
        <v>3</v>
      </c>
      <c r="D34">
        <f t="shared" si="0"/>
        <v>0.03</v>
      </c>
      <c r="E34">
        <f t="shared" si="1"/>
        <v>0.23076923076923078</v>
      </c>
    </row>
    <row r="35" spans="1:5">
      <c r="A35">
        <v>811</v>
      </c>
      <c r="B35">
        <v>20</v>
      </c>
      <c r="C35">
        <v>1</v>
      </c>
      <c r="D35">
        <f t="shared" si="0"/>
        <v>0.01</v>
      </c>
      <c r="E35">
        <f t="shared" si="1"/>
        <v>0.05</v>
      </c>
    </row>
    <row r="36" spans="1:5">
      <c r="A36">
        <v>812</v>
      </c>
      <c r="B36">
        <v>64</v>
      </c>
      <c r="C36">
        <v>6</v>
      </c>
      <c r="D36">
        <f t="shared" si="0"/>
        <v>0.06</v>
      </c>
      <c r="E36">
        <f t="shared" si="1"/>
        <v>9.375E-2</v>
      </c>
    </row>
    <row r="37" spans="1:5">
      <c r="A37">
        <v>813</v>
      </c>
      <c r="B37">
        <v>12</v>
      </c>
      <c r="C37">
        <v>0</v>
      </c>
      <c r="D37">
        <f t="shared" si="0"/>
        <v>0</v>
      </c>
      <c r="E37">
        <f t="shared" si="1"/>
        <v>0</v>
      </c>
    </row>
    <row r="38" spans="1:5">
      <c r="A38">
        <v>814</v>
      </c>
      <c r="B38">
        <v>30</v>
      </c>
      <c r="C38">
        <v>0</v>
      </c>
      <c r="D38">
        <f t="shared" si="0"/>
        <v>0</v>
      </c>
      <c r="E38">
        <f t="shared" si="1"/>
        <v>0</v>
      </c>
    </row>
    <row r="39" spans="1:5">
      <c r="A39">
        <v>817</v>
      </c>
      <c r="B39">
        <v>2</v>
      </c>
      <c r="C39">
        <v>1</v>
      </c>
      <c r="D39">
        <f t="shared" si="0"/>
        <v>0.01</v>
      </c>
      <c r="E39">
        <f t="shared" si="1"/>
        <v>0.5</v>
      </c>
    </row>
    <row r="40" spans="1:5">
      <c r="A40">
        <v>818</v>
      </c>
      <c r="B40">
        <v>53</v>
      </c>
      <c r="C40">
        <v>28</v>
      </c>
      <c r="D40">
        <f t="shared" si="0"/>
        <v>0.28000000000000003</v>
      </c>
      <c r="E40">
        <f t="shared" si="1"/>
        <v>0.52830188679245282</v>
      </c>
    </row>
    <row r="41" spans="1:5">
      <c r="A41">
        <v>819</v>
      </c>
      <c r="B41">
        <v>13</v>
      </c>
      <c r="C41">
        <v>5</v>
      </c>
      <c r="D41">
        <f t="shared" si="0"/>
        <v>0.05</v>
      </c>
      <c r="E41">
        <f t="shared" si="1"/>
        <v>0.38461538461538464</v>
      </c>
    </row>
    <row r="42" spans="1:5">
      <c r="A42">
        <v>820</v>
      </c>
      <c r="B42">
        <v>32</v>
      </c>
      <c r="C42">
        <v>2</v>
      </c>
      <c r="D42">
        <f t="shared" si="0"/>
        <v>0.02</v>
      </c>
      <c r="E42">
        <f t="shared" si="1"/>
        <v>6.25E-2</v>
      </c>
    </row>
    <row r="43" spans="1:5">
      <c r="A43">
        <v>821</v>
      </c>
      <c r="B43">
        <v>60</v>
      </c>
      <c r="C43">
        <v>12</v>
      </c>
      <c r="D43">
        <f t="shared" si="0"/>
        <v>0.12</v>
      </c>
      <c r="E43">
        <f t="shared" si="1"/>
        <v>0.2</v>
      </c>
    </row>
    <row r="44" spans="1:5">
      <c r="A44">
        <v>822</v>
      </c>
      <c r="B44">
        <v>34</v>
      </c>
      <c r="C44">
        <v>25</v>
      </c>
      <c r="D44">
        <f t="shared" si="0"/>
        <v>0.25</v>
      </c>
      <c r="E44">
        <f t="shared" si="1"/>
        <v>0.73529411764705888</v>
      </c>
    </row>
    <row r="45" spans="1:5">
      <c r="A45">
        <v>823</v>
      </c>
      <c r="B45">
        <v>68</v>
      </c>
      <c r="C45">
        <v>0</v>
      </c>
      <c r="D45">
        <f t="shared" si="0"/>
        <v>0</v>
      </c>
      <c r="E45">
        <f t="shared" si="1"/>
        <v>0</v>
      </c>
    </row>
    <row r="46" spans="1:5">
      <c r="A46">
        <v>824</v>
      </c>
      <c r="B46">
        <v>34</v>
      </c>
      <c r="C46">
        <v>18</v>
      </c>
      <c r="D46">
        <f t="shared" si="0"/>
        <v>0.18</v>
      </c>
      <c r="E46">
        <f t="shared" si="1"/>
        <v>0.52941176470588236</v>
      </c>
    </row>
    <row r="47" spans="1:5">
      <c r="A47">
        <v>825</v>
      </c>
      <c r="B47">
        <v>20</v>
      </c>
      <c r="C47">
        <v>6</v>
      </c>
      <c r="D47">
        <f t="shared" si="0"/>
        <v>0.06</v>
      </c>
      <c r="E47">
        <f t="shared" si="1"/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9C84-ACF7-E94E-9FDE-FF09BD26D2B5}">
  <dimension ref="A1:L47"/>
  <sheetViews>
    <sheetView workbookViewId="0">
      <selection activeCell="F1" sqref="F1:F1048576"/>
    </sheetView>
  </sheetViews>
  <sheetFormatPr baseColWidth="10" defaultRowHeight="16"/>
  <cols>
    <col min="2" max="2" width="25.5" bestFit="1" customWidth="1"/>
    <col min="3" max="3" width="20.6640625" bestFit="1" customWidth="1"/>
    <col min="10" max="10" width="15.5" bestFit="1" customWidth="1"/>
    <col min="11" max="11" width="12.6640625" bestFit="1" customWidth="1"/>
  </cols>
  <sheetData>
    <row r="1" spans="1:1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J1" t="s">
        <v>7</v>
      </c>
      <c r="K1" t="s">
        <v>5</v>
      </c>
      <c r="L1" t="s">
        <v>9</v>
      </c>
    </row>
    <row r="2" spans="1:12">
      <c r="A2">
        <v>336</v>
      </c>
      <c r="B2">
        <v>53</v>
      </c>
      <c r="C2">
        <v>10</v>
      </c>
      <c r="D2">
        <f>C2/100</f>
        <v>0.1</v>
      </c>
      <c r="E2">
        <f>C2/B2</f>
        <v>0.18867924528301888</v>
      </c>
      <c r="J2">
        <f>AVERAGE(D2:D47)</f>
        <v>0.1817391304347826</v>
      </c>
      <c r="K2">
        <f>AVERAGE(E2:E47)</f>
        <v>0.60330155853764411</v>
      </c>
      <c r="L2">
        <f>2*(J2*K2)/(J2+K2)</f>
        <v>0.27933201980166805</v>
      </c>
    </row>
    <row r="3" spans="1:12">
      <c r="A3">
        <v>341</v>
      </c>
      <c r="B3">
        <v>32</v>
      </c>
      <c r="C3">
        <v>20</v>
      </c>
      <c r="D3">
        <f t="shared" ref="D3:D47" si="0">C3/100</f>
        <v>0.2</v>
      </c>
      <c r="E3">
        <f t="shared" ref="E3:E47" si="1">C3/B3</f>
        <v>0.625</v>
      </c>
    </row>
    <row r="4" spans="1:12">
      <c r="A4">
        <v>347</v>
      </c>
      <c r="B4">
        <v>18</v>
      </c>
      <c r="C4">
        <v>14</v>
      </c>
      <c r="D4">
        <f t="shared" si="0"/>
        <v>0.14000000000000001</v>
      </c>
      <c r="E4">
        <f t="shared" si="1"/>
        <v>0.77777777777777779</v>
      </c>
    </row>
    <row r="5" spans="1:12">
      <c r="A5">
        <v>350</v>
      </c>
      <c r="B5">
        <v>3</v>
      </c>
      <c r="C5">
        <v>1</v>
      </c>
      <c r="D5">
        <f t="shared" si="0"/>
        <v>0.01</v>
      </c>
      <c r="E5">
        <f t="shared" si="1"/>
        <v>0.33333333333333331</v>
      </c>
    </row>
    <row r="6" spans="1:12">
      <c r="A6">
        <v>362</v>
      </c>
      <c r="B6">
        <v>40</v>
      </c>
      <c r="C6">
        <v>26</v>
      </c>
      <c r="D6">
        <f t="shared" si="0"/>
        <v>0.26</v>
      </c>
      <c r="E6">
        <f t="shared" si="1"/>
        <v>0.65</v>
      </c>
    </row>
    <row r="7" spans="1:12">
      <c r="A7">
        <v>363</v>
      </c>
      <c r="B7">
        <v>40</v>
      </c>
      <c r="C7">
        <v>9</v>
      </c>
      <c r="D7">
        <f t="shared" si="0"/>
        <v>0.09</v>
      </c>
      <c r="E7">
        <f t="shared" si="1"/>
        <v>0.22500000000000001</v>
      </c>
    </row>
    <row r="8" spans="1:12">
      <c r="A8">
        <v>375</v>
      </c>
      <c r="B8">
        <v>32</v>
      </c>
      <c r="C8">
        <v>22</v>
      </c>
      <c r="D8">
        <f t="shared" si="0"/>
        <v>0.22</v>
      </c>
      <c r="E8">
        <f t="shared" si="1"/>
        <v>0.6875</v>
      </c>
    </row>
    <row r="9" spans="1:12">
      <c r="A9">
        <v>378</v>
      </c>
      <c r="B9">
        <v>48</v>
      </c>
      <c r="C9">
        <v>12</v>
      </c>
      <c r="D9">
        <f t="shared" si="0"/>
        <v>0.12</v>
      </c>
      <c r="E9">
        <f t="shared" si="1"/>
        <v>0.25</v>
      </c>
    </row>
    <row r="10" spans="1:12">
      <c r="A10">
        <v>393</v>
      </c>
      <c r="B10">
        <v>60</v>
      </c>
      <c r="C10">
        <v>25</v>
      </c>
      <c r="D10">
        <f t="shared" si="0"/>
        <v>0.25</v>
      </c>
      <c r="E10">
        <f t="shared" si="1"/>
        <v>0.41666666666666669</v>
      </c>
    </row>
    <row r="11" spans="1:12">
      <c r="A11">
        <v>397</v>
      </c>
      <c r="B11">
        <v>56</v>
      </c>
      <c r="C11">
        <v>45</v>
      </c>
      <c r="D11">
        <f t="shared" si="0"/>
        <v>0.45</v>
      </c>
      <c r="E11">
        <f t="shared" si="1"/>
        <v>0.8035714285714286</v>
      </c>
    </row>
    <row r="12" spans="1:12">
      <c r="A12">
        <v>400</v>
      </c>
      <c r="B12">
        <v>18</v>
      </c>
      <c r="C12">
        <v>12</v>
      </c>
      <c r="D12">
        <f t="shared" si="0"/>
        <v>0.12</v>
      </c>
      <c r="E12">
        <f t="shared" si="1"/>
        <v>0.66666666666666663</v>
      </c>
    </row>
    <row r="13" spans="1:12">
      <c r="A13">
        <v>408</v>
      </c>
      <c r="B13">
        <v>47</v>
      </c>
      <c r="C13">
        <v>53</v>
      </c>
      <c r="D13">
        <f t="shared" si="0"/>
        <v>0.53</v>
      </c>
      <c r="E13">
        <f t="shared" si="1"/>
        <v>1.1276595744680851</v>
      </c>
    </row>
    <row r="14" spans="1:12">
      <c r="A14">
        <v>414</v>
      </c>
      <c r="B14">
        <v>17</v>
      </c>
      <c r="C14">
        <v>17</v>
      </c>
      <c r="D14">
        <f t="shared" si="0"/>
        <v>0.17</v>
      </c>
      <c r="E14">
        <f t="shared" si="1"/>
        <v>1</v>
      </c>
    </row>
    <row r="15" spans="1:12">
      <c r="A15">
        <v>422</v>
      </c>
      <c r="B15">
        <v>20</v>
      </c>
      <c r="C15">
        <v>10</v>
      </c>
      <c r="D15">
        <f t="shared" si="0"/>
        <v>0.1</v>
      </c>
      <c r="E15">
        <f t="shared" si="1"/>
        <v>0.5</v>
      </c>
    </row>
    <row r="16" spans="1:12">
      <c r="A16">
        <v>426</v>
      </c>
      <c r="B16">
        <v>67</v>
      </c>
      <c r="C16">
        <v>46</v>
      </c>
      <c r="D16">
        <f t="shared" si="0"/>
        <v>0.46</v>
      </c>
      <c r="E16">
        <f t="shared" si="1"/>
        <v>0.68656716417910446</v>
      </c>
    </row>
    <row r="17" spans="1:5">
      <c r="A17">
        <v>427</v>
      </c>
      <c r="B17">
        <v>20</v>
      </c>
      <c r="C17">
        <v>20</v>
      </c>
      <c r="D17">
        <f t="shared" si="0"/>
        <v>0.2</v>
      </c>
      <c r="E17">
        <f t="shared" si="1"/>
        <v>1</v>
      </c>
    </row>
    <row r="18" spans="1:5">
      <c r="A18">
        <v>433</v>
      </c>
      <c r="B18">
        <v>5</v>
      </c>
      <c r="C18">
        <v>1</v>
      </c>
      <c r="D18">
        <f t="shared" si="0"/>
        <v>0.01</v>
      </c>
      <c r="E18">
        <f t="shared" si="1"/>
        <v>0.2</v>
      </c>
    </row>
    <row r="19" spans="1:5">
      <c r="A19">
        <v>439</v>
      </c>
      <c r="B19">
        <v>40</v>
      </c>
      <c r="C19">
        <v>10</v>
      </c>
      <c r="D19">
        <f t="shared" si="0"/>
        <v>0.1</v>
      </c>
      <c r="E19">
        <f t="shared" si="1"/>
        <v>0.25</v>
      </c>
    </row>
    <row r="20" spans="1:5">
      <c r="A20">
        <v>442</v>
      </c>
      <c r="B20">
        <v>11</v>
      </c>
      <c r="C20">
        <v>10</v>
      </c>
      <c r="D20">
        <f t="shared" si="0"/>
        <v>0.1</v>
      </c>
      <c r="E20">
        <f t="shared" si="1"/>
        <v>0.90909090909090906</v>
      </c>
    </row>
    <row r="21" spans="1:5">
      <c r="A21">
        <v>445</v>
      </c>
      <c r="B21">
        <v>30</v>
      </c>
      <c r="C21">
        <v>24</v>
      </c>
      <c r="D21">
        <f t="shared" si="0"/>
        <v>0.24</v>
      </c>
      <c r="E21">
        <f t="shared" si="1"/>
        <v>0.8</v>
      </c>
    </row>
    <row r="22" spans="1:5">
      <c r="A22">
        <v>626</v>
      </c>
      <c r="B22">
        <v>1</v>
      </c>
      <c r="C22">
        <v>0</v>
      </c>
      <c r="D22">
        <f t="shared" si="0"/>
        <v>0</v>
      </c>
      <c r="E22">
        <f t="shared" si="1"/>
        <v>0</v>
      </c>
    </row>
    <row r="23" spans="1:5">
      <c r="A23">
        <v>646</v>
      </c>
      <c r="B23">
        <v>40</v>
      </c>
      <c r="C23">
        <v>27</v>
      </c>
      <c r="D23">
        <f t="shared" si="0"/>
        <v>0.27</v>
      </c>
      <c r="E23">
        <f t="shared" si="1"/>
        <v>0.67500000000000004</v>
      </c>
    </row>
    <row r="24" spans="1:5">
      <c r="A24">
        <v>690</v>
      </c>
      <c r="B24">
        <v>58</v>
      </c>
      <c r="C24">
        <v>47</v>
      </c>
      <c r="D24">
        <f t="shared" si="0"/>
        <v>0.47</v>
      </c>
      <c r="E24">
        <f t="shared" si="1"/>
        <v>0.81034482758620685</v>
      </c>
    </row>
    <row r="25" spans="1:5">
      <c r="A25">
        <v>801</v>
      </c>
      <c r="B25">
        <v>14</v>
      </c>
      <c r="C25">
        <v>13</v>
      </c>
      <c r="D25">
        <f t="shared" si="0"/>
        <v>0.13</v>
      </c>
      <c r="E25">
        <f t="shared" si="1"/>
        <v>0.9285714285714286</v>
      </c>
    </row>
    <row r="26" spans="1:5">
      <c r="A26">
        <v>802</v>
      </c>
      <c r="B26">
        <v>28</v>
      </c>
      <c r="C26">
        <v>28</v>
      </c>
      <c r="D26">
        <f t="shared" si="0"/>
        <v>0.28000000000000003</v>
      </c>
      <c r="E26">
        <f t="shared" si="1"/>
        <v>1</v>
      </c>
    </row>
    <row r="27" spans="1:5">
      <c r="A27">
        <v>803</v>
      </c>
      <c r="B27">
        <v>68</v>
      </c>
      <c r="C27">
        <v>37</v>
      </c>
      <c r="D27">
        <f t="shared" si="0"/>
        <v>0.37</v>
      </c>
      <c r="E27">
        <f t="shared" si="1"/>
        <v>0.54411764705882348</v>
      </c>
    </row>
    <row r="28" spans="1:5">
      <c r="A28">
        <v>804</v>
      </c>
      <c r="B28">
        <v>25</v>
      </c>
      <c r="C28">
        <v>14</v>
      </c>
      <c r="D28">
        <f t="shared" si="0"/>
        <v>0.14000000000000001</v>
      </c>
      <c r="E28">
        <f t="shared" si="1"/>
        <v>0.56000000000000005</v>
      </c>
    </row>
    <row r="29" spans="1:5">
      <c r="A29">
        <v>805</v>
      </c>
      <c r="B29">
        <v>22</v>
      </c>
      <c r="C29">
        <v>22</v>
      </c>
      <c r="D29">
        <f t="shared" si="0"/>
        <v>0.22</v>
      </c>
      <c r="E29">
        <f t="shared" si="1"/>
        <v>1</v>
      </c>
    </row>
    <row r="30" spans="1:5">
      <c r="A30">
        <v>806</v>
      </c>
      <c r="B30">
        <v>6</v>
      </c>
      <c r="C30">
        <v>6</v>
      </c>
      <c r="D30">
        <f t="shared" si="0"/>
        <v>0.06</v>
      </c>
      <c r="E30">
        <f t="shared" si="1"/>
        <v>1</v>
      </c>
    </row>
    <row r="31" spans="1:5">
      <c r="A31">
        <v>807</v>
      </c>
      <c r="B31">
        <v>3</v>
      </c>
      <c r="C31">
        <v>3</v>
      </c>
      <c r="D31">
        <f t="shared" si="0"/>
        <v>0.03</v>
      </c>
      <c r="E31">
        <f t="shared" si="1"/>
        <v>1</v>
      </c>
    </row>
    <row r="32" spans="1:5">
      <c r="A32">
        <v>808</v>
      </c>
      <c r="B32">
        <v>28</v>
      </c>
      <c r="C32">
        <v>28</v>
      </c>
      <c r="D32">
        <f t="shared" si="0"/>
        <v>0.28000000000000003</v>
      </c>
      <c r="E32">
        <f t="shared" si="1"/>
        <v>1</v>
      </c>
    </row>
    <row r="33" spans="1:5">
      <c r="A33">
        <v>809</v>
      </c>
      <c r="B33">
        <v>19</v>
      </c>
      <c r="C33">
        <v>19</v>
      </c>
      <c r="D33">
        <f t="shared" si="0"/>
        <v>0.19</v>
      </c>
      <c r="E33">
        <f t="shared" si="1"/>
        <v>1</v>
      </c>
    </row>
    <row r="34" spans="1:5">
      <c r="A34">
        <v>810</v>
      </c>
      <c r="B34">
        <v>13</v>
      </c>
      <c r="C34">
        <v>1</v>
      </c>
      <c r="D34">
        <f t="shared" si="0"/>
        <v>0.01</v>
      </c>
      <c r="E34">
        <f t="shared" si="1"/>
        <v>7.6923076923076927E-2</v>
      </c>
    </row>
    <row r="35" spans="1:5">
      <c r="A35">
        <v>811</v>
      </c>
      <c r="B35">
        <v>20</v>
      </c>
      <c r="C35">
        <v>9</v>
      </c>
      <c r="D35">
        <f t="shared" si="0"/>
        <v>0.09</v>
      </c>
      <c r="E35">
        <f t="shared" si="1"/>
        <v>0.45</v>
      </c>
    </row>
    <row r="36" spans="1:5">
      <c r="A36">
        <v>812</v>
      </c>
      <c r="B36">
        <v>64</v>
      </c>
      <c r="C36">
        <v>18</v>
      </c>
      <c r="D36">
        <f t="shared" si="0"/>
        <v>0.18</v>
      </c>
      <c r="E36">
        <f t="shared" si="1"/>
        <v>0.28125</v>
      </c>
    </row>
    <row r="37" spans="1:5">
      <c r="A37">
        <v>813</v>
      </c>
      <c r="B37">
        <v>12</v>
      </c>
      <c r="C37">
        <v>4</v>
      </c>
      <c r="D37">
        <f t="shared" si="0"/>
        <v>0.04</v>
      </c>
      <c r="E37">
        <f t="shared" si="1"/>
        <v>0.33333333333333331</v>
      </c>
    </row>
    <row r="38" spans="1:5">
      <c r="A38">
        <v>814</v>
      </c>
      <c r="B38">
        <v>30</v>
      </c>
      <c r="C38">
        <v>2</v>
      </c>
      <c r="D38">
        <f t="shared" si="0"/>
        <v>0.02</v>
      </c>
      <c r="E38">
        <f t="shared" si="1"/>
        <v>6.6666666666666666E-2</v>
      </c>
    </row>
    <row r="39" spans="1:5">
      <c r="A39">
        <v>817</v>
      </c>
      <c r="B39">
        <v>2</v>
      </c>
      <c r="C39">
        <v>1</v>
      </c>
      <c r="D39">
        <f t="shared" si="0"/>
        <v>0.01</v>
      </c>
      <c r="E39">
        <f t="shared" si="1"/>
        <v>0.5</v>
      </c>
    </row>
    <row r="40" spans="1:5">
      <c r="A40">
        <v>818</v>
      </c>
      <c r="B40">
        <v>53</v>
      </c>
      <c r="C40">
        <v>38</v>
      </c>
      <c r="D40">
        <f t="shared" si="0"/>
        <v>0.38</v>
      </c>
      <c r="E40">
        <f t="shared" si="1"/>
        <v>0.71698113207547165</v>
      </c>
    </row>
    <row r="41" spans="1:5">
      <c r="A41">
        <v>819</v>
      </c>
      <c r="B41">
        <v>13</v>
      </c>
      <c r="C41">
        <v>6</v>
      </c>
      <c r="D41">
        <f t="shared" si="0"/>
        <v>0.06</v>
      </c>
      <c r="E41">
        <f t="shared" si="1"/>
        <v>0.46153846153846156</v>
      </c>
    </row>
    <row r="42" spans="1:5">
      <c r="A42">
        <v>820</v>
      </c>
      <c r="B42">
        <v>32</v>
      </c>
      <c r="C42">
        <v>3</v>
      </c>
      <c r="D42">
        <f t="shared" si="0"/>
        <v>0.03</v>
      </c>
      <c r="E42">
        <f t="shared" si="1"/>
        <v>9.375E-2</v>
      </c>
    </row>
    <row r="43" spans="1:5">
      <c r="A43">
        <v>821</v>
      </c>
      <c r="B43">
        <v>60</v>
      </c>
      <c r="C43">
        <v>36</v>
      </c>
      <c r="D43">
        <f t="shared" si="0"/>
        <v>0.36</v>
      </c>
      <c r="E43">
        <f t="shared" si="1"/>
        <v>0.6</v>
      </c>
    </row>
    <row r="44" spans="1:5">
      <c r="A44">
        <v>822</v>
      </c>
      <c r="B44">
        <v>34</v>
      </c>
      <c r="C44">
        <v>30</v>
      </c>
      <c r="D44">
        <f t="shared" si="0"/>
        <v>0.3</v>
      </c>
      <c r="E44">
        <f t="shared" si="1"/>
        <v>0.88235294117647056</v>
      </c>
    </row>
    <row r="45" spans="1:5">
      <c r="A45">
        <v>823</v>
      </c>
      <c r="B45">
        <v>68</v>
      </c>
      <c r="C45">
        <v>24</v>
      </c>
      <c r="D45">
        <f t="shared" si="0"/>
        <v>0.24</v>
      </c>
      <c r="E45">
        <f t="shared" si="1"/>
        <v>0.35294117647058826</v>
      </c>
    </row>
    <row r="46" spans="1:5">
      <c r="A46">
        <v>824</v>
      </c>
      <c r="B46">
        <v>34</v>
      </c>
      <c r="C46">
        <v>16</v>
      </c>
      <c r="D46">
        <f t="shared" si="0"/>
        <v>0.16</v>
      </c>
      <c r="E46">
        <f t="shared" si="1"/>
        <v>0.47058823529411764</v>
      </c>
    </row>
    <row r="47" spans="1:5">
      <c r="A47">
        <v>825</v>
      </c>
      <c r="B47">
        <v>20</v>
      </c>
      <c r="C47">
        <v>17</v>
      </c>
      <c r="D47">
        <f t="shared" si="0"/>
        <v>0.17</v>
      </c>
      <c r="E47">
        <f t="shared" si="1"/>
        <v>0.85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B16F8-2017-ED45-8880-467A916BC673}">
  <dimension ref="A1:L47"/>
  <sheetViews>
    <sheetView workbookViewId="0">
      <selection activeCell="F1" sqref="F1:F1048576"/>
    </sheetView>
  </sheetViews>
  <sheetFormatPr baseColWidth="10" defaultRowHeight="16"/>
  <cols>
    <col min="2" max="2" width="25.5" bestFit="1" customWidth="1"/>
    <col min="3" max="3" width="20.6640625" bestFit="1" customWidth="1"/>
    <col min="10" max="10" width="15.5" bestFit="1" customWidth="1"/>
    <col min="11" max="11" width="12.6640625" bestFit="1" customWidth="1"/>
  </cols>
  <sheetData>
    <row r="1" spans="1:1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J1" t="s">
        <v>7</v>
      </c>
      <c r="K1" t="s">
        <v>5</v>
      </c>
      <c r="L1" t="s">
        <v>9</v>
      </c>
    </row>
    <row r="2" spans="1:12">
      <c r="A2">
        <v>336</v>
      </c>
      <c r="B2">
        <v>53</v>
      </c>
      <c r="C2">
        <v>9</v>
      </c>
      <c r="D2">
        <f>C2/100</f>
        <v>0.09</v>
      </c>
      <c r="E2">
        <f>C2/B2</f>
        <v>0.16981132075471697</v>
      </c>
      <c r="J2">
        <f>AVERAGE(D2:D47)</f>
        <v>0.13456521739130431</v>
      </c>
      <c r="K2">
        <f>AVERAGE(E2:E47)</f>
        <v>0.43783678699764367</v>
      </c>
      <c r="L2">
        <f>2*(J2*K2)/(J2+K2)</f>
        <v>0.20586092282169413</v>
      </c>
    </row>
    <row r="3" spans="1:12">
      <c r="A3">
        <v>341</v>
      </c>
      <c r="B3">
        <v>32</v>
      </c>
      <c r="C3">
        <v>15</v>
      </c>
      <c r="D3">
        <f t="shared" ref="D3:D47" si="0">C3/100</f>
        <v>0.15</v>
      </c>
      <c r="E3">
        <f t="shared" ref="E3:E47" si="1">C3/B3</f>
        <v>0.46875</v>
      </c>
    </row>
    <row r="4" spans="1:12">
      <c r="A4">
        <v>347</v>
      </c>
      <c r="B4">
        <v>18</v>
      </c>
      <c r="C4">
        <v>12</v>
      </c>
      <c r="D4">
        <f t="shared" si="0"/>
        <v>0.12</v>
      </c>
      <c r="E4">
        <f t="shared" si="1"/>
        <v>0.66666666666666663</v>
      </c>
    </row>
    <row r="5" spans="1:12">
      <c r="A5">
        <v>350</v>
      </c>
      <c r="B5">
        <v>3</v>
      </c>
      <c r="C5">
        <v>1</v>
      </c>
      <c r="D5">
        <f t="shared" si="0"/>
        <v>0.01</v>
      </c>
      <c r="E5">
        <f t="shared" si="1"/>
        <v>0.33333333333333331</v>
      </c>
    </row>
    <row r="6" spans="1:12">
      <c r="A6">
        <v>362</v>
      </c>
      <c r="B6">
        <v>40</v>
      </c>
      <c r="C6">
        <v>2</v>
      </c>
      <c r="D6">
        <f t="shared" si="0"/>
        <v>0.02</v>
      </c>
      <c r="E6">
        <f t="shared" si="1"/>
        <v>0.05</v>
      </c>
    </row>
    <row r="7" spans="1:12">
      <c r="A7">
        <v>363</v>
      </c>
      <c r="B7">
        <v>40</v>
      </c>
      <c r="C7">
        <v>1</v>
      </c>
      <c r="D7">
        <f t="shared" si="0"/>
        <v>0.01</v>
      </c>
      <c r="E7">
        <f t="shared" si="1"/>
        <v>2.5000000000000001E-2</v>
      </c>
    </row>
    <row r="8" spans="1:12">
      <c r="A8">
        <v>375</v>
      </c>
      <c r="B8">
        <v>32</v>
      </c>
      <c r="C8">
        <v>10</v>
      </c>
      <c r="D8">
        <f t="shared" si="0"/>
        <v>0.1</v>
      </c>
      <c r="E8">
        <f t="shared" si="1"/>
        <v>0.3125</v>
      </c>
    </row>
    <row r="9" spans="1:12">
      <c r="A9">
        <v>378</v>
      </c>
      <c r="B9">
        <v>48</v>
      </c>
      <c r="C9">
        <v>8</v>
      </c>
      <c r="D9">
        <f t="shared" si="0"/>
        <v>0.08</v>
      </c>
      <c r="E9">
        <f t="shared" si="1"/>
        <v>0.16666666666666666</v>
      </c>
    </row>
    <row r="10" spans="1:12">
      <c r="A10">
        <v>393</v>
      </c>
      <c r="B10">
        <v>60</v>
      </c>
      <c r="C10">
        <v>13</v>
      </c>
      <c r="D10">
        <f t="shared" si="0"/>
        <v>0.13</v>
      </c>
      <c r="E10">
        <f t="shared" si="1"/>
        <v>0.21666666666666667</v>
      </c>
    </row>
    <row r="11" spans="1:12">
      <c r="A11">
        <v>397</v>
      </c>
      <c r="B11">
        <v>56</v>
      </c>
      <c r="C11">
        <v>37</v>
      </c>
      <c r="D11">
        <f t="shared" si="0"/>
        <v>0.37</v>
      </c>
      <c r="E11">
        <f t="shared" si="1"/>
        <v>0.6607142857142857</v>
      </c>
    </row>
    <row r="12" spans="1:12">
      <c r="A12">
        <v>400</v>
      </c>
      <c r="B12">
        <v>18</v>
      </c>
      <c r="C12">
        <v>6</v>
      </c>
      <c r="D12">
        <f t="shared" si="0"/>
        <v>0.06</v>
      </c>
      <c r="E12">
        <f t="shared" si="1"/>
        <v>0.33333333333333331</v>
      </c>
    </row>
    <row r="13" spans="1:12">
      <c r="A13">
        <v>408</v>
      </c>
      <c r="B13">
        <v>47</v>
      </c>
      <c r="C13">
        <v>30</v>
      </c>
      <c r="D13">
        <f t="shared" si="0"/>
        <v>0.3</v>
      </c>
      <c r="E13">
        <f t="shared" si="1"/>
        <v>0.63829787234042556</v>
      </c>
    </row>
    <row r="14" spans="1:12">
      <c r="A14">
        <v>414</v>
      </c>
      <c r="B14">
        <v>17</v>
      </c>
      <c r="C14">
        <v>15</v>
      </c>
      <c r="D14">
        <f t="shared" si="0"/>
        <v>0.15</v>
      </c>
      <c r="E14">
        <f t="shared" si="1"/>
        <v>0.88235294117647056</v>
      </c>
    </row>
    <row r="15" spans="1:12">
      <c r="A15">
        <v>422</v>
      </c>
      <c r="B15">
        <v>20</v>
      </c>
      <c r="C15">
        <v>2</v>
      </c>
      <c r="D15">
        <f t="shared" si="0"/>
        <v>0.02</v>
      </c>
      <c r="E15">
        <f t="shared" si="1"/>
        <v>0.1</v>
      </c>
    </row>
    <row r="16" spans="1:12">
      <c r="A16">
        <v>426</v>
      </c>
      <c r="B16">
        <v>67</v>
      </c>
      <c r="C16">
        <v>35</v>
      </c>
      <c r="D16">
        <f t="shared" si="0"/>
        <v>0.35</v>
      </c>
      <c r="E16">
        <f t="shared" si="1"/>
        <v>0.52238805970149249</v>
      </c>
    </row>
    <row r="17" spans="1:5">
      <c r="A17">
        <v>427</v>
      </c>
      <c r="B17">
        <v>20</v>
      </c>
      <c r="C17">
        <v>14</v>
      </c>
      <c r="D17">
        <f t="shared" si="0"/>
        <v>0.14000000000000001</v>
      </c>
      <c r="E17">
        <f t="shared" si="1"/>
        <v>0.7</v>
      </c>
    </row>
    <row r="18" spans="1:5">
      <c r="A18">
        <v>433</v>
      </c>
      <c r="B18">
        <v>5</v>
      </c>
      <c r="C18">
        <v>1</v>
      </c>
      <c r="D18">
        <f t="shared" si="0"/>
        <v>0.01</v>
      </c>
      <c r="E18">
        <f t="shared" si="1"/>
        <v>0.2</v>
      </c>
    </row>
    <row r="19" spans="1:5">
      <c r="A19">
        <v>439</v>
      </c>
      <c r="B19">
        <v>40</v>
      </c>
      <c r="C19">
        <v>20</v>
      </c>
      <c r="D19">
        <f t="shared" si="0"/>
        <v>0.2</v>
      </c>
      <c r="E19">
        <f t="shared" si="1"/>
        <v>0.5</v>
      </c>
    </row>
    <row r="20" spans="1:5">
      <c r="A20">
        <v>442</v>
      </c>
      <c r="B20">
        <v>11</v>
      </c>
      <c r="C20">
        <v>11</v>
      </c>
      <c r="D20">
        <f t="shared" si="0"/>
        <v>0.11</v>
      </c>
      <c r="E20">
        <f t="shared" si="1"/>
        <v>1</v>
      </c>
    </row>
    <row r="21" spans="1:5">
      <c r="A21">
        <v>445</v>
      </c>
      <c r="B21">
        <v>30</v>
      </c>
      <c r="C21">
        <v>19</v>
      </c>
      <c r="D21">
        <f t="shared" si="0"/>
        <v>0.19</v>
      </c>
      <c r="E21">
        <f t="shared" si="1"/>
        <v>0.6333333333333333</v>
      </c>
    </row>
    <row r="22" spans="1:5">
      <c r="A22">
        <v>626</v>
      </c>
      <c r="B22">
        <v>1</v>
      </c>
      <c r="C22">
        <v>0</v>
      </c>
      <c r="D22">
        <f t="shared" si="0"/>
        <v>0</v>
      </c>
      <c r="E22">
        <f t="shared" si="1"/>
        <v>0</v>
      </c>
    </row>
    <row r="23" spans="1:5">
      <c r="A23">
        <v>646</v>
      </c>
      <c r="B23">
        <v>40</v>
      </c>
      <c r="C23">
        <v>29</v>
      </c>
      <c r="D23">
        <f t="shared" si="0"/>
        <v>0.28999999999999998</v>
      </c>
      <c r="E23">
        <f t="shared" si="1"/>
        <v>0.72499999999999998</v>
      </c>
    </row>
    <row r="24" spans="1:5">
      <c r="A24">
        <v>690</v>
      </c>
      <c r="B24">
        <v>58</v>
      </c>
      <c r="C24">
        <v>46</v>
      </c>
      <c r="D24">
        <f t="shared" si="0"/>
        <v>0.46</v>
      </c>
      <c r="E24">
        <f t="shared" si="1"/>
        <v>0.7931034482758621</v>
      </c>
    </row>
    <row r="25" spans="1:5">
      <c r="A25">
        <v>801</v>
      </c>
      <c r="B25">
        <v>14</v>
      </c>
      <c r="C25">
        <v>13</v>
      </c>
      <c r="D25">
        <f t="shared" si="0"/>
        <v>0.13</v>
      </c>
      <c r="E25">
        <f t="shared" si="1"/>
        <v>0.9285714285714286</v>
      </c>
    </row>
    <row r="26" spans="1:5">
      <c r="A26">
        <v>802</v>
      </c>
      <c r="B26">
        <v>28</v>
      </c>
      <c r="C26">
        <v>27</v>
      </c>
      <c r="D26">
        <f t="shared" si="0"/>
        <v>0.27</v>
      </c>
      <c r="E26">
        <f t="shared" si="1"/>
        <v>0.9642857142857143</v>
      </c>
    </row>
    <row r="27" spans="1:5">
      <c r="A27">
        <v>803</v>
      </c>
      <c r="B27">
        <v>68</v>
      </c>
      <c r="C27">
        <v>33</v>
      </c>
      <c r="D27">
        <f t="shared" si="0"/>
        <v>0.33</v>
      </c>
      <c r="E27">
        <f t="shared" si="1"/>
        <v>0.48529411764705882</v>
      </c>
    </row>
    <row r="28" spans="1:5">
      <c r="A28">
        <v>804</v>
      </c>
      <c r="B28">
        <v>25</v>
      </c>
      <c r="C28">
        <v>4</v>
      </c>
      <c r="D28">
        <f t="shared" si="0"/>
        <v>0.04</v>
      </c>
      <c r="E28">
        <f t="shared" si="1"/>
        <v>0.16</v>
      </c>
    </row>
    <row r="29" spans="1:5">
      <c r="A29">
        <v>805</v>
      </c>
      <c r="B29">
        <v>22</v>
      </c>
      <c r="C29">
        <v>16</v>
      </c>
      <c r="D29">
        <f t="shared" si="0"/>
        <v>0.16</v>
      </c>
      <c r="E29">
        <f t="shared" si="1"/>
        <v>0.72727272727272729</v>
      </c>
    </row>
    <row r="30" spans="1:5">
      <c r="A30">
        <v>806</v>
      </c>
      <c r="B30">
        <v>6</v>
      </c>
      <c r="C30">
        <v>2</v>
      </c>
      <c r="D30">
        <f t="shared" si="0"/>
        <v>0.02</v>
      </c>
      <c r="E30">
        <f t="shared" si="1"/>
        <v>0.33333333333333331</v>
      </c>
    </row>
    <row r="31" spans="1:5">
      <c r="A31">
        <v>807</v>
      </c>
      <c r="B31">
        <v>3</v>
      </c>
      <c r="C31">
        <v>3</v>
      </c>
      <c r="D31">
        <f t="shared" si="0"/>
        <v>0.03</v>
      </c>
      <c r="E31">
        <f t="shared" si="1"/>
        <v>1</v>
      </c>
    </row>
    <row r="32" spans="1:5">
      <c r="A32">
        <v>808</v>
      </c>
      <c r="B32">
        <v>28</v>
      </c>
      <c r="C32">
        <v>27</v>
      </c>
      <c r="D32">
        <f t="shared" si="0"/>
        <v>0.27</v>
      </c>
      <c r="E32">
        <f t="shared" si="1"/>
        <v>0.9642857142857143</v>
      </c>
    </row>
    <row r="33" spans="1:5">
      <c r="A33">
        <v>809</v>
      </c>
      <c r="B33">
        <v>19</v>
      </c>
      <c r="C33">
        <v>6</v>
      </c>
      <c r="D33">
        <f t="shared" si="0"/>
        <v>0.06</v>
      </c>
      <c r="E33">
        <f t="shared" si="1"/>
        <v>0.31578947368421051</v>
      </c>
    </row>
    <row r="34" spans="1:5">
      <c r="A34">
        <v>810</v>
      </c>
      <c r="B34">
        <v>13</v>
      </c>
      <c r="C34">
        <v>4</v>
      </c>
      <c r="D34">
        <f t="shared" si="0"/>
        <v>0.04</v>
      </c>
      <c r="E34">
        <f t="shared" si="1"/>
        <v>0.30769230769230771</v>
      </c>
    </row>
    <row r="35" spans="1:5">
      <c r="A35">
        <v>811</v>
      </c>
      <c r="B35">
        <v>20</v>
      </c>
      <c r="C35">
        <v>0</v>
      </c>
      <c r="D35">
        <f t="shared" si="0"/>
        <v>0</v>
      </c>
      <c r="E35">
        <f t="shared" si="1"/>
        <v>0</v>
      </c>
    </row>
    <row r="36" spans="1:5">
      <c r="A36">
        <v>812</v>
      </c>
      <c r="B36">
        <v>64</v>
      </c>
      <c r="C36">
        <v>17</v>
      </c>
      <c r="D36">
        <f t="shared" si="0"/>
        <v>0.17</v>
      </c>
      <c r="E36">
        <f t="shared" si="1"/>
        <v>0.265625</v>
      </c>
    </row>
    <row r="37" spans="1:5">
      <c r="A37">
        <v>813</v>
      </c>
      <c r="B37">
        <v>12</v>
      </c>
      <c r="C37">
        <v>1</v>
      </c>
      <c r="D37">
        <f t="shared" si="0"/>
        <v>0.01</v>
      </c>
      <c r="E37">
        <f t="shared" si="1"/>
        <v>8.3333333333333329E-2</v>
      </c>
    </row>
    <row r="38" spans="1:5">
      <c r="A38">
        <v>814</v>
      </c>
      <c r="B38">
        <v>30</v>
      </c>
      <c r="C38">
        <v>2</v>
      </c>
      <c r="D38">
        <f t="shared" si="0"/>
        <v>0.02</v>
      </c>
      <c r="E38">
        <f t="shared" si="1"/>
        <v>6.6666666666666666E-2</v>
      </c>
    </row>
    <row r="39" spans="1:5">
      <c r="A39">
        <v>817</v>
      </c>
      <c r="B39">
        <v>2</v>
      </c>
      <c r="C39">
        <v>0</v>
      </c>
      <c r="D39">
        <f t="shared" si="0"/>
        <v>0</v>
      </c>
      <c r="E39">
        <f t="shared" si="1"/>
        <v>0</v>
      </c>
    </row>
    <row r="40" spans="1:5">
      <c r="A40">
        <v>818</v>
      </c>
      <c r="B40">
        <v>53</v>
      </c>
      <c r="C40">
        <v>24</v>
      </c>
      <c r="D40">
        <f t="shared" si="0"/>
        <v>0.24</v>
      </c>
      <c r="E40">
        <f t="shared" si="1"/>
        <v>0.45283018867924529</v>
      </c>
    </row>
    <row r="41" spans="1:5">
      <c r="A41">
        <v>819</v>
      </c>
      <c r="B41">
        <v>13</v>
      </c>
      <c r="C41">
        <v>4</v>
      </c>
      <c r="D41">
        <f t="shared" si="0"/>
        <v>0.04</v>
      </c>
      <c r="E41">
        <f t="shared" si="1"/>
        <v>0.30769230769230771</v>
      </c>
    </row>
    <row r="42" spans="1:5">
      <c r="A42">
        <v>820</v>
      </c>
      <c r="B42">
        <v>32</v>
      </c>
      <c r="C42">
        <v>4</v>
      </c>
      <c r="D42">
        <f t="shared" si="0"/>
        <v>0.04</v>
      </c>
      <c r="E42">
        <f t="shared" si="1"/>
        <v>0.125</v>
      </c>
    </row>
    <row r="43" spans="1:5">
      <c r="A43">
        <v>821</v>
      </c>
      <c r="B43">
        <v>60</v>
      </c>
      <c r="C43">
        <v>31</v>
      </c>
      <c r="D43">
        <f t="shared" si="0"/>
        <v>0.31</v>
      </c>
      <c r="E43">
        <f t="shared" si="1"/>
        <v>0.51666666666666672</v>
      </c>
    </row>
    <row r="44" spans="1:5">
      <c r="A44">
        <v>822</v>
      </c>
      <c r="B44">
        <v>34</v>
      </c>
      <c r="C44">
        <v>29</v>
      </c>
      <c r="D44">
        <f t="shared" si="0"/>
        <v>0.28999999999999998</v>
      </c>
      <c r="E44">
        <f t="shared" si="1"/>
        <v>0.8529411764705882</v>
      </c>
    </row>
    <row r="45" spans="1:5">
      <c r="A45">
        <v>823</v>
      </c>
      <c r="B45">
        <v>68</v>
      </c>
      <c r="C45">
        <v>4</v>
      </c>
      <c r="D45">
        <f t="shared" si="0"/>
        <v>0.04</v>
      </c>
      <c r="E45">
        <f t="shared" si="1"/>
        <v>5.8823529411764705E-2</v>
      </c>
    </row>
    <row r="46" spans="1:5">
      <c r="A46">
        <v>824</v>
      </c>
      <c r="B46">
        <v>34</v>
      </c>
      <c r="C46">
        <v>23</v>
      </c>
      <c r="D46">
        <f t="shared" si="0"/>
        <v>0.23</v>
      </c>
      <c r="E46">
        <f t="shared" si="1"/>
        <v>0.67647058823529416</v>
      </c>
    </row>
    <row r="47" spans="1:5">
      <c r="A47">
        <v>825</v>
      </c>
      <c r="B47">
        <v>20</v>
      </c>
      <c r="C47">
        <v>9</v>
      </c>
      <c r="D47">
        <f t="shared" si="0"/>
        <v>0.09</v>
      </c>
      <c r="E47">
        <f t="shared" si="1"/>
        <v>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9260-3785-3A49-AE44-95FE7F9B8773}">
  <dimension ref="A1:L47"/>
  <sheetViews>
    <sheetView workbookViewId="0">
      <selection activeCell="F1" sqref="F1:F1048576"/>
    </sheetView>
  </sheetViews>
  <sheetFormatPr baseColWidth="10" defaultRowHeight="16"/>
  <cols>
    <col min="2" max="2" width="25.5" bestFit="1" customWidth="1"/>
    <col min="3" max="3" width="20.6640625" bestFit="1" customWidth="1"/>
  </cols>
  <sheetData>
    <row r="1" spans="1:1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J1" t="s">
        <v>7</v>
      </c>
      <c r="K1" t="s">
        <v>5</v>
      </c>
      <c r="L1" t="s">
        <v>9</v>
      </c>
    </row>
    <row r="2" spans="1:12">
      <c r="A2">
        <v>336</v>
      </c>
      <c r="B2">
        <v>53</v>
      </c>
      <c r="C2">
        <v>10</v>
      </c>
      <c r="D2">
        <f>C2/100</f>
        <v>0.1</v>
      </c>
      <c r="E2">
        <f>C2/B2</f>
        <v>0.18867924528301888</v>
      </c>
      <c r="J2">
        <f>AVERAGE(D2:D47)</f>
        <v>0.14630434782608695</v>
      </c>
      <c r="K2">
        <f>AVERAGE(E2:E47)</f>
        <v>0.4896876207812263</v>
      </c>
      <c r="L2">
        <f>2*(J2*K2)/(J2+K2)</f>
        <v>0.22529664377300024</v>
      </c>
    </row>
    <row r="3" spans="1:12">
      <c r="A3">
        <v>341</v>
      </c>
      <c r="B3">
        <v>32</v>
      </c>
      <c r="C3">
        <v>11</v>
      </c>
      <c r="D3">
        <f t="shared" ref="D3:D47" si="0">C3/100</f>
        <v>0.11</v>
      </c>
      <c r="E3">
        <f t="shared" ref="E3:E47" si="1">C3/B3</f>
        <v>0.34375</v>
      </c>
    </row>
    <row r="4" spans="1:12">
      <c r="A4">
        <v>347</v>
      </c>
      <c r="B4">
        <v>18</v>
      </c>
      <c r="C4">
        <v>5</v>
      </c>
      <c r="D4">
        <f t="shared" si="0"/>
        <v>0.05</v>
      </c>
      <c r="E4">
        <f t="shared" si="1"/>
        <v>0.27777777777777779</v>
      </c>
    </row>
    <row r="5" spans="1:12">
      <c r="A5">
        <v>350</v>
      </c>
      <c r="B5">
        <v>3</v>
      </c>
      <c r="C5">
        <v>0</v>
      </c>
      <c r="D5">
        <f t="shared" si="0"/>
        <v>0</v>
      </c>
      <c r="E5">
        <f t="shared" si="1"/>
        <v>0</v>
      </c>
    </row>
    <row r="6" spans="1:12">
      <c r="A6">
        <v>362</v>
      </c>
      <c r="B6">
        <v>40</v>
      </c>
      <c r="C6">
        <v>7</v>
      </c>
      <c r="D6">
        <f t="shared" si="0"/>
        <v>7.0000000000000007E-2</v>
      </c>
      <c r="E6">
        <f t="shared" si="1"/>
        <v>0.17499999999999999</v>
      </c>
    </row>
    <row r="7" spans="1:12">
      <c r="A7">
        <v>363</v>
      </c>
      <c r="B7">
        <v>40</v>
      </c>
      <c r="C7">
        <v>5</v>
      </c>
      <c r="D7">
        <f t="shared" si="0"/>
        <v>0.05</v>
      </c>
      <c r="E7">
        <f t="shared" si="1"/>
        <v>0.125</v>
      </c>
    </row>
    <row r="8" spans="1:12">
      <c r="A8">
        <v>375</v>
      </c>
      <c r="B8">
        <v>32</v>
      </c>
      <c r="C8">
        <v>26</v>
      </c>
      <c r="D8">
        <f t="shared" si="0"/>
        <v>0.26</v>
      </c>
      <c r="E8">
        <f t="shared" si="1"/>
        <v>0.8125</v>
      </c>
    </row>
    <row r="9" spans="1:12">
      <c r="A9">
        <v>378</v>
      </c>
      <c r="B9">
        <v>48</v>
      </c>
      <c r="C9">
        <v>37</v>
      </c>
      <c r="D9">
        <f t="shared" si="0"/>
        <v>0.37</v>
      </c>
      <c r="E9">
        <f t="shared" si="1"/>
        <v>0.77083333333333337</v>
      </c>
    </row>
    <row r="10" spans="1:12">
      <c r="A10">
        <v>393</v>
      </c>
      <c r="B10">
        <v>60</v>
      </c>
      <c r="C10">
        <v>9</v>
      </c>
      <c r="D10">
        <f t="shared" si="0"/>
        <v>0.09</v>
      </c>
      <c r="E10">
        <f t="shared" si="1"/>
        <v>0.15</v>
      </c>
    </row>
    <row r="11" spans="1:12">
      <c r="A11">
        <v>397</v>
      </c>
      <c r="B11">
        <v>56</v>
      </c>
      <c r="C11">
        <v>41</v>
      </c>
      <c r="D11">
        <f t="shared" si="0"/>
        <v>0.41</v>
      </c>
      <c r="E11">
        <f t="shared" si="1"/>
        <v>0.7321428571428571</v>
      </c>
    </row>
    <row r="12" spans="1:12">
      <c r="A12">
        <v>400</v>
      </c>
      <c r="B12">
        <v>18</v>
      </c>
      <c r="C12">
        <v>10</v>
      </c>
      <c r="D12">
        <f t="shared" si="0"/>
        <v>0.1</v>
      </c>
      <c r="E12">
        <f t="shared" si="1"/>
        <v>0.55555555555555558</v>
      </c>
    </row>
    <row r="13" spans="1:12">
      <c r="A13">
        <v>408</v>
      </c>
      <c r="B13">
        <v>47</v>
      </c>
      <c r="C13">
        <v>32</v>
      </c>
      <c r="D13">
        <f t="shared" si="0"/>
        <v>0.32</v>
      </c>
      <c r="E13">
        <f t="shared" si="1"/>
        <v>0.68085106382978722</v>
      </c>
    </row>
    <row r="14" spans="1:12">
      <c r="A14">
        <v>414</v>
      </c>
      <c r="B14">
        <v>17</v>
      </c>
      <c r="C14">
        <v>11</v>
      </c>
      <c r="D14">
        <f t="shared" si="0"/>
        <v>0.11</v>
      </c>
      <c r="E14">
        <f t="shared" si="1"/>
        <v>0.6470588235294118</v>
      </c>
    </row>
    <row r="15" spans="1:12">
      <c r="A15">
        <v>422</v>
      </c>
      <c r="B15">
        <v>20</v>
      </c>
      <c r="C15">
        <v>6</v>
      </c>
      <c r="D15">
        <f t="shared" si="0"/>
        <v>0.06</v>
      </c>
      <c r="E15">
        <f t="shared" si="1"/>
        <v>0.3</v>
      </c>
    </row>
    <row r="16" spans="1:12">
      <c r="A16">
        <v>426</v>
      </c>
      <c r="B16">
        <v>67</v>
      </c>
      <c r="C16">
        <v>25</v>
      </c>
      <c r="D16">
        <f t="shared" si="0"/>
        <v>0.25</v>
      </c>
      <c r="E16">
        <f t="shared" si="1"/>
        <v>0.37313432835820898</v>
      </c>
    </row>
    <row r="17" spans="1:5">
      <c r="A17">
        <v>427</v>
      </c>
      <c r="B17">
        <v>20</v>
      </c>
      <c r="C17">
        <v>18</v>
      </c>
      <c r="D17">
        <f t="shared" si="0"/>
        <v>0.18</v>
      </c>
      <c r="E17">
        <f t="shared" si="1"/>
        <v>0.9</v>
      </c>
    </row>
    <row r="18" spans="1:5">
      <c r="A18">
        <v>433</v>
      </c>
      <c r="B18">
        <v>5</v>
      </c>
      <c r="C18">
        <v>0</v>
      </c>
      <c r="D18">
        <f t="shared" si="0"/>
        <v>0</v>
      </c>
      <c r="E18">
        <f t="shared" si="1"/>
        <v>0</v>
      </c>
    </row>
    <row r="19" spans="1:5">
      <c r="A19">
        <v>439</v>
      </c>
      <c r="B19">
        <v>40</v>
      </c>
      <c r="C19">
        <v>19</v>
      </c>
      <c r="D19">
        <f t="shared" si="0"/>
        <v>0.19</v>
      </c>
      <c r="E19">
        <f t="shared" si="1"/>
        <v>0.47499999999999998</v>
      </c>
    </row>
    <row r="20" spans="1:5">
      <c r="A20">
        <v>442</v>
      </c>
      <c r="B20">
        <v>11</v>
      </c>
      <c r="C20">
        <v>9</v>
      </c>
      <c r="D20">
        <f t="shared" si="0"/>
        <v>0.09</v>
      </c>
      <c r="E20">
        <f t="shared" si="1"/>
        <v>0.81818181818181823</v>
      </c>
    </row>
    <row r="21" spans="1:5">
      <c r="A21">
        <v>445</v>
      </c>
      <c r="B21">
        <v>30</v>
      </c>
      <c r="C21">
        <v>19</v>
      </c>
      <c r="D21">
        <f t="shared" si="0"/>
        <v>0.19</v>
      </c>
      <c r="E21">
        <f t="shared" si="1"/>
        <v>0.6333333333333333</v>
      </c>
    </row>
    <row r="22" spans="1:5">
      <c r="A22">
        <v>626</v>
      </c>
      <c r="B22">
        <v>1</v>
      </c>
      <c r="C22">
        <v>0</v>
      </c>
      <c r="D22">
        <f t="shared" si="0"/>
        <v>0</v>
      </c>
      <c r="E22">
        <f t="shared" si="1"/>
        <v>0</v>
      </c>
    </row>
    <row r="23" spans="1:5">
      <c r="A23">
        <v>646</v>
      </c>
      <c r="B23">
        <v>40</v>
      </c>
      <c r="C23">
        <v>20</v>
      </c>
      <c r="D23">
        <f t="shared" si="0"/>
        <v>0.2</v>
      </c>
      <c r="E23">
        <f t="shared" si="1"/>
        <v>0.5</v>
      </c>
    </row>
    <row r="24" spans="1:5">
      <c r="A24">
        <v>690</v>
      </c>
      <c r="B24">
        <v>58</v>
      </c>
      <c r="C24">
        <v>35</v>
      </c>
      <c r="D24">
        <f t="shared" si="0"/>
        <v>0.35</v>
      </c>
      <c r="E24">
        <f t="shared" si="1"/>
        <v>0.60344827586206895</v>
      </c>
    </row>
    <row r="25" spans="1:5">
      <c r="A25">
        <v>801</v>
      </c>
      <c r="B25">
        <v>14</v>
      </c>
      <c r="C25">
        <v>11</v>
      </c>
      <c r="D25">
        <f t="shared" si="0"/>
        <v>0.11</v>
      </c>
      <c r="E25">
        <f t="shared" si="1"/>
        <v>0.7857142857142857</v>
      </c>
    </row>
    <row r="26" spans="1:5">
      <c r="A26">
        <v>802</v>
      </c>
      <c r="B26">
        <v>28</v>
      </c>
      <c r="C26">
        <v>18</v>
      </c>
      <c r="D26">
        <f t="shared" si="0"/>
        <v>0.18</v>
      </c>
      <c r="E26">
        <f t="shared" si="1"/>
        <v>0.6428571428571429</v>
      </c>
    </row>
    <row r="27" spans="1:5">
      <c r="A27">
        <v>803</v>
      </c>
      <c r="B27">
        <v>68</v>
      </c>
      <c r="C27">
        <v>23</v>
      </c>
      <c r="D27">
        <f t="shared" si="0"/>
        <v>0.23</v>
      </c>
      <c r="E27">
        <f t="shared" si="1"/>
        <v>0.33823529411764708</v>
      </c>
    </row>
    <row r="28" spans="1:5">
      <c r="A28">
        <v>804</v>
      </c>
      <c r="B28">
        <v>25</v>
      </c>
      <c r="C28">
        <v>8</v>
      </c>
      <c r="D28">
        <f t="shared" si="0"/>
        <v>0.08</v>
      </c>
      <c r="E28">
        <f t="shared" si="1"/>
        <v>0.32</v>
      </c>
    </row>
    <row r="29" spans="1:5">
      <c r="A29">
        <v>805</v>
      </c>
      <c r="B29">
        <v>22</v>
      </c>
      <c r="C29">
        <v>14</v>
      </c>
      <c r="D29">
        <f t="shared" si="0"/>
        <v>0.14000000000000001</v>
      </c>
      <c r="E29">
        <f t="shared" si="1"/>
        <v>0.63636363636363635</v>
      </c>
    </row>
    <row r="30" spans="1:5">
      <c r="A30">
        <v>806</v>
      </c>
      <c r="B30">
        <v>6</v>
      </c>
      <c r="C30">
        <v>2</v>
      </c>
      <c r="D30">
        <f t="shared" si="0"/>
        <v>0.02</v>
      </c>
      <c r="E30">
        <f t="shared" si="1"/>
        <v>0.33333333333333331</v>
      </c>
    </row>
    <row r="31" spans="1:5">
      <c r="A31">
        <v>807</v>
      </c>
      <c r="B31">
        <v>3</v>
      </c>
      <c r="C31">
        <v>3</v>
      </c>
      <c r="D31">
        <f t="shared" si="0"/>
        <v>0.03</v>
      </c>
      <c r="E31">
        <f t="shared" si="1"/>
        <v>1</v>
      </c>
    </row>
    <row r="32" spans="1:5">
      <c r="A32">
        <v>808</v>
      </c>
      <c r="B32">
        <v>28</v>
      </c>
      <c r="C32">
        <v>22</v>
      </c>
      <c r="D32">
        <f t="shared" si="0"/>
        <v>0.22</v>
      </c>
      <c r="E32">
        <f t="shared" si="1"/>
        <v>0.7857142857142857</v>
      </c>
    </row>
    <row r="33" spans="1:5">
      <c r="A33">
        <v>809</v>
      </c>
      <c r="B33">
        <v>19</v>
      </c>
      <c r="C33">
        <v>17</v>
      </c>
      <c r="D33">
        <f t="shared" si="0"/>
        <v>0.17</v>
      </c>
      <c r="E33">
        <f t="shared" si="1"/>
        <v>0.89473684210526316</v>
      </c>
    </row>
    <row r="34" spans="1:5">
      <c r="A34">
        <v>810</v>
      </c>
      <c r="B34">
        <v>13</v>
      </c>
      <c r="C34">
        <v>2</v>
      </c>
      <c r="D34">
        <f t="shared" si="0"/>
        <v>0.02</v>
      </c>
      <c r="E34">
        <f t="shared" si="1"/>
        <v>0.15384615384615385</v>
      </c>
    </row>
    <row r="35" spans="1:5">
      <c r="A35">
        <v>811</v>
      </c>
      <c r="B35">
        <v>20</v>
      </c>
      <c r="C35">
        <v>11</v>
      </c>
      <c r="D35">
        <f t="shared" si="0"/>
        <v>0.11</v>
      </c>
      <c r="E35">
        <f t="shared" si="1"/>
        <v>0.55000000000000004</v>
      </c>
    </row>
    <row r="36" spans="1:5">
      <c r="A36">
        <v>812</v>
      </c>
      <c r="B36">
        <v>64</v>
      </c>
      <c r="C36">
        <v>14</v>
      </c>
      <c r="D36">
        <f t="shared" si="0"/>
        <v>0.14000000000000001</v>
      </c>
      <c r="E36">
        <f t="shared" si="1"/>
        <v>0.21875</v>
      </c>
    </row>
    <row r="37" spans="1:5">
      <c r="A37">
        <v>813</v>
      </c>
      <c r="B37">
        <v>12</v>
      </c>
      <c r="C37">
        <v>11</v>
      </c>
      <c r="D37">
        <f t="shared" si="0"/>
        <v>0.11</v>
      </c>
      <c r="E37">
        <f t="shared" si="1"/>
        <v>0.91666666666666663</v>
      </c>
    </row>
    <row r="38" spans="1:5">
      <c r="A38">
        <v>814</v>
      </c>
      <c r="B38">
        <v>30</v>
      </c>
      <c r="C38">
        <v>20</v>
      </c>
      <c r="D38">
        <f t="shared" si="0"/>
        <v>0.2</v>
      </c>
      <c r="E38">
        <f t="shared" si="1"/>
        <v>0.66666666666666663</v>
      </c>
    </row>
    <row r="39" spans="1:5">
      <c r="A39">
        <v>817</v>
      </c>
      <c r="B39">
        <v>2</v>
      </c>
      <c r="C39">
        <v>1</v>
      </c>
      <c r="D39">
        <f t="shared" si="0"/>
        <v>0.01</v>
      </c>
      <c r="E39">
        <f t="shared" si="1"/>
        <v>0.5</v>
      </c>
    </row>
    <row r="40" spans="1:5">
      <c r="A40">
        <v>818</v>
      </c>
      <c r="B40">
        <v>53</v>
      </c>
      <c r="C40">
        <v>13</v>
      </c>
      <c r="D40">
        <f t="shared" si="0"/>
        <v>0.13</v>
      </c>
      <c r="E40">
        <f t="shared" si="1"/>
        <v>0.24528301886792453</v>
      </c>
    </row>
    <row r="41" spans="1:5">
      <c r="A41">
        <v>819</v>
      </c>
      <c r="B41">
        <v>13</v>
      </c>
      <c r="C41">
        <v>4</v>
      </c>
      <c r="D41">
        <f t="shared" si="0"/>
        <v>0.04</v>
      </c>
      <c r="E41">
        <f t="shared" si="1"/>
        <v>0.30769230769230771</v>
      </c>
    </row>
    <row r="42" spans="1:5">
      <c r="A42">
        <v>820</v>
      </c>
      <c r="B42">
        <v>32</v>
      </c>
      <c r="C42">
        <v>9</v>
      </c>
      <c r="D42">
        <f t="shared" si="0"/>
        <v>0.09</v>
      </c>
      <c r="E42">
        <f t="shared" si="1"/>
        <v>0.28125</v>
      </c>
    </row>
    <row r="43" spans="1:5">
      <c r="A43">
        <v>821</v>
      </c>
      <c r="B43">
        <v>60</v>
      </c>
      <c r="C43">
        <v>26</v>
      </c>
      <c r="D43">
        <f t="shared" si="0"/>
        <v>0.26</v>
      </c>
      <c r="E43">
        <f t="shared" si="1"/>
        <v>0.43333333333333335</v>
      </c>
    </row>
    <row r="44" spans="1:5">
      <c r="A44">
        <v>822</v>
      </c>
      <c r="B44">
        <v>34</v>
      </c>
      <c r="C44">
        <v>25</v>
      </c>
      <c r="D44">
        <f t="shared" si="0"/>
        <v>0.25</v>
      </c>
      <c r="E44">
        <f t="shared" si="1"/>
        <v>0.73529411764705888</v>
      </c>
    </row>
    <row r="45" spans="1:5">
      <c r="A45">
        <v>823</v>
      </c>
      <c r="B45">
        <v>68</v>
      </c>
      <c r="C45">
        <v>28</v>
      </c>
      <c r="D45">
        <f t="shared" si="0"/>
        <v>0.28000000000000003</v>
      </c>
      <c r="E45">
        <f t="shared" si="1"/>
        <v>0.41176470588235292</v>
      </c>
    </row>
    <row r="46" spans="1:5">
      <c r="A46">
        <v>824</v>
      </c>
      <c r="B46">
        <v>34</v>
      </c>
      <c r="C46">
        <v>24</v>
      </c>
      <c r="D46">
        <f t="shared" si="0"/>
        <v>0.24</v>
      </c>
      <c r="E46">
        <f t="shared" si="1"/>
        <v>0.70588235294117652</v>
      </c>
    </row>
    <row r="47" spans="1:5">
      <c r="A47">
        <v>825</v>
      </c>
      <c r="B47">
        <v>20</v>
      </c>
      <c r="C47">
        <v>12</v>
      </c>
      <c r="D47">
        <f t="shared" si="0"/>
        <v>0.12</v>
      </c>
      <c r="E47">
        <f t="shared" si="1"/>
        <v>0.6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7FC-F3A2-8E40-BA50-4430D3A8E359}">
  <dimension ref="A1:L47"/>
  <sheetViews>
    <sheetView workbookViewId="0">
      <selection activeCell="F1" sqref="F1:F1048576"/>
    </sheetView>
  </sheetViews>
  <sheetFormatPr baseColWidth="10" defaultRowHeight="16"/>
  <cols>
    <col min="2" max="2" width="25.5" bestFit="1" customWidth="1"/>
    <col min="3" max="3" width="20.6640625" bestFit="1" customWidth="1"/>
  </cols>
  <sheetData>
    <row r="1" spans="1:12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J1" t="s">
        <v>7</v>
      </c>
      <c r="K1" t="s">
        <v>5</v>
      </c>
      <c r="L1" t="s">
        <v>9</v>
      </c>
    </row>
    <row r="2" spans="1:12">
      <c r="A2">
        <v>336</v>
      </c>
      <c r="B2">
        <v>53</v>
      </c>
      <c r="C2">
        <v>11</v>
      </c>
      <c r="D2">
        <f>C2/100</f>
        <v>0.11</v>
      </c>
      <c r="E2">
        <f>C2/B2</f>
        <v>0.20754716981132076</v>
      </c>
      <c r="J2">
        <f>AVERAGE(D2:D47)</f>
        <v>0.19130434782608696</v>
      </c>
      <c r="K2">
        <f>AVERAGE(E2:E47)</f>
        <v>0.62811417867044772</v>
      </c>
      <c r="L2">
        <f>2*(J2*K2)/(J2+K2)</f>
        <v>0.29328351611629427</v>
      </c>
    </row>
    <row r="3" spans="1:12">
      <c r="A3">
        <v>341</v>
      </c>
      <c r="B3">
        <v>32</v>
      </c>
      <c r="C3">
        <v>16</v>
      </c>
      <c r="D3">
        <f t="shared" ref="D3:D47" si="0">C3/100</f>
        <v>0.16</v>
      </c>
      <c r="E3">
        <f t="shared" ref="E3:E47" si="1">C3/B3</f>
        <v>0.5</v>
      </c>
    </row>
    <row r="4" spans="1:12">
      <c r="A4">
        <v>347</v>
      </c>
      <c r="B4">
        <v>18</v>
      </c>
      <c r="C4">
        <v>14</v>
      </c>
      <c r="D4">
        <f t="shared" si="0"/>
        <v>0.14000000000000001</v>
      </c>
      <c r="E4">
        <f t="shared" si="1"/>
        <v>0.77777777777777779</v>
      </c>
    </row>
    <row r="5" spans="1:12">
      <c r="A5">
        <v>350</v>
      </c>
      <c r="B5">
        <v>3</v>
      </c>
      <c r="C5">
        <v>1</v>
      </c>
      <c r="D5">
        <f t="shared" si="0"/>
        <v>0.01</v>
      </c>
      <c r="E5">
        <f t="shared" si="1"/>
        <v>0.33333333333333331</v>
      </c>
    </row>
    <row r="6" spans="1:12">
      <c r="A6">
        <v>362</v>
      </c>
      <c r="B6">
        <v>40</v>
      </c>
      <c r="C6">
        <v>6</v>
      </c>
      <c r="D6">
        <f t="shared" si="0"/>
        <v>0.06</v>
      </c>
      <c r="E6">
        <f t="shared" si="1"/>
        <v>0.15</v>
      </c>
    </row>
    <row r="7" spans="1:12">
      <c r="A7">
        <v>363</v>
      </c>
      <c r="B7">
        <v>40</v>
      </c>
      <c r="C7">
        <v>2</v>
      </c>
      <c r="D7">
        <f t="shared" si="0"/>
        <v>0.02</v>
      </c>
      <c r="E7">
        <f t="shared" si="1"/>
        <v>0.05</v>
      </c>
    </row>
    <row r="8" spans="1:12">
      <c r="A8">
        <v>375</v>
      </c>
      <c r="B8">
        <v>32</v>
      </c>
      <c r="C8">
        <v>22</v>
      </c>
      <c r="D8">
        <f t="shared" si="0"/>
        <v>0.22</v>
      </c>
      <c r="E8">
        <f t="shared" si="1"/>
        <v>0.6875</v>
      </c>
    </row>
    <row r="9" spans="1:12">
      <c r="A9">
        <v>378</v>
      </c>
      <c r="B9">
        <v>48</v>
      </c>
      <c r="C9">
        <v>29</v>
      </c>
      <c r="D9">
        <f t="shared" si="0"/>
        <v>0.28999999999999998</v>
      </c>
      <c r="E9">
        <f t="shared" si="1"/>
        <v>0.60416666666666663</v>
      </c>
    </row>
    <row r="10" spans="1:12">
      <c r="A10">
        <v>393</v>
      </c>
      <c r="B10">
        <v>60</v>
      </c>
      <c r="C10">
        <v>21</v>
      </c>
      <c r="D10">
        <f t="shared" si="0"/>
        <v>0.21</v>
      </c>
      <c r="E10">
        <f t="shared" si="1"/>
        <v>0.35</v>
      </c>
    </row>
    <row r="11" spans="1:12">
      <c r="A11">
        <v>397</v>
      </c>
      <c r="B11">
        <v>56</v>
      </c>
      <c r="C11">
        <v>45</v>
      </c>
      <c r="D11">
        <f t="shared" si="0"/>
        <v>0.45</v>
      </c>
      <c r="E11">
        <f t="shared" si="1"/>
        <v>0.8035714285714286</v>
      </c>
    </row>
    <row r="12" spans="1:12">
      <c r="A12">
        <v>400</v>
      </c>
      <c r="B12">
        <v>18</v>
      </c>
      <c r="C12">
        <v>19</v>
      </c>
      <c r="D12">
        <f t="shared" si="0"/>
        <v>0.19</v>
      </c>
      <c r="E12">
        <f t="shared" si="1"/>
        <v>1.0555555555555556</v>
      </c>
    </row>
    <row r="13" spans="1:12">
      <c r="A13">
        <v>408</v>
      </c>
      <c r="B13">
        <v>47</v>
      </c>
      <c r="C13">
        <v>42</v>
      </c>
      <c r="D13">
        <f t="shared" si="0"/>
        <v>0.42</v>
      </c>
      <c r="E13">
        <f t="shared" si="1"/>
        <v>0.8936170212765957</v>
      </c>
    </row>
    <row r="14" spans="1:12">
      <c r="A14">
        <v>414</v>
      </c>
      <c r="B14">
        <v>17</v>
      </c>
      <c r="C14">
        <v>16</v>
      </c>
      <c r="D14">
        <f t="shared" si="0"/>
        <v>0.16</v>
      </c>
      <c r="E14">
        <f t="shared" si="1"/>
        <v>0.94117647058823528</v>
      </c>
    </row>
    <row r="15" spans="1:12">
      <c r="A15">
        <v>422</v>
      </c>
      <c r="B15">
        <v>20</v>
      </c>
      <c r="C15">
        <v>8</v>
      </c>
      <c r="D15">
        <f t="shared" si="0"/>
        <v>0.08</v>
      </c>
      <c r="E15">
        <f t="shared" si="1"/>
        <v>0.4</v>
      </c>
    </row>
    <row r="16" spans="1:12">
      <c r="A16">
        <v>426</v>
      </c>
      <c r="B16">
        <v>67</v>
      </c>
      <c r="C16">
        <v>46</v>
      </c>
      <c r="D16">
        <f t="shared" si="0"/>
        <v>0.46</v>
      </c>
      <c r="E16">
        <f t="shared" si="1"/>
        <v>0.68656716417910446</v>
      </c>
    </row>
    <row r="17" spans="1:5">
      <c r="A17">
        <v>427</v>
      </c>
      <c r="B17">
        <v>20</v>
      </c>
      <c r="C17">
        <v>18</v>
      </c>
      <c r="D17">
        <f t="shared" si="0"/>
        <v>0.18</v>
      </c>
      <c r="E17">
        <f t="shared" si="1"/>
        <v>0.9</v>
      </c>
    </row>
    <row r="18" spans="1:5">
      <c r="A18">
        <v>433</v>
      </c>
      <c r="B18">
        <v>5</v>
      </c>
      <c r="C18">
        <v>1</v>
      </c>
      <c r="D18">
        <f t="shared" si="0"/>
        <v>0.01</v>
      </c>
      <c r="E18">
        <f t="shared" si="1"/>
        <v>0.2</v>
      </c>
    </row>
    <row r="19" spans="1:5">
      <c r="A19">
        <v>439</v>
      </c>
      <c r="B19">
        <v>40</v>
      </c>
      <c r="C19">
        <v>27</v>
      </c>
      <c r="D19">
        <f t="shared" si="0"/>
        <v>0.27</v>
      </c>
      <c r="E19">
        <f t="shared" si="1"/>
        <v>0.67500000000000004</v>
      </c>
    </row>
    <row r="20" spans="1:5">
      <c r="A20">
        <v>442</v>
      </c>
      <c r="B20">
        <v>11</v>
      </c>
      <c r="C20">
        <v>11</v>
      </c>
      <c r="D20">
        <f t="shared" si="0"/>
        <v>0.11</v>
      </c>
      <c r="E20">
        <f t="shared" si="1"/>
        <v>1</v>
      </c>
    </row>
    <row r="21" spans="1:5">
      <c r="A21">
        <v>445</v>
      </c>
      <c r="B21">
        <v>30</v>
      </c>
      <c r="C21">
        <v>24</v>
      </c>
      <c r="D21">
        <f t="shared" si="0"/>
        <v>0.24</v>
      </c>
      <c r="E21">
        <f t="shared" si="1"/>
        <v>0.8</v>
      </c>
    </row>
    <row r="22" spans="1:5">
      <c r="A22">
        <v>626</v>
      </c>
      <c r="B22">
        <v>1</v>
      </c>
      <c r="C22">
        <v>0</v>
      </c>
      <c r="D22">
        <f t="shared" si="0"/>
        <v>0</v>
      </c>
      <c r="E22">
        <f t="shared" si="1"/>
        <v>0</v>
      </c>
    </row>
    <row r="23" spans="1:5">
      <c r="A23">
        <v>646</v>
      </c>
      <c r="B23">
        <v>40</v>
      </c>
      <c r="C23">
        <v>38</v>
      </c>
      <c r="D23">
        <f t="shared" si="0"/>
        <v>0.38</v>
      </c>
      <c r="E23">
        <f t="shared" si="1"/>
        <v>0.95</v>
      </c>
    </row>
    <row r="24" spans="1:5">
      <c r="A24">
        <v>690</v>
      </c>
      <c r="B24">
        <v>58</v>
      </c>
      <c r="C24">
        <v>48</v>
      </c>
      <c r="D24">
        <f t="shared" si="0"/>
        <v>0.48</v>
      </c>
      <c r="E24">
        <f t="shared" si="1"/>
        <v>0.82758620689655171</v>
      </c>
    </row>
    <row r="25" spans="1:5">
      <c r="A25">
        <v>801</v>
      </c>
      <c r="B25">
        <v>14</v>
      </c>
      <c r="C25">
        <v>13</v>
      </c>
      <c r="D25">
        <f t="shared" si="0"/>
        <v>0.13</v>
      </c>
      <c r="E25">
        <f t="shared" si="1"/>
        <v>0.9285714285714286</v>
      </c>
    </row>
    <row r="26" spans="1:5">
      <c r="A26">
        <v>802</v>
      </c>
      <c r="B26">
        <v>28</v>
      </c>
      <c r="C26">
        <v>28</v>
      </c>
      <c r="D26">
        <f t="shared" si="0"/>
        <v>0.28000000000000003</v>
      </c>
      <c r="E26">
        <f t="shared" si="1"/>
        <v>1</v>
      </c>
    </row>
    <row r="27" spans="1:5">
      <c r="A27">
        <v>803</v>
      </c>
      <c r="B27">
        <v>68</v>
      </c>
      <c r="C27">
        <v>49</v>
      </c>
      <c r="D27">
        <f t="shared" si="0"/>
        <v>0.49</v>
      </c>
      <c r="E27">
        <f t="shared" si="1"/>
        <v>0.72058823529411764</v>
      </c>
    </row>
    <row r="28" spans="1:5">
      <c r="A28">
        <v>804</v>
      </c>
      <c r="B28">
        <v>25</v>
      </c>
      <c r="C28">
        <v>10</v>
      </c>
      <c r="D28">
        <f t="shared" si="0"/>
        <v>0.1</v>
      </c>
      <c r="E28">
        <f t="shared" si="1"/>
        <v>0.4</v>
      </c>
    </row>
    <row r="29" spans="1:5">
      <c r="A29">
        <v>805</v>
      </c>
      <c r="B29">
        <v>22</v>
      </c>
      <c r="C29">
        <v>20</v>
      </c>
      <c r="D29">
        <f t="shared" si="0"/>
        <v>0.2</v>
      </c>
      <c r="E29">
        <f t="shared" si="1"/>
        <v>0.90909090909090906</v>
      </c>
    </row>
    <row r="30" spans="1:5">
      <c r="A30">
        <v>806</v>
      </c>
      <c r="B30">
        <v>6</v>
      </c>
      <c r="C30">
        <v>4</v>
      </c>
      <c r="D30">
        <f t="shared" si="0"/>
        <v>0.04</v>
      </c>
      <c r="E30">
        <f t="shared" si="1"/>
        <v>0.66666666666666663</v>
      </c>
    </row>
    <row r="31" spans="1:5">
      <c r="A31">
        <v>807</v>
      </c>
      <c r="B31">
        <v>3</v>
      </c>
      <c r="C31">
        <v>3</v>
      </c>
      <c r="D31">
        <f t="shared" si="0"/>
        <v>0.03</v>
      </c>
      <c r="E31">
        <f t="shared" si="1"/>
        <v>1</v>
      </c>
    </row>
    <row r="32" spans="1:5">
      <c r="A32">
        <v>808</v>
      </c>
      <c r="B32">
        <v>28</v>
      </c>
      <c r="C32">
        <v>27</v>
      </c>
      <c r="D32">
        <f t="shared" si="0"/>
        <v>0.27</v>
      </c>
      <c r="E32">
        <f t="shared" si="1"/>
        <v>0.9642857142857143</v>
      </c>
    </row>
    <row r="33" spans="1:5">
      <c r="A33">
        <v>809</v>
      </c>
      <c r="B33">
        <v>19</v>
      </c>
      <c r="C33">
        <v>19</v>
      </c>
      <c r="D33">
        <f t="shared" si="0"/>
        <v>0.19</v>
      </c>
      <c r="E33">
        <f t="shared" si="1"/>
        <v>1</v>
      </c>
    </row>
    <row r="34" spans="1:5">
      <c r="A34">
        <v>810</v>
      </c>
      <c r="B34">
        <v>13</v>
      </c>
      <c r="C34">
        <v>6</v>
      </c>
      <c r="D34">
        <f t="shared" si="0"/>
        <v>0.06</v>
      </c>
      <c r="E34">
        <f t="shared" si="1"/>
        <v>0.46153846153846156</v>
      </c>
    </row>
    <row r="35" spans="1:5">
      <c r="A35">
        <v>811</v>
      </c>
      <c r="B35">
        <v>20</v>
      </c>
      <c r="C35">
        <v>7</v>
      </c>
      <c r="D35">
        <f t="shared" si="0"/>
        <v>7.0000000000000007E-2</v>
      </c>
      <c r="E35">
        <f t="shared" si="1"/>
        <v>0.35</v>
      </c>
    </row>
    <row r="36" spans="1:5">
      <c r="A36">
        <v>812</v>
      </c>
      <c r="B36">
        <v>64</v>
      </c>
      <c r="C36">
        <v>27</v>
      </c>
      <c r="D36">
        <f t="shared" si="0"/>
        <v>0.27</v>
      </c>
      <c r="E36">
        <f t="shared" si="1"/>
        <v>0.421875</v>
      </c>
    </row>
    <row r="37" spans="1:5">
      <c r="A37">
        <v>813</v>
      </c>
      <c r="B37">
        <v>12</v>
      </c>
      <c r="C37">
        <v>6</v>
      </c>
      <c r="D37">
        <f t="shared" si="0"/>
        <v>0.06</v>
      </c>
      <c r="E37">
        <f t="shared" si="1"/>
        <v>0.5</v>
      </c>
    </row>
    <row r="38" spans="1:5">
      <c r="A38">
        <v>814</v>
      </c>
      <c r="B38">
        <v>30</v>
      </c>
      <c r="C38">
        <v>13</v>
      </c>
      <c r="D38">
        <f t="shared" si="0"/>
        <v>0.13</v>
      </c>
      <c r="E38">
        <f t="shared" si="1"/>
        <v>0.43333333333333335</v>
      </c>
    </row>
    <row r="39" spans="1:5">
      <c r="A39">
        <v>817</v>
      </c>
      <c r="B39">
        <v>2</v>
      </c>
      <c r="C39">
        <v>1</v>
      </c>
      <c r="D39">
        <f t="shared" si="0"/>
        <v>0.01</v>
      </c>
      <c r="E39">
        <f t="shared" si="1"/>
        <v>0.5</v>
      </c>
    </row>
    <row r="40" spans="1:5">
      <c r="A40">
        <v>818</v>
      </c>
      <c r="B40">
        <v>53</v>
      </c>
      <c r="C40">
        <v>32</v>
      </c>
      <c r="D40">
        <f t="shared" si="0"/>
        <v>0.32</v>
      </c>
      <c r="E40">
        <f t="shared" si="1"/>
        <v>0.60377358490566035</v>
      </c>
    </row>
    <row r="41" spans="1:5">
      <c r="A41">
        <v>819</v>
      </c>
      <c r="B41">
        <v>13</v>
      </c>
      <c r="C41">
        <v>5</v>
      </c>
      <c r="D41">
        <f t="shared" si="0"/>
        <v>0.05</v>
      </c>
      <c r="E41">
        <f t="shared" si="1"/>
        <v>0.38461538461538464</v>
      </c>
    </row>
    <row r="42" spans="1:5">
      <c r="A42">
        <v>820</v>
      </c>
      <c r="B42">
        <v>32</v>
      </c>
      <c r="C42">
        <v>11</v>
      </c>
      <c r="D42">
        <f t="shared" si="0"/>
        <v>0.11</v>
      </c>
      <c r="E42">
        <f t="shared" si="1"/>
        <v>0.34375</v>
      </c>
    </row>
    <row r="43" spans="1:5">
      <c r="A43">
        <v>821</v>
      </c>
      <c r="B43">
        <v>60</v>
      </c>
      <c r="C43">
        <v>42</v>
      </c>
      <c r="D43">
        <f t="shared" si="0"/>
        <v>0.42</v>
      </c>
      <c r="E43">
        <f t="shared" si="1"/>
        <v>0.7</v>
      </c>
    </row>
    <row r="44" spans="1:5">
      <c r="A44">
        <v>822</v>
      </c>
      <c r="B44">
        <v>34</v>
      </c>
      <c r="C44">
        <v>30</v>
      </c>
      <c r="D44">
        <f t="shared" si="0"/>
        <v>0.3</v>
      </c>
      <c r="E44">
        <f t="shared" si="1"/>
        <v>0.88235294117647056</v>
      </c>
    </row>
    <row r="45" spans="1:5">
      <c r="A45">
        <v>823</v>
      </c>
      <c r="B45">
        <v>68</v>
      </c>
      <c r="C45">
        <v>18</v>
      </c>
      <c r="D45">
        <f t="shared" si="0"/>
        <v>0.18</v>
      </c>
      <c r="E45">
        <f t="shared" si="1"/>
        <v>0.26470588235294118</v>
      </c>
    </row>
    <row r="46" spans="1:5">
      <c r="A46">
        <v>824</v>
      </c>
      <c r="B46">
        <v>34</v>
      </c>
      <c r="C46">
        <v>26</v>
      </c>
      <c r="D46">
        <f t="shared" si="0"/>
        <v>0.26</v>
      </c>
      <c r="E46">
        <f t="shared" si="1"/>
        <v>0.76470588235294112</v>
      </c>
    </row>
    <row r="47" spans="1:5">
      <c r="A47">
        <v>825</v>
      </c>
      <c r="B47">
        <v>20</v>
      </c>
      <c r="C47">
        <v>18</v>
      </c>
      <c r="D47">
        <f t="shared" si="0"/>
        <v>0.18</v>
      </c>
      <c r="E47">
        <f t="shared" si="1"/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500C-89D1-9843-A3E6-0E5563E22364}">
  <dimension ref="A1:G17"/>
  <sheetViews>
    <sheetView workbookViewId="0">
      <selection activeCell="B15" sqref="B15:G15"/>
    </sheetView>
  </sheetViews>
  <sheetFormatPr baseColWidth="10" defaultRowHeight="16"/>
  <cols>
    <col min="1" max="1" width="15.83203125" bestFit="1" customWidth="1"/>
    <col min="2" max="2" width="15.6640625" bestFit="1" customWidth="1"/>
    <col min="3" max="3" width="12.6640625" bestFit="1" customWidth="1"/>
  </cols>
  <sheetData>
    <row r="1" spans="1:7">
      <c r="A1" s="2"/>
      <c r="B1" s="3" t="s">
        <v>16</v>
      </c>
      <c r="C1" s="3" t="s">
        <v>17</v>
      </c>
      <c r="D1" s="3" t="s">
        <v>18</v>
      </c>
    </row>
    <row r="2" spans="1:7">
      <c r="A2" s="3" t="s">
        <v>10</v>
      </c>
      <c r="B2" s="2">
        <v>4.8478261000000002E-2</v>
      </c>
      <c r="C2" s="2">
        <v>0.213593069</v>
      </c>
      <c r="D2" s="2">
        <v>7.9021390999999996E-2</v>
      </c>
    </row>
    <row r="3" spans="1:7">
      <c r="A3" s="3" t="s">
        <v>11</v>
      </c>
      <c r="B3" s="2">
        <v>0.119565217</v>
      </c>
      <c r="C3" s="2">
        <v>0.413360475</v>
      </c>
      <c r="D3" s="2">
        <v>0.18548002399999999</v>
      </c>
    </row>
    <row r="4" spans="1:7">
      <c r="A4" s="3" t="s">
        <v>12</v>
      </c>
      <c r="B4" s="2">
        <v>0.18173913</v>
      </c>
      <c r="C4" s="2">
        <v>0.60330155900000004</v>
      </c>
      <c r="D4" s="2">
        <v>0.27933202000000001</v>
      </c>
    </row>
    <row r="5" spans="1:7">
      <c r="A5" s="3" t="s">
        <v>13</v>
      </c>
      <c r="B5" s="2">
        <v>0.13456521699999999</v>
      </c>
      <c r="C5" s="2">
        <v>0.43783678700000001</v>
      </c>
      <c r="D5" s="2">
        <v>0.205860923</v>
      </c>
    </row>
    <row r="6" spans="1:7">
      <c r="A6" s="3" t="s">
        <v>14</v>
      </c>
      <c r="B6" s="2">
        <v>0.146304348</v>
      </c>
      <c r="C6" s="2">
        <v>0.48968762100000002</v>
      </c>
      <c r="D6" s="2">
        <v>0.22529664399999999</v>
      </c>
    </row>
    <row r="7" spans="1:7">
      <c r="A7" s="3" t="s">
        <v>15</v>
      </c>
      <c r="B7" s="2">
        <v>0.19130434800000001</v>
      </c>
      <c r="C7" s="2">
        <v>0.62811417899999999</v>
      </c>
      <c r="D7" s="2">
        <v>0.29328351600000002</v>
      </c>
    </row>
    <row r="14" spans="1:7">
      <c r="A14" s="2"/>
      <c r="B14" s="3" t="s">
        <v>10</v>
      </c>
      <c r="C14" s="3" t="s">
        <v>11</v>
      </c>
      <c r="D14" s="3" t="s">
        <v>12</v>
      </c>
      <c r="E14" s="3" t="s">
        <v>13</v>
      </c>
      <c r="F14" s="3" t="s">
        <v>14</v>
      </c>
      <c r="G14" s="3" t="s">
        <v>15</v>
      </c>
    </row>
    <row r="15" spans="1:7">
      <c r="A15" s="3" t="s">
        <v>16</v>
      </c>
      <c r="B15" s="2">
        <v>4.8478261000000002E-2</v>
      </c>
      <c r="C15" s="2">
        <v>0.119565217</v>
      </c>
      <c r="D15" s="2">
        <v>0.18173913</v>
      </c>
      <c r="E15" s="2">
        <v>0.13456521699999999</v>
      </c>
      <c r="F15" s="2">
        <v>0.146304348</v>
      </c>
      <c r="G15" s="2">
        <v>0.19130434800000001</v>
      </c>
    </row>
    <row r="16" spans="1:7">
      <c r="A16" s="3" t="s">
        <v>17</v>
      </c>
      <c r="B16" s="2">
        <v>0.213593069</v>
      </c>
      <c r="C16" s="2">
        <v>0.413360475</v>
      </c>
      <c r="D16" s="2">
        <v>0.60330155900000004</v>
      </c>
      <c r="E16" s="2">
        <v>0.43783678700000001</v>
      </c>
      <c r="F16" s="2">
        <v>0.48968762100000002</v>
      </c>
      <c r="G16" s="2">
        <v>0.62811417899999999</v>
      </c>
    </row>
    <row r="17" spans="1:7">
      <c r="A17" s="3" t="s">
        <v>18</v>
      </c>
      <c r="B17" s="2">
        <v>7.9021390999999996E-2</v>
      </c>
      <c r="C17" s="2">
        <v>0.18548002399999999</v>
      </c>
      <c r="D17" s="2">
        <v>0.27933202000000001</v>
      </c>
      <c r="E17" s="2">
        <v>0.205860923</v>
      </c>
      <c r="F17" s="2">
        <v>0.22529664399999999</v>
      </c>
      <c r="G17" s="2">
        <v>0.29328351600000002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BEFE-9458-4F4E-975C-9D1E42418666}">
  <dimension ref="A1:C29"/>
  <sheetViews>
    <sheetView workbookViewId="0">
      <selection activeCell="F25" sqref="F25"/>
    </sheetView>
  </sheetViews>
  <sheetFormatPr baseColWidth="10" defaultRowHeight="16"/>
  <cols>
    <col min="1" max="1" width="15.83203125" bestFit="1" customWidth="1"/>
    <col min="3" max="3" width="16.5" bestFit="1" customWidth="1"/>
  </cols>
  <sheetData>
    <row r="1" spans="1:3">
      <c r="A1" s="1" t="s">
        <v>21</v>
      </c>
    </row>
    <row r="2" spans="1:3">
      <c r="A2" s="2"/>
      <c r="B2" s="3" t="s">
        <v>19</v>
      </c>
      <c r="C2" s="3" t="s">
        <v>20</v>
      </c>
    </row>
    <row r="3" spans="1:3">
      <c r="A3" s="3" t="s">
        <v>10</v>
      </c>
      <c r="B3" s="4">
        <v>0.114285714</v>
      </c>
      <c r="C3" s="4">
        <v>0.244897959</v>
      </c>
    </row>
    <row r="4" spans="1:3">
      <c r="A4" s="3" t="s">
        <v>12</v>
      </c>
      <c r="B4" s="4">
        <v>0.35099999999999998</v>
      </c>
      <c r="C4" s="4">
        <v>0.31836734999999999</v>
      </c>
    </row>
    <row r="5" spans="1:3">
      <c r="A5" s="3" t="s">
        <v>14</v>
      </c>
      <c r="B5" s="5">
        <v>0.52040816000000001</v>
      </c>
      <c r="C5" s="5">
        <v>0.61428571399999998</v>
      </c>
    </row>
    <row r="14" spans="1:3">
      <c r="A14" s="1" t="s">
        <v>22</v>
      </c>
    </row>
    <row r="15" spans="1:3">
      <c r="A15" s="2"/>
      <c r="B15" s="3" t="s">
        <v>19</v>
      </c>
      <c r="C15" s="3" t="s">
        <v>20</v>
      </c>
    </row>
    <row r="16" spans="1:3" ht="17" thickBot="1">
      <c r="A16" s="3" t="s">
        <v>10</v>
      </c>
      <c r="B16" s="6">
        <v>9.3421050000000005E-2</v>
      </c>
      <c r="C16" s="6">
        <v>0.10657895000000001</v>
      </c>
    </row>
    <row r="17" spans="1:3" ht="17" thickBot="1">
      <c r="A17" s="3" t="s">
        <v>12</v>
      </c>
      <c r="B17" s="6">
        <v>0.26447367999999999</v>
      </c>
      <c r="C17" s="6">
        <v>0.15131579000000001</v>
      </c>
    </row>
    <row r="18" spans="1:3" ht="17" thickBot="1">
      <c r="A18" s="3" t="s">
        <v>14</v>
      </c>
      <c r="B18" s="6">
        <v>0.26052631999999998</v>
      </c>
      <c r="C18" s="6">
        <v>0.12763157999999999</v>
      </c>
    </row>
    <row r="25" spans="1:3">
      <c r="A25" s="1" t="s">
        <v>23</v>
      </c>
    </row>
    <row r="26" spans="1:3">
      <c r="A26" s="2"/>
      <c r="B26" s="3" t="s">
        <v>19</v>
      </c>
      <c r="C26" s="3" t="s">
        <v>20</v>
      </c>
    </row>
    <row r="27" spans="1:3" ht="17" thickBot="1">
      <c r="A27" s="3" t="s">
        <v>10</v>
      </c>
      <c r="B27" s="6">
        <v>3.5344830000000001E-2</v>
      </c>
      <c r="C27" s="6">
        <v>3.8793099999999997E-2</v>
      </c>
    </row>
    <row r="28" spans="1:3" ht="17" thickBot="1">
      <c r="A28" s="3" t="s">
        <v>12</v>
      </c>
      <c r="B28" s="6">
        <v>0.12758621000000001</v>
      </c>
      <c r="C28" s="6">
        <v>7.1551719999999999E-2</v>
      </c>
    </row>
    <row r="29" spans="1:3" ht="17" thickBot="1">
      <c r="A29" s="3" t="s">
        <v>14</v>
      </c>
      <c r="B29" s="6">
        <v>7.4999999999999997E-2</v>
      </c>
      <c r="C29" s="6">
        <v>8.3620689999999998E-2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C1D5-CF1A-B042-A288-A233420B5C32}">
  <dimension ref="A1:G73"/>
  <sheetViews>
    <sheetView zoomScale="50" zoomScaleNormal="93" workbookViewId="0">
      <selection activeCell="N59" sqref="N59"/>
    </sheetView>
  </sheetViews>
  <sheetFormatPr baseColWidth="10" defaultRowHeight="16"/>
  <cols>
    <col min="1" max="1" width="12.33203125" customWidth="1"/>
    <col min="3" max="3" width="15.33203125" bestFit="1" customWidth="1"/>
    <col min="5" max="5" width="15.33203125" bestFit="1" customWidth="1"/>
    <col min="7" max="7" width="15.33203125" bestFit="1" customWidth="1"/>
  </cols>
  <sheetData>
    <row r="1" spans="1:7">
      <c r="A1" s="7"/>
      <c r="B1" s="11" t="s">
        <v>10</v>
      </c>
      <c r="C1" s="11"/>
      <c r="D1" s="11" t="s">
        <v>12</v>
      </c>
      <c r="E1" s="11"/>
      <c r="F1" s="11" t="s">
        <v>14</v>
      </c>
      <c r="G1" s="11"/>
    </row>
    <row r="2" spans="1:7">
      <c r="A2" s="2"/>
      <c r="B2" s="3" t="s">
        <v>10</v>
      </c>
      <c r="C2" s="3" t="s">
        <v>25</v>
      </c>
      <c r="D2" s="3" t="s">
        <v>12</v>
      </c>
      <c r="E2" s="3" t="s">
        <v>26</v>
      </c>
      <c r="F2" s="3" t="s">
        <v>14</v>
      </c>
      <c r="G2" s="3" t="s">
        <v>27</v>
      </c>
    </row>
    <row r="3" spans="1:7">
      <c r="A3" s="3" t="s">
        <v>24</v>
      </c>
      <c r="B3" s="4">
        <v>0.114</v>
      </c>
      <c r="C3" s="4">
        <v>0.245</v>
      </c>
      <c r="D3" s="4">
        <v>0.35099999999999998</v>
      </c>
      <c r="E3" s="4">
        <v>0.318</v>
      </c>
      <c r="F3" s="5">
        <v>0.52</v>
      </c>
      <c r="G3" s="5">
        <v>0.61399999999999999</v>
      </c>
    </row>
    <row r="4" spans="1:7">
      <c r="A4" s="3" t="s">
        <v>22</v>
      </c>
      <c r="B4" s="8">
        <v>9.2999999999999999E-2</v>
      </c>
      <c r="C4" s="8">
        <v>0.107</v>
      </c>
      <c r="D4" s="8">
        <v>0.26400000000000001</v>
      </c>
      <c r="E4" s="8">
        <v>0.151</v>
      </c>
      <c r="F4" s="8">
        <v>0.26</v>
      </c>
      <c r="G4" s="8">
        <v>0.128</v>
      </c>
    </row>
    <row r="5" spans="1:7">
      <c r="A5" s="3" t="s">
        <v>23</v>
      </c>
      <c r="B5" s="8">
        <v>3.5000000000000003E-2</v>
      </c>
      <c r="C5" s="8">
        <v>3.9E-2</v>
      </c>
      <c r="D5" s="8">
        <v>0.127</v>
      </c>
      <c r="E5" s="8">
        <v>7.0999999999999994E-2</v>
      </c>
      <c r="F5" s="8">
        <v>7.4999999999999997E-2</v>
      </c>
      <c r="G5" s="8">
        <v>8.4000000000000005E-2</v>
      </c>
    </row>
    <row r="10" spans="1:7">
      <c r="A10" s="7"/>
      <c r="B10" s="11" t="s">
        <v>10</v>
      </c>
      <c r="C10" s="11"/>
      <c r="D10" s="11" t="s">
        <v>12</v>
      </c>
      <c r="E10" s="11"/>
      <c r="F10" s="11" t="s">
        <v>14</v>
      </c>
      <c r="G10" s="11"/>
    </row>
    <row r="11" spans="1:7">
      <c r="A11" s="2"/>
      <c r="B11" s="3" t="s">
        <v>10</v>
      </c>
      <c r="C11" s="3" t="s">
        <v>25</v>
      </c>
      <c r="D11" s="3" t="s">
        <v>12</v>
      </c>
      <c r="E11" s="3" t="s">
        <v>26</v>
      </c>
      <c r="F11" s="3" t="s">
        <v>14</v>
      </c>
      <c r="G11" s="3" t="s">
        <v>27</v>
      </c>
    </row>
    <row r="12" spans="1:7">
      <c r="A12" s="3" t="s">
        <v>24</v>
      </c>
      <c r="B12" s="9">
        <v>0.105</v>
      </c>
      <c r="C12" s="9">
        <v>0.16700000000000001</v>
      </c>
      <c r="D12" s="9">
        <v>0.29899999999999999</v>
      </c>
      <c r="E12" s="9">
        <v>0.24399999999999999</v>
      </c>
      <c r="F12" s="10">
        <v>0.41799999999999998</v>
      </c>
      <c r="G12" s="10">
        <v>0.46300000000000002</v>
      </c>
    </row>
    <row r="13" spans="1:7">
      <c r="A13" s="3" t="s">
        <v>22</v>
      </c>
      <c r="B13" s="9">
        <v>0.13900000000000001</v>
      </c>
      <c r="C13" s="9">
        <v>0.14199999999999999</v>
      </c>
      <c r="D13" s="9">
        <v>0.36699999999999999</v>
      </c>
      <c r="E13" s="9">
        <v>0.182</v>
      </c>
      <c r="F13" s="10">
        <v>0.36199999999999999</v>
      </c>
      <c r="G13" s="10">
        <v>0.123</v>
      </c>
    </row>
    <row r="19" spans="1:7">
      <c r="A19" s="7"/>
      <c r="B19" s="11" t="s">
        <v>10</v>
      </c>
      <c r="C19" s="11"/>
      <c r="D19" s="11" t="s">
        <v>12</v>
      </c>
      <c r="E19" s="11"/>
      <c r="F19" s="11" t="s">
        <v>14</v>
      </c>
      <c r="G19" s="11"/>
    </row>
    <row r="20" spans="1:7">
      <c r="A20" s="2"/>
      <c r="B20" s="3" t="s">
        <v>10</v>
      </c>
      <c r="C20" s="3" t="s">
        <v>25</v>
      </c>
      <c r="D20" s="3" t="s">
        <v>12</v>
      </c>
      <c r="E20" s="3" t="s">
        <v>26</v>
      </c>
      <c r="F20" s="3" t="s">
        <v>14</v>
      </c>
      <c r="G20" s="3" t="s">
        <v>27</v>
      </c>
    </row>
    <row r="21" spans="1:7">
      <c r="A21" s="3" t="s">
        <v>28</v>
      </c>
      <c r="B21" s="2">
        <v>4.8000000000000001E-2</v>
      </c>
      <c r="C21" s="2">
        <v>0.12</v>
      </c>
      <c r="D21" s="2">
        <v>0.18099999999999999</v>
      </c>
      <c r="E21" s="2">
        <v>0.13500000000000001</v>
      </c>
      <c r="F21" s="2">
        <v>0.14599999999999999</v>
      </c>
      <c r="G21" s="2">
        <v>0.191</v>
      </c>
    </row>
    <row r="22" spans="1:7">
      <c r="A22" s="3" t="s">
        <v>29</v>
      </c>
      <c r="B22" s="2">
        <v>0.214</v>
      </c>
      <c r="C22" s="2">
        <v>0.41299999999999998</v>
      </c>
      <c r="D22" s="2">
        <v>0.60299999999999998</v>
      </c>
      <c r="E22" s="2">
        <v>0.439</v>
      </c>
      <c r="F22" s="2">
        <v>0.49</v>
      </c>
      <c r="G22" s="2">
        <v>0.628</v>
      </c>
    </row>
    <row r="23" spans="1:7">
      <c r="A23" s="3" t="s">
        <v>30</v>
      </c>
      <c r="B23" s="2">
        <v>7.9000000000000001E-2</v>
      </c>
      <c r="C23" s="2">
        <v>0.185</v>
      </c>
      <c r="D23" s="2">
        <v>0.27900000000000003</v>
      </c>
      <c r="E23" s="2">
        <v>0.20599999999999999</v>
      </c>
      <c r="F23" s="2">
        <v>0.22500000000000001</v>
      </c>
      <c r="G23" s="2">
        <v>0.29299999999999998</v>
      </c>
    </row>
    <row r="31" spans="1:7">
      <c r="A31" s="7"/>
      <c r="B31" s="11" t="s">
        <v>10</v>
      </c>
      <c r="C31" s="11"/>
    </row>
    <row r="32" spans="1:7">
      <c r="A32" s="2"/>
      <c r="B32" s="3" t="s">
        <v>10</v>
      </c>
      <c r="C32" s="3" t="s">
        <v>25</v>
      </c>
    </row>
    <row r="33" spans="1:5">
      <c r="A33" s="3" t="s">
        <v>24</v>
      </c>
      <c r="B33" s="4">
        <v>0.114</v>
      </c>
      <c r="C33" s="4">
        <v>0.245</v>
      </c>
    </row>
    <row r="34" spans="1:5">
      <c r="A34" s="3" t="s">
        <v>22</v>
      </c>
      <c r="B34" s="8">
        <v>9.2999999999999999E-2</v>
      </c>
      <c r="C34" s="8">
        <v>0.107</v>
      </c>
    </row>
    <row r="35" spans="1:5">
      <c r="A35" s="3" t="s">
        <v>23</v>
      </c>
      <c r="B35" s="8">
        <v>3.5000000000000003E-2</v>
      </c>
      <c r="C35" s="8">
        <v>3.9E-2</v>
      </c>
    </row>
    <row r="47" spans="1:5">
      <c r="A47" s="7"/>
      <c r="B47" s="11" t="s">
        <v>12</v>
      </c>
      <c r="C47" s="11"/>
      <c r="D47" s="11"/>
      <c r="E47" s="11"/>
    </row>
    <row r="48" spans="1:5">
      <c r="A48" s="2"/>
      <c r="B48" s="3" t="s">
        <v>12</v>
      </c>
      <c r="C48" s="3" t="s">
        <v>26</v>
      </c>
      <c r="D48" s="3"/>
      <c r="E48" s="3"/>
    </row>
    <row r="49" spans="1:5">
      <c r="A49" s="3" t="s">
        <v>24</v>
      </c>
      <c r="B49" s="4">
        <v>0.35099999999999998</v>
      </c>
      <c r="C49" s="4">
        <v>0.318</v>
      </c>
      <c r="D49" s="4"/>
      <c r="E49" s="4"/>
    </row>
    <row r="50" spans="1:5">
      <c r="A50" s="3" t="s">
        <v>22</v>
      </c>
      <c r="B50" s="8">
        <v>0.26400000000000001</v>
      </c>
      <c r="C50" s="8">
        <v>0.151</v>
      </c>
      <c r="D50" s="8"/>
      <c r="E50" s="8"/>
    </row>
    <row r="51" spans="1:5">
      <c r="A51" s="3" t="s">
        <v>23</v>
      </c>
      <c r="B51" s="8">
        <v>0.127</v>
      </c>
      <c r="C51" s="8">
        <v>7.0999999999999994E-2</v>
      </c>
      <c r="D51" s="8"/>
      <c r="E51" s="8"/>
    </row>
    <row r="69" spans="1:5">
      <c r="A69" s="7"/>
      <c r="B69" s="11" t="s">
        <v>14</v>
      </c>
      <c r="C69" s="11"/>
      <c r="D69" s="11"/>
      <c r="E69" s="11"/>
    </row>
    <row r="70" spans="1:5">
      <c r="A70" s="2"/>
      <c r="B70" s="3" t="s">
        <v>14</v>
      </c>
      <c r="C70" s="3" t="s">
        <v>27</v>
      </c>
      <c r="D70" s="3"/>
      <c r="E70" s="3"/>
    </row>
    <row r="71" spans="1:5">
      <c r="A71" s="3" t="s">
        <v>24</v>
      </c>
      <c r="B71" s="5">
        <v>0.52</v>
      </c>
      <c r="C71" s="5">
        <v>0.61399999999999999</v>
      </c>
      <c r="D71" s="4"/>
      <c r="E71" s="4"/>
    </row>
    <row r="72" spans="1:5">
      <c r="A72" s="3" t="s">
        <v>22</v>
      </c>
      <c r="B72" s="8">
        <v>0.26</v>
      </c>
      <c r="C72" s="8">
        <v>0.128</v>
      </c>
      <c r="D72" s="8"/>
      <c r="E72" s="8"/>
    </row>
    <row r="73" spans="1:5">
      <c r="A73" s="3" t="s">
        <v>23</v>
      </c>
      <c r="B73" s="8">
        <v>7.4999999999999997E-2</v>
      </c>
      <c r="C73" s="8">
        <v>8.4000000000000005E-2</v>
      </c>
      <c r="D73" s="8"/>
      <c r="E73" s="8"/>
    </row>
  </sheetData>
  <mergeCells count="14">
    <mergeCell ref="B19:C19"/>
    <mergeCell ref="D19:E19"/>
    <mergeCell ref="F19:G19"/>
    <mergeCell ref="B1:C1"/>
    <mergeCell ref="D1:E1"/>
    <mergeCell ref="F1:G1"/>
    <mergeCell ref="B10:C10"/>
    <mergeCell ref="D10:E10"/>
    <mergeCell ref="F10:G10"/>
    <mergeCell ref="B69:C69"/>
    <mergeCell ref="B31:C31"/>
    <mergeCell ref="B47:C47"/>
    <mergeCell ref="D47:E47"/>
    <mergeCell ref="D69:E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TF-IDF</vt:lpstr>
      <vt:lpstr>Time TF-IDF</vt:lpstr>
      <vt:lpstr>BM25</vt:lpstr>
      <vt:lpstr>Time BM25</vt:lpstr>
      <vt:lpstr>USE</vt:lpstr>
      <vt:lpstr>Time USE</vt:lpstr>
      <vt:lpstr>comparison</vt:lpstr>
      <vt:lpstr>Sheet1</vt:lpstr>
      <vt:lpstr>final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2020-06-15T14:08:50Z</dcterms:created>
  <dcterms:modified xsi:type="dcterms:W3CDTF">2020-08-29T21:08:19Z</dcterms:modified>
</cp:coreProperties>
</file>