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ke\Skrivebord\Blok 4\Fødevarekemi\"/>
    </mc:Choice>
  </mc:AlternateContent>
  <xr:revisionPtr revIDLastSave="0" documentId="13_ncr:1_{40BCB1CB-6B6A-4A4B-BA0D-405C41DEC892}" xr6:coauthVersionLast="47" xr6:coauthVersionMax="47" xr10:uidLastSave="{00000000-0000-0000-0000-000000000000}"/>
  <bookViews>
    <workbookView xWindow="-110" yWindow="-110" windowWidth="22620" windowHeight="13500" xr2:uid="{185BFA2F-64EB-49D4-AC8F-EBD63FD5220E}"/>
  </bookViews>
  <sheets>
    <sheet name="ChemDraw - Sukk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 s="1"/>
  <c r="E7" i="2"/>
  <c r="F7" i="2"/>
  <c r="G7" i="2"/>
  <c r="H7" i="2"/>
  <c r="E8" i="2"/>
  <c r="F8" i="2"/>
  <c r="G8" i="2"/>
  <c r="H8" i="2" s="1"/>
  <c r="E9" i="2"/>
  <c r="F9" i="2"/>
  <c r="G9" i="2"/>
  <c r="H9" i="2" s="1"/>
  <c r="E10" i="2"/>
  <c r="F10" i="2"/>
  <c r="G10" i="2"/>
  <c r="H10" i="2"/>
  <c r="E11" i="2"/>
  <c r="F11" i="2"/>
  <c r="G11" i="2"/>
  <c r="H11" i="2" s="1"/>
  <c r="E12" i="2"/>
  <c r="F12" i="2"/>
  <c r="G12" i="2"/>
  <c r="H12" i="2" s="1"/>
  <c r="E13" i="2"/>
  <c r="F13" i="2"/>
  <c r="G13" i="2"/>
  <c r="H13" i="2"/>
  <c r="E14" i="2"/>
  <c r="F14" i="2"/>
  <c r="G14" i="2"/>
  <c r="H14" i="2" s="1"/>
  <c r="E15" i="2"/>
  <c r="F15" i="2"/>
  <c r="G15" i="2"/>
  <c r="H15" i="2" s="1"/>
  <c r="E19" i="2"/>
  <c r="F19" i="2"/>
  <c r="G19" i="2"/>
  <c r="H19" i="2"/>
  <c r="E20" i="2"/>
  <c r="F20" i="2"/>
  <c r="G20" i="2"/>
  <c r="H20" i="2" s="1"/>
  <c r="E21" i="2"/>
  <c r="F21" i="2"/>
  <c r="G21" i="2"/>
  <c r="H21" i="2"/>
  <c r="E22" i="2"/>
  <c r="F22" i="2"/>
  <c r="G22" i="2"/>
  <c r="H22" i="2"/>
  <c r="E23" i="2"/>
  <c r="F23" i="2"/>
  <c r="G23" i="2"/>
  <c r="H23" i="2" s="1"/>
  <c r="E24" i="2"/>
  <c r="F24" i="2"/>
  <c r="G24" i="2"/>
  <c r="H24" i="2"/>
  <c r="E25" i="2"/>
  <c r="F25" i="2"/>
  <c r="G25" i="2"/>
  <c r="H25" i="2"/>
  <c r="E26" i="2"/>
  <c r="F26" i="2"/>
  <c r="G26" i="2"/>
  <c r="H26" i="2" s="1"/>
  <c r="D30" i="2"/>
  <c r="E30" i="2"/>
  <c r="F30" i="2"/>
  <c r="G30" i="2"/>
  <c r="H30" i="2"/>
  <c r="D31" i="2"/>
  <c r="E31" i="2"/>
  <c r="F31" i="2"/>
  <c r="G31" i="2"/>
  <c r="H31" i="2" s="1"/>
  <c r="G32" i="2"/>
  <c r="H32" i="2"/>
  <c r="D33" i="2"/>
  <c r="E33" i="2"/>
  <c r="F33" i="2"/>
  <c r="G33" i="2"/>
  <c r="H33" i="2"/>
  <c r="D34" i="2"/>
  <c r="E34" i="2"/>
  <c r="F34" i="2"/>
  <c r="G34" i="2"/>
  <c r="H34" i="2" s="1"/>
  <c r="D35" i="2"/>
  <c r="G35" i="2" s="1"/>
  <c r="H35" i="2" s="1"/>
  <c r="E35" i="2"/>
  <c r="F35" i="2"/>
  <c r="D36" i="2"/>
  <c r="E36" i="2"/>
  <c r="F36" i="2"/>
  <c r="G36" i="2"/>
  <c r="H36" i="2" s="1"/>
  <c r="F40" i="2"/>
  <c r="F41" i="2"/>
  <c r="L6" i="2" l="1"/>
  <c r="L19" i="2" s="1"/>
  <c r="L30" i="2" s="1"/>
  <c r="L40" i="2" s="1"/>
  <c r="L3" i="2" s="1"/>
</calcChain>
</file>

<file path=xl/sharedStrings.xml><?xml version="1.0" encoding="utf-8"?>
<sst xmlns="http://schemas.openxmlformats.org/spreadsheetml/2006/main" count="315" uniqueCount="311">
  <si>
    <t>5,7-Diamino-3,5,7,9-tetradeoxy-D-glycero-D-talo-non-2-ulopyranosonic acid</t>
  </si>
  <si>
    <t>4-Epilegionaminic acid</t>
  </si>
  <si>
    <t>4eLeg</t>
  </si>
  <si>
    <t>5,7-Diamino-3,5,7,9-tetradeoxy-D-glycero-D-galacto-non-2-ulopyranosonic acid</t>
  </si>
  <si>
    <t>Legionaminic acid</t>
  </si>
  <si>
    <t>Leg</t>
  </si>
  <si>
    <t>5,7-Diamino-3,5,7,9-tetradeoxy-L-glycero-L-altro-non-2-ulopyranosonic acid</t>
  </si>
  <si>
    <t>Acinetaminic acid</t>
  </si>
  <si>
    <t>Aci</t>
  </si>
  <si>
    <t>5,7-Diamino-3,5,7,9-tetradeoxy-L-glycero-L-manno-non-2-ulopyranosonic acid</t>
  </si>
  <si>
    <t>Pseudaminic acid</t>
  </si>
  <si>
    <t>Pse</t>
  </si>
  <si>
    <t>3-Deoxy-D-glycero-D-galacto-non-2-ulopyranosonic acid</t>
  </si>
  <si>
    <t>Ketodeoxynononic acid</t>
  </si>
  <si>
    <t>Kdn</t>
  </si>
  <si>
    <t>3-Deoxy-D-manno-oct-2-ulopyranosonic acid</t>
  </si>
  <si>
    <t>Ketodeoxyoctonic acid</t>
  </si>
  <si>
    <t>Kdo</t>
  </si>
  <si>
    <t>3-Deoxy-D-lyxo-hept-2-ulopyranosaric acid</t>
  </si>
  <si>
    <t>3-Deoxy-lyxo-heptulosaric acid</t>
  </si>
  <si>
    <t>Dha</t>
  </si>
  <si>
    <t>2-Glycolylamido-3-O-[(R)-1-carboxyethyl]-2-deoxy-D-glucopyranose</t>
  </si>
  <si>
    <t>N-Glycolylmuramic acid</t>
  </si>
  <si>
    <t>MurNGc</t>
  </si>
  <si>
    <t>2-Acetamido-3-O-[(R)-carboxyethyl]-2-deoxy-D-glucopyranose</t>
  </si>
  <si>
    <t>N-Acetylmuramic acid</t>
  </si>
  <si>
    <t>MurNAc</t>
  </si>
  <si>
    <t>2-Amino-3-O-[(R)-1-carboxyethyl]-2-deoxy-D-glucopyranose</t>
  </si>
  <si>
    <t>Muramic acid</t>
  </si>
  <si>
    <t>Mur</t>
  </si>
  <si>
    <t>2,6-Dideoxy-3-methyl-D-ribo-hexose (Dig3Me)</t>
  </si>
  <si>
    <t>Cymarose</t>
  </si>
  <si>
    <t>Cym</t>
  </si>
  <si>
    <t>3-O-Methyl-L-rhamnose (LRha3Me)</t>
  </si>
  <si>
    <t>L-Acofriose</t>
  </si>
  <si>
    <t>LAco</t>
  </si>
  <si>
    <t>3-O-Methyl-D-rhamnose (Rha3Me)</t>
  </si>
  <si>
    <t>Acofriose</t>
  </si>
  <si>
    <t>Aco</t>
  </si>
  <si>
    <t>6-Deoxy-3-O-methyl-D-glucose (Qui3Me)</t>
  </si>
  <si>
    <t>Thevetose</t>
  </si>
  <si>
    <t>The</t>
  </si>
  <si>
    <t>2,4,6-Trideoxy-2,4-diamino-D-glucopyranose</t>
  </si>
  <si>
    <t>Bacillosamine</t>
  </si>
  <si>
    <t>Bac</t>
  </si>
  <si>
    <t>3-C-(Hydroxymethyl)-D-erythofuranose</t>
  </si>
  <si>
    <t>Apiose</t>
  </si>
  <si>
    <t>Api</t>
  </si>
  <si>
    <t>Others</t>
  </si>
  <si>
    <t>Mannitol</t>
  </si>
  <si>
    <t>Man-ol</t>
  </si>
  <si>
    <t>Galactitol</t>
  </si>
  <si>
    <t>Gal-ol</t>
  </si>
  <si>
    <t>Glucitol</t>
  </si>
  <si>
    <t>Glc-ol</t>
  </si>
  <si>
    <t>Ribitol</t>
  </si>
  <si>
    <t>Rib-ol</t>
  </si>
  <si>
    <t>Xylitol</t>
  </si>
  <si>
    <t>Xyl-ol</t>
  </si>
  <si>
    <t>Arabinitol</t>
  </si>
  <si>
    <t>Ara-ol</t>
  </si>
  <si>
    <t>Erythritol</t>
  </si>
  <si>
    <t>Ery-ol</t>
  </si>
  <si>
    <t>Sugar alcohol</t>
  </si>
  <si>
    <t>5-Glycolylamido-3,5-dideoxy-D-glycero-D-galacto-non-2-ulosonic acid</t>
  </si>
  <si>
    <t>N-Glycolylneuraminic acid</t>
  </si>
  <si>
    <t>Neu5Gc</t>
  </si>
  <si>
    <t>5-Acetamido-3,5-dideoxy-D-glycero-D-galacto-non-2-ulosonic acid</t>
  </si>
  <si>
    <t>N-Acetylneuraminic acid</t>
  </si>
  <si>
    <t>Neu5Ac</t>
  </si>
  <si>
    <t>5-Amino-3,5-dideoxy-D-glycero-D-galacto-non-2-ulosonic acid</t>
  </si>
  <si>
    <t>Neuraminic acid</t>
  </si>
  <si>
    <t>Neu</t>
  </si>
  <si>
    <t>Sialic acid</t>
  </si>
  <si>
    <t>Sia</t>
  </si>
  <si>
    <r>
      <t>Sialic acid</t>
    </r>
    <r>
      <rPr>
        <sz val="11"/>
        <color theme="1"/>
        <rFont val="Aptos Narrow"/>
        <family val="2"/>
        <scheme val="minor"/>
      </rPr>
      <t xml:space="preserve"> (nine-carbon acidic sugar)</t>
    </r>
  </si>
  <si>
    <t>D-Talopyranuronic acid</t>
  </si>
  <si>
    <t>D-Taluronic acid</t>
  </si>
  <si>
    <t>TalA</t>
  </si>
  <si>
    <t>L-Idopyranuronic acid</t>
  </si>
  <si>
    <t>L-Iduronic acid</t>
  </si>
  <si>
    <t>LIdoA</t>
  </si>
  <si>
    <t>L-Gulopyranuronic acid</t>
  </si>
  <si>
    <t>L-Guluronic acid</t>
  </si>
  <si>
    <t>LGulA</t>
  </si>
  <si>
    <t>D-Gulopyranuronic acid</t>
  </si>
  <si>
    <t>D-Guluronic acid</t>
  </si>
  <si>
    <t>GulA</t>
  </si>
  <si>
    <t>L-Altropyranuronic acid</t>
  </si>
  <si>
    <t>L-Altruronic acid</t>
  </si>
  <si>
    <t>LAltA</t>
  </si>
  <si>
    <t>D-Allopyranuronic acid</t>
  </si>
  <si>
    <t>D-Alluronic acid</t>
  </si>
  <si>
    <t>AllA</t>
  </si>
  <si>
    <t>D-Mannopyranuronic acid</t>
  </si>
  <si>
    <t>D-Mannuronic acid</t>
  </si>
  <si>
    <t>ManA</t>
  </si>
  <si>
    <t>D-Galactopyranuronic acid</t>
  </si>
  <si>
    <t>D-Galacturonic acid</t>
  </si>
  <si>
    <t>GalA</t>
  </si>
  <si>
    <t>D-Glucopyranuronic acid</t>
  </si>
  <si>
    <t>D-Glucuronic acid</t>
  </si>
  <si>
    <t>GlcA</t>
  </si>
  <si>
    <r>
      <t>Uronic acid</t>
    </r>
    <r>
      <rPr>
        <sz val="11"/>
        <color theme="1"/>
        <rFont val="Aptos Narrow"/>
        <family val="2"/>
        <scheme val="minor"/>
      </rPr>
      <t xml:space="preserve"> (hexose with a negatively charged carboxylate at the 6-position)</t>
    </r>
  </si>
  <si>
    <t>2-Acetamido-2,6-dideoxy-D-talopyranose</t>
  </si>
  <si>
    <t>N-Acetyl-6-deoxy-D-talosamine</t>
  </si>
  <si>
    <t>6dTalNAc</t>
  </si>
  <si>
    <t>2-Acetamido-2,6-dideoxy-L-altropyranose</t>
  </si>
  <si>
    <t>N-Acetyl-6-deoxy-L-altrosamine</t>
  </si>
  <si>
    <t>L6dAltNAc</t>
  </si>
  <si>
    <t>2-Acetamido-2,6-dideoxy-D-glucopyranose</t>
  </si>
  <si>
    <t>N-Acetyl-D-quinovosamine</t>
  </si>
  <si>
    <t>QuiNAc</t>
  </si>
  <si>
    <t>2-Acetamido-2,6-dideoxy-L-mannopyranose</t>
  </si>
  <si>
    <t>N-Acetyl-L-rhamnosamine</t>
  </si>
  <si>
    <t>LRhaNAc</t>
  </si>
  <si>
    <t>2-Acetamido-2,6-dideoxy-L-galactopyranose</t>
  </si>
  <si>
    <t>N-Acetyl-L-fucosamine</t>
  </si>
  <si>
    <t>LFucNAc</t>
  </si>
  <si>
    <t>2-Acetamido-2,6-dideoxy-D-galactopyranose</t>
  </si>
  <si>
    <t>N-Acetyl-D-fucosamine</t>
  </si>
  <si>
    <t>FucNAc</t>
  </si>
  <si>
    <t>2-Acetamido-2-deoxy-D-talopyranose</t>
  </si>
  <si>
    <t>N-Acetyl-D-talosamine</t>
  </si>
  <si>
    <t>TalNAc</t>
  </si>
  <si>
    <t>2-Acetamido-2-deoxy-L-idopyranose</t>
  </si>
  <si>
    <t>N-Acetyl-L-idosamine</t>
  </si>
  <si>
    <t>LIdoNAc</t>
  </si>
  <si>
    <t>2-Acetamido-2-deoxy-D-gulopyranose</t>
  </si>
  <si>
    <t>N-Acetyl-D-gulosamine</t>
  </si>
  <si>
    <t>GulNAc</t>
  </si>
  <si>
    <t>2-Acetamido-2-deoxy-L-altropyranose</t>
  </si>
  <si>
    <t>N-Acetyl-L-altrosamine</t>
  </si>
  <si>
    <t>LAltNAc</t>
  </si>
  <si>
    <t>2-Acetamido-2-deoxy-D-allopyranose</t>
  </si>
  <si>
    <t>N-Acetyl-D-allosamine</t>
  </si>
  <si>
    <t>AllNAc</t>
  </si>
  <si>
    <t>2-Acetamido-2-deoxy-D-mannopyranose</t>
  </si>
  <si>
    <t>N-Acetyl-D-mannosamine</t>
  </si>
  <si>
    <t>ManNAc</t>
  </si>
  <si>
    <t>D-Threofuranose</t>
  </si>
  <si>
    <t>D-Threose</t>
  </si>
  <si>
    <t>Tho</t>
  </si>
  <si>
    <t>2-Acetamido-2-deoxy-D-galactopyranose</t>
  </si>
  <si>
    <t>N-Acetyl-D-galactosamine</t>
  </si>
  <si>
    <t>GalNAc</t>
  </si>
  <si>
    <t>D-Erythrofuranose</t>
  </si>
  <si>
    <t>D-Erythrose</t>
  </si>
  <si>
    <t>Ery</t>
  </si>
  <si>
    <t>2-Acetamido-2-deoxy-D-glucopyranose</t>
  </si>
  <si>
    <t>N-Acetyl-D-glucosamine</t>
  </si>
  <si>
    <t>GlcNAc</t>
  </si>
  <si>
    <t>Tetrose (four-carbon sugar)</t>
  </si>
  <si>
    <r>
      <t>Amino sugar</t>
    </r>
    <r>
      <rPr>
        <sz val="11"/>
        <color theme="1"/>
        <rFont val="Aptos Narrow"/>
        <family val="2"/>
        <scheme val="minor"/>
      </rPr>
      <t xml:space="preserve"> (hexose with an N-acetylated amino group at the 2-position)</t>
    </r>
  </si>
  <si>
    <t>2-Amino-2-deoxy-D-talopyranose</t>
  </si>
  <si>
    <t>D-Talosamine</t>
  </si>
  <si>
    <t>TalN</t>
  </si>
  <si>
    <t>2-Amino-2-deoxy-L-idopyranose</t>
  </si>
  <si>
    <t>L-Idosamine</t>
  </si>
  <si>
    <t>LIdoN</t>
  </si>
  <si>
    <t>D-Sedoheptulose</t>
  </si>
  <si>
    <t>Sed</t>
  </si>
  <si>
    <t>2-Amino-2-deoxy-D-gulopyranose</t>
  </si>
  <si>
    <t>D-Gulosamine</t>
  </si>
  <si>
    <t>GulN</t>
  </si>
  <si>
    <t>D-Xylulose</t>
  </si>
  <si>
    <t>Xulf</t>
  </si>
  <si>
    <t>2-Amino-2-deoxy-L-altropyranose</t>
  </si>
  <si>
    <t>L-Altrosamine</t>
  </si>
  <si>
    <t>LAltN</t>
  </si>
  <si>
    <t>D-Tagatose</t>
  </si>
  <si>
    <t>Tag</t>
  </si>
  <si>
    <t>2-Amino-2-deoxy-D-allopyranose</t>
  </si>
  <si>
    <t>D-Allosamine</t>
  </si>
  <si>
    <t>AllN</t>
  </si>
  <si>
    <t>L-Sorbose</t>
  </si>
  <si>
    <t>LSor</t>
  </si>
  <si>
    <t>2-Amino-2-deoxy-D-mannopyranose</t>
  </si>
  <si>
    <t>D-Mannosamine</t>
  </si>
  <si>
    <t>ManN</t>
  </si>
  <si>
    <t>2-Amino-2-deoxy-D-galactopyranose</t>
  </si>
  <si>
    <t>D-Galactosamine</t>
  </si>
  <si>
    <t>GalN</t>
  </si>
  <si>
    <t>D-Fructose</t>
  </si>
  <si>
    <t>Fruf</t>
  </si>
  <si>
    <t>2-Amino-2-deoxy-D-glucopyranose</t>
  </si>
  <si>
    <t>D-Glucosamine</t>
  </si>
  <si>
    <t>GlcN</t>
  </si>
  <si>
    <t>D-Psicose</t>
  </si>
  <si>
    <t>Psi</t>
  </si>
  <si>
    <r>
      <t>Amino sugar</t>
    </r>
    <r>
      <rPr>
        <sz val="11"/>
        <color theme="1"/>
        <rFont val="Aptos Narrow"/>
        <family val="2"/>
        <scheme val="minor"/>
      </rPr>
      <t xml:space="preserve"> (hexose with an amino group at the 2-position)</t>
    </r>
  </si>
  <si>
    <t>Ketose</t>
  </si>
  <si>
    <t>3,6-Dideoxy-L-xylo-hexopyranose (L3,6dxylHex)</t>
  </si>
  <si>
    <t>Colitose</t>
  </si>
  <si>
    <t>Col</t>
  </si>
  <si>
    <t>2,6-Dideoxy-D-ribo-hexopyranose (2,6dribHex)</t>
  </si>
  <si>
    <t>Digitoxose</t>
  </si>
  <si>
    <t>Dig</t>
  </si>
  <si>
    <t>D-Lyxopyranose</t>
  </si>
  <si>
    <t>D-Lyxose</t>
  </si>
  <si>
    <t>Lyx</t>
  </si>
  <si>
    <t>3,6-Dideoxy-D-ribo-hexopyranose (3,6dribHex)</t>
  </si>
  <si>
    <t>Paratose</t>
  </si>
  <si>
    <t>Par</t>
  </si>
  <si>
    <t>D-Xylopyranose</t>
  </si>
  <si>
    <t>D-Xylose</t>
  </si>
  <si>
    <t>Xyl</t>
  </si>
  <si>
    <t>3,6-Dideoxy-D-xylo-hexopyranose (3,6dxylHex)</t>
  </si>
  <si>
    <t>Abequose</t>
  </si>
  <si>
    <t>Abe</t>
  </si>
  <si>
    <t>L-Arabinopyranose</t>
  </si>
  <si>
    <t>L-Arabinose</t>
  </si>
  <si>
    <t>LAra</t>
  </si>
  <si>
    <t>3,6-Dideoxy-L-arabino-hexopyranose (L3,6daraHex)</t>
  </si>
  <si>
    <t>Ascarylose</t>
  </si>
  <si>
    <t>Asc</t>
  </si>
  <si>
    <t>L-Arabinofuranose</t>
  </si>
  <si>
    <t>LAraf</t>
  </si>
  <si>
    <t>3,6-Dideoxy-D-arabino-hexopyranose (3,6daraHex)</t>
  </si>
  <si>
    <t>Tyvelose</t>
  </si>
  <si>
    <t>Tyv</t>
  </si>
  <si>
    <t>D-Arabinopyranose</t>
  </si>
  <si>
    <t>D-Arabinose</t>
  </si>
  <si>
    <t>Ara</t>
  </si>
  <si>
    <t>2,6-Dideoxy-D-arabino-hexopyranose (2,6daraHex)</t>
  </si>
  <si>
    <t>Olivose</t>
  </si>
  <si>
    <t>Oli</t>
  </si>
  <si>
    <t>D-Arabinofuranose</t>
  </si>
  <si>
    <t>Araf</t>
  </si>
  <si>
    <r>
      <t>Di-deoxysugar</t>
    </r>
    <r>
      <rPr>
        <sz val="11"/>
        <color theme="1"/>
        <rFont val="Aptos Narrow"/>
        <family val="2"/>
        <scheme val="minor"/>
      </rPr>
      <t xml:space="preserve"> (hexose without hydroxyl groups at the 6-position and another position)</t>
    </r>
  </si>
  <si>
    <t>D-Ribopyranose</t>
  </si>
  <si>
    <t>D-Ribose</t>
  </si>
  <si>
    <t>Rib</t>
  </si>
  <si>
    <t>2-Deoxy-D-erythro-pentose</t>
  </si>
  <si>
    <t>2-Deoxyribose</t>
  </si>
  <si>
    <t>dRib</t>
  </si>
  <si>
    <t>D-Ribofuranose</t>
  </si>
  <si>
    <t>Ribf</t>
  </si>
  <si>
    <t>2-Deoxy-D-arabino-hexose</t>
  </si>
  <si>
    <t>2-Deoxyglucose</t>
  </si>
  <si>
    <t>2dGlc</t>
  </si>
  <si>
    <t>Pentose (five-carbon sugar)</t>
  </si>
  <si>
    <t>6-Deoxy-D-glucopyranose</t>
  </si>
  <si>
    <t>D-Quinovose</t>
  </si>
  <si>
    <t>Qui</t>
  </si>
  <si>
    <t>6-Deoxy-L-mannopyranose</t>
  </si>
  <si>
    <t>L-Rhamnose</t>
  </si>
  <si>
    <t>LRha</t>
  </si>
  <si>
    <t>6-Deoxy-D-mannopyranose</t>
  </si>
  <si>
    <t>D-Rhamnose</t>
  </si>
  <si>
    <t>Rha</t>
  </si>
  <si>
    <t>D-Talopyranose</t>
  </si>
  <si>
    <t>D-Talose</t>
  </si>
  <si>
    <t>Tal</t>
  </si>
  <si>
    <t>6-Deoxy-L-galactopyranose</t>
  </si>
  <si>
    <t>L-Fucose</t>
  </si>
  <si>
    <t>LFuc</t>
  </si>
  <si>
    <t>L-Idopyranose</t>
  </si>
  <si>
    <t>L-Idose</t>
  </si>
  <si>
    <t>LIdo</t>
  </si>
  <si>
    <t>6-Deoxy-D-galactopyranose</t>
  </si>
  <si>
    <t>D-Fucose</t>
  </si>
  <si>
    <t>Fuc</t>
  </si>
  <si>
    <t>D-Gulopyranose</t>
  </si>
  <si>
    <t>D-Gulose</t>
  </si>
  <si>
    <t>Gul</t>
  </si>
  <si>
    <t>6-Deoxy-D-talopyranose</t>
  </si>
  <si>
    <t>6-Deoxy-D-talose</t>
  </si>
  <si>
    <t>6dTal</t>
  </si>
  <si>
    <t>L-Altropyranose</t>
  </si>
  <si>
    <t>L-Altrose</t>
  </si>
  <si>
    <t>LAlt</t>
  </si>
  <si>
    <t>6-Deoxy-D-gulopyranose</t>
  </si>
  <si>
    <t>6-Deoxy-D-gulose</t>
  </si>
  <si>
    <t>6dGul</t>
  </si>
  <si>
    <t>D-Allopyranose</t>
  </si>
  <si>
    <t>D-Allose</t>
  </si>
  <si>
    <t>All</t>
  </si>
  <si>
    <t>6-Deoxy-L-altropyranose</t>
  </si>
  <si>
    <t>6-Deoxy-L-altrose</t>
  </si>
  <si>
    <t>L6dAlt</t>
  </si>
  <si>
    <t>D-Mannopyranose</t>
  </si>
  <si>
    <t>D-Mannose</t>
  </si>
  <si>
    <t>Man</t>
  </si>
  <si>
    <r>
      <t>Deoxysugar</t>
    </r>
    <r>
      <rPr>
        <sz val="11"/>
        <color theme="1"/>
        <rFont val="Aptos Narrow"/>
        <family val="2"/>
        <scheme val="minor"/>
      </rPr>
      <t xml:space="preserve"> (hexose or pentose without a hydroxyl group at the 6-position or the 2-position)</t>
    </r>
  </si>
  <si>
    <t>L-Galactopyranose</t>
  </si>
  <si>
    <t>L-Galactose</t>
  </si>
  <si>
    <t>LGal</t>
  </si>
  <si>
    <t>D-glycero-D-manno-Heptopyranose (DDmanHep)</t>
  </si>
  <si>
    <t>D-glycero-D-manno-Heptose</t>
  </si>
  <si>
    <t>gro-manHep</t>
  </si>
  <si>
    <t>D-Galactopyranose</t>
  </si>
  <si>
    <t>D-Galactose</t>
  </si>
  <si>
    <t>Gal</t>
  </si>
  <si>
    <t>L-glycero-D-manno-Heptopyranose (LDmanHep)</t>
  </si>
  <si>
    <t>L-glycero-D-manno-Heptose</t>
  </si>
  <si>
    <t>Lgro-manHep</t>
  </si>
  <si>
    <t>D-Galactofuranose</t>
  </si>
  <si>
    <t>Galf</t>
  </si>
  <si>
    <t>Heptose</t>
  </si>
  <si>
    <t>Hep</t>
  </si>
  <si>
    <t>D-Glucopyranose</t>
  </si>
  <si>
    <t>D-Glucose</t>
  </si>
  <si>
    <t>Glc</t>
  </si>
  <si>
    <r>
      <t>Heptose</t>
    </r>
    <r>
      <rPr>
        <sz val="11"/>
        <color theme="1"/>
        <rFont val="Aptos Narrow"/>
        <family val="2"/>
        <scheme val="minor"/>
      </rPr>
      <t xml:space="preserve"> (seven-carbon sugar)</t>
    </r>
  </si>
  <si>
    <t>Substituent based name (SCUFFED)</t>
  </si>
  <si>
    <t>Uden "L-" og "D-"</t>
  </si>
  <si>
    <t>Hexose (six-carbon sugar)</t>
  </si>
  <si>
    <t>α-D-Galp-(1→6)-α-D-Galp-(1→6)-α-D-Galp-(1→6)-α-D-Glcp-(1→2)-β-D-Fruf</t>
  </si>
  <si>
    <t>Thank you /u/organiker</t>
  </si>
  <si>
    <t>https://www.reddit.com/r/chemhelp/comments/1eideup/comment/lg6fzs4/?context=3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</si>
</sst>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0" fontId="1" fillId="0" borderId="0" xfId="1"/>
    <xf numFmtId="164" fontId="0" fillId="2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76</xdr:row>
      <xdr:rowOff>0</xdr:rowOff>
    </xdr:from>
    <xdr:ext cx="190500" cy="193593"/>
    <xdr:pic>
      <xdr:nvPicPr>
        <xdr:cNvPr id="2" name="Picture 1" descr="Psi">
          <a:extLst>
            <a:ext uri="{FF2B5EF4-FFF2-40B4-BE49-F238E27FC236}">
              <a16:creationId xmlns:a16="http://schemas.microsoft.com/office/drawing/2014/main" id="{53978D10-9A8D-4FC4-BC30-678688E18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3995400"/>
          <a:ext cx="190500" cy="1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78</xdr:row>
      <xdr:rowOff>0</xdr:rowOff>
    </xdr:from>
    <xdr:ext cx="190500" cy="193594"/>
    <xdr:pic>
      <xdr:nvPicPr>
        <xdr:cNvPr id="3" name="Picture 2" descr="Fru">
          <a:extLst>
            <a:ext uri="{FF2B5EF4-FFF2-40B4-BE49-F238E27FC236}">
              <a16:creationId xmlns:a16="http://schemas.microsoft.com/office/drawing/2014/main" id="{90B60901-EE63-48AB-A0A3-C7016A9EA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436370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79</xdr:row>
      <xdr:rowOff>0</xdr:rowOff>
    </xdr:from>
    <xdr:ext cx="190500" cy="193594"/>
    <xdr:pic>
      <xdr:nvPicPr>
        <xdr:cNvPr id="4" name="Picture 3" descr="Sor">
          <a:extLst>
            <a:ext uri="{FF2B5EF4-FFF2-40B4-BE49-F238E27FC236}">
              <a16:creationId xmlns:a16="http://schemas.microsoft.com/office/drawing/2014/main" id="{514705C4-2177-4919-8677-6785EE65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454785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80</xdr:row>
      <xdr:rowOff>0</xdr:rowOff>
    </xdr:from>
    <xdr:ext cx="190500" cy="195350"/>
    <xdr:pic>
      <xdr:nvPicPr>
        <xdr:cNvPr id="5" name="Picture 4" descr="Tag">
          <a:extLst>
            <a:ext uri="{FF2B5EF4-FFF2-40B4-BE49-F238E27FC236}">
              <a16:creationId xmlns:a16="http://schemas.microsoft.com/office/drawing/2014/main" id="{3C084319-3FEE-4D47-85E1-CF55D11EB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4732000"/>
          <a:ext cx="190500" cy="1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84</xdr:row>
      <xdr:rowOff>0</xdr:rowOff>
    </xdr:from>
    <xdr:ext cx="190500" cy="193594"/>
    <xdr:pic>
      <xdr:nvPicPr>
        <xdr:cNvPr id="6" name="Picture 5" descr="Api">
          <a:extLst>
            <a:ext uri="{FF2B5EF4-FFF2-40B4-BE49-F238E27FC236}">
              <a16:creationId xmlns:a16="http://schemas.microsoft.com/office/drawing/2014/main" id="{997E0658-C83E-46FE-997C-D149BAD5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46860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85</xdr:row>
      <xdr:rowOff>0</xdr:rowOff>
    </xdr:from>
    <xdr:ext cx="190500" cy="193593"/>
    <xdr:pic>
      <xdr:nvPicPr>
        <xdr:cNvPr id="7" name="Picture 6" descr="Bac">
          <a:extLst>
            <a:ext uri="{FF2B5EF4-FFF2-40B4-BE49-F238E27FC236}">
              <a16:creationId xmlns:a16="http://schemas.microsoft.com/office/drawing/2014/main" id="{53633959-82CE-49A9-8464-9B797BED6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652750"/>
          <a:ext cx="190500" cy="1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90</xdr:row>
      <xdr:rowOff>0</xdr:rowOff>
    </xdr:from>
    <xdr:ext cx="190500" cy="193594"/>
    <xdr:pic>
      <xdr:nvPicPr>
        <xdr:cNvPr id="8" name="Picture 7" descr="Mur">
          <a:extLst>
            <a:ext uri="{FF2B5EF4-FFF2-40B4-BE49-F238E27FC236}">
              <a16:creationId xmlns:a16="http://schemas.microsoft.com/office/drawing/2014/main" id="{F1471D4E-7D9B-4C3F-8CC4-8B4ED68FF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657350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91</xdr:row>
      <xdr:rowOff>0</xdr:rowOff>
    </xdr:from>
    <xdr:ext cx="190500" cy="193593"/>
    <xdr:pic>
      <xdr:nvPicPr>
        <xdr:cNvPr id="9" name="Picture 8" descr="MurNAc">
          <a:extLst>
            <a:ext uri="{FF2B5EF4-FFF2-40B4-BE49-F238E27FC236}">
              <a16:creationId xmlns:a16="http://schemas.microsoft.com/office/drawing/2014/main" id="{FCC67853-D666-498C-B2FB-F23759B6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6757650"/>
          <a:ext cx="190500" cy="1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92</xdr:row>
      <xdr:rowOff>0</xdr:rowOff>
    </xdr:from>
    <xdr:ext cx="190500" cy="193594"/>
    <xdr:pic>
      <xdr:nvPicPr>
        <xdr:cNvPr id="10" name="Picture 9" descr="MurNGc">
          <a:extLst>
            <a:ext uri="{FF2B5EF4-FFF2-40B4-BE49-F238E27FC236}">
              <a16:creationId xmlns:a16="http://schemas.microsoft.com/office/drawing/2014/main" id="{575636C9-3C66-485F-84F2-4DD4EDDA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694180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93</xdr:row>
      <xdr:rowOff>0</xdr:rowOff>
    </xdr:from>
    <xdr:ext cx="190500" cy="193593"/>
    <xdr:pic>
      <xdr:nvPicPr>
        <xdr:cNvPr id="11" name="Picture 10" descr="Dha">
          <a:extLst>
            <a:ext uri="{FF2B5EF4-FFF2-40B4-BE49-F238E27FC236}">
              <a16:creationId xmlns:a16="http://schemas.microsoft.com/office/drawing/2014/main" id="{19F21660-0B37-49C8-B932-C4B1DA563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125950"/>
          <a:ext cx="190500" cy="1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94</xdr:row>
      <xdr:rowOff>0</xdr:rowOff>
    </xdr:from>
    <xdr:ext cx="190500" cy="193594"/>
    <xdr:pic>
      <xdr:nvPicPr>
        <xdr:cNvPr id="12" name="Picture 11" descr="Kdo">
          <a:extLst>
            <a:ext uri="{FF2B5EF4-FFF2-40B4-BE49-F238E27FC236}">
              <a16:creationId xmlns:a16="http://schemas.microsoft.com/office/drawing/2014/main" id="{9DBC812D-B1B3-42A0-9620-EF851D3E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31010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95</xdr:row>
      <xdr:rowOff>0</xdr:rowOff>
    </xdr:from>
    <xdr:ext cx="190500" cy="193594"/>
    <xdr:pic>
      <xdr:nvPicPr>
        <xdr:cNvPr id="13" name="Picture 12" descr="Kdn">
          <a:extLst>
            <a:ext uri="{FF2B5EF4-FFF2-40B4-BE49-F238E27FC236}">
              <a16:creationId xmlns:a16="http://schemas.microsoft.com/office/drawing/2014/main" id="{000D0907-F8B8-4C0A-AA8E-030D6B62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49425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96</xdr:row>
      <xdr:rowOff>0</xdr:rowOff>
    </xdr:from>
    <xdr:ext cx="190500" cy="193593"/>
    <xdr:pic>
      <xdr:nvPicPr>
        <xdr:cNvPr id="14" name="Picture 13" descr="Pse">
          <a:extLst>
            <a:ext uri="{FF2B5EF4-FFF2-40B4-BE49-F238E27FC236}">
              <a16:creationId xmlns:a16="http://schemas.microsoft.com/office/drawing/2014/main" id="{20FE9AA2-0F57-47A2-8D0D-A46A85522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678400"/>
          <a:ext cx="190500" cy="1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97</xdr:row>
      <xdr:rowOff>0</xdr:rowOff>
    </xdr:from>
    <xdr:ext cx="190500" cy="193595"/>
    <xdr:pic>
      <xdr:nvPicPr>
        <xdr:cNvPr id="15" name="Picture 14" descr="Aci">
          <a:extLst>
            <a:ext uri="{FF2B5EF4-FFF2-40B4-BE49-F238E27FC236}">
              <a16:creationId xmlns:a16="http://schemas.microsoft.com/office/drawing/2014/main" id="{F53367BD-1EAC-4E16-B146-620E2A91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7862550"/>
          <a:ext cx="190500" cy="193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98</xdr:row>
      <xdr:rowOff>0</xdr:rowOff>
    </xdr:from>
    <xdr:ext cx="190500" cy="193592"/>
    <xdr:pic>
      <xdr:nvPicPr>
        <xdr:cNvPr id="16" name="Picture 15" descr="Leg">
          <a:extLst>
            <a:ext uri="{FF2B5EF4-FFF2-40B4-BE49-F238E27FC236}">
              <a16:creationId xmlns:a16="http://schemas.microsoft.com/office/drawing/2014/main" id="{9733BDA9-013B-4D3E-A294-A7FFA546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8046700"/>
          <a:ext cx="190500" cy="193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99</xdr:row>
      <xdr:rowOff>0</xdr:rowOff>
    </xdr:from>
    <xdr:ext cx="190500" cy="193594"/>
    <xdr:pic>
      <xdr:nvPicPr>
        <xdr:cNvPr id="17" name="Picture 16" descr="4eLeg">
          <a:extLst>
            <a:ext uri="{FF2B5EF4-FFF2-40B4-BE49-F238E27FC236}">
              <a16:creationId xmlns:a16="http://schemas.microsoft.com/office/drawing/2014/main" id="{EB3BBA99-4EBB-4BB0-90B7-3878A29F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8230850"/>
          <a:ext cx="190500" cy="1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enome.jp/entry/C06470" TargetMode="External"/><Relationship Id="rId21" Type="http://schemas.openxmlformats.org/officeDocument/2006/relationships/hyperlink" Target="https://www.genome.jp/entry/C20934" TargetMode="External"/><Relationship Id="rId42" Type="http://schemas.openxmlformats.org/officeDocument/2006/relationships/hyperlink" Target="https://www.genome.jp/entry/C00379" TargetMode="External"/><Relationship Id="rId47" Type="http://schemas.openxmlformats.org/officeDocument/2006/relationships/hyperlink" Target="https://www.genome.jp/entry/C06469" TargetMode="External"/><Relationship Id="rId63" Type="http://schemas.openxmlformats.org/officeDocument/2006/relationships/hyperlink" Target="https://www.genome.jp/entry/C21061" TargetMode="External"/><Relationship Id="rId68" Type="http://schemas.openxmlformats.org/officeDocument/2006/relationships/hyperlink" Target="https://www.genome.jp/entry/C00645" TargetMode="External"/><Relationship Id="rId84" Type="http://schemas.openxmlformats.org/officeDocument/2006/relationships/hyperlink" Target="https://www.genome.jp/entry/C21062" TargetMode="External"/><Relationship Id="rId89" Type="http://schemas.openxmlformats.org/officeDocument/2006/relationships/hyperlink" Target="https://www.genome.jp/entry/C00507" TargetMode="External"/><Relationship Id="rId16" Type="http://schemas.openxmlformats.org/officeDocument/2006/relationships/hyperlink" Target="https://www.genome.jp/entry/C00259" TargetMode="External"/><Relationship Id="rId11" Type="http://schemas.openxmlformats.org/officeDocument/2006/relationships/hyperlink" Target="https://www.genome.jp/entry/C00121" TargetMode="External"/><Relationship Id="rId32" Type="http://schemas.openxmlformats.org/officeDocument/2006/relationships/hyperlink" Target="https://www.genome.jp/entry/C21040" TargetMode="External"/><Relationship Id="rId37" Type="http://schemas.openxmlformats.org/officeDocument/2006/relationships/hyperlink" Target="https://www.genome.jp/entry/C06468" TargetMode="External"/><Relationship Id="rId53" Type="http://schemas.openxmlformats.org/officeDocument/2006/relationships/hyperlink" Target="https://www.genome.jp/entry/C21037" TargetMode="External"/><Relationship Id="rId58" Type="http://schemas.openxmlformats.org/officeDocument/2006/relationships/hyperlink" Target="https://www.genome.jp/entry/C22240" TargetMode="External"/><Relationship Id="rId74" Type="http://schemas.openxmlformats.org/officeDocument/2006/relationships/hyperlink" Target="https://www.genome.jp/entry/C21035" TargetMode="External"/><Relationship Id="rId79" Type="http://schemas.openxmlformats.org/officeDocument/2006/relationships/hyperlink" Target="https://www.genome.jp/entry/C03348" TargetMode="External"/><Relationship Id="rId5" Type="http://schemas.openxmlformats.org/officeDocument/2006/relationships/hyperlink" Target="https://www.genome.jp/entry/C00159" TargetMode="External"/><Relationship Id="rId90" Type="http://schemas.openxmlformats.org/officeDocument/2006/relationships/hyperlink" Target="https://www.genome.jp/entry/C01684" TargetMode="External"/><Relationship Id="rId95" Type="http://schemas.openxmlformats.org/officeDocument/2006/relationships/hyperlink" Target="https://www.genome.jp/entry/C21033" TargetMode="External"/><Relationship Id="rId22" Type="http://schemas.openxmlformats.org/officeDocument/2006/relationships/hyperlink" Target="https://www.genome.jp/entry/C21063" TargetMode="External"/><Relationship Id="rId27" Type="http://schemas.openxmlformats.org/officeDocument/2006/relationships/hyperlink" Target="https://www.genome.jp/entry/C08234" TargetMode="External"/><Relationship Id="rId43" Type="http://schemas.openxmlformats.org/officeDocument/2006/relationships/hyperlink" Target="https://www.genome.jp/entry/C01904" TargetMode="External"/><Relationship Id="rId48" Type="http://schemas.openxmlformats.org/officeDocument/2006/relationships/hyperlink" Target="https://www.genome.jp/entry/C21059" TargetMode="External"/><Relationship Id="rId64" Type="http://schemas.openxmlformats.org/officeDocument/2006/relationships/hyperlink" Target="https://www.genome.jp/entry/C21052" TargetMode="External"/><Relationship Id="rId69" Type="http://schemas.openxmlformats.org/officeDocument/2006/relationships/hyperlink" Target="https://www.genome.jp/entry/C01132" TargetMode="External"/><Relationship Id="rId80" Type="http://schemas.openxmlformats.org/officeDocument/2006/relationships/hyperlink" Target="https://www.genome.jp/entry/C21045" TargetMode="External"/><Relationship Id="rId85" Type="http://schemas.openxmlformats.org/officeDocument/2006/relationships/hyperlink" Target="https://www.genome.jp/entry/C21054" TargetMode="External"/><Relationship Id="rId3" Type="http://schemas.openxmlformats.org/officeDocument/2006/relationships/hyperlink" Target="https://www.genome.jp/entry/C00124" TargetMode="External"/><Relationship Id="rId12" Type="http://schemas.openxmlformats.org/officeDocument/2006/relationships/hyperlink" Target="https://www.genome.jp/entry/C21057" TargetMode="External"/><Relationship Id="rId17" Type="http://schemas.openxmlformats.org/officeDocument/2006/relationships/hyperlink" Target="https://www.genome.jp/entry/C00181" TargetMode="External"/><Relationship Id="rId25" Type="http://schemas.openxmlformats.org/officeDocument/2006/relationships/hyperlink" Target="https://www.genome.jp/entry/C02713" TargetMode="External"/><Relationship Id="rId33" Type="http://schemas.openxmlformats.org/officeDocument/2006/relationships/hyperlink" Target="https://www.genome.jp/entry/C02076" TargetMode="External"/><Relationship Id="rId38" Type="http://schemas.openxmlformats.org/officeDocument/2006/relationships/hyperlink" Target="https://www.genome.jp/entry/C00392" TargetMode="External"/><Relationship Id="rId46" Type="http://schemas.openxmlformats.org/officeDocument/2006/relationships/hyperlink" Target="https://www.genome.jp/entry/C00270" TargetMode="External"/><Relationship Id="rId59" Type="http://schemas.openxmlformats.org/officeDocument/2006/relationships/hyperlink" Target="https://www.genome.jp/entry/C15481" TargetMode="External"/><Relationship Id="rId67" Type="http://schemas.openxmlformats.org/officeDocument/2006/relationships/hyperlink" Target="https://www.genome.jp/entry/C21039" TargetMode="External"/><Relationship Id="rId20" Type="http://schemas.openxmlformats.org/officeDocument/2006/relationships/hyperlink" Target="https://www.genome.jp/entry/C06463" TargetMode="External"/><Relationship Id="rId41" Type="http://schemas.openxmlformats.org/officeDocument/2006/relationships/hyperlink" Target="https://www.genome.jp/entry/C00474" TargetMode="External"/><Relationship Id="rId54" Type="http://schemas.openxmlformats.org/officeDocument/2006/relationships/hyperlink" Target="https://www.genome.jp/entry/C02024" TargetMode="External"/><Relationship Id="rId62" Type="http://schemas.openxmlformats.org/officeDocument/2006/relationships/hyperlink" Target="https://www.genome.jp/entry/C15480" TargetMode="External"/><Relationship Id="rId70" Type="http://schemas.openxmlformats.org/officeDocument/2006/relationships/hyperlink" Target="https://www.genome.jp/entry/C00140" TargetMode="External"/><Relationship Id="rId75" Type="http://schemas.openxmlformats.org/officeDocument/2006/relationships/hyperlink" Target="https://www.genome.jp/entry/C21038" TargetMode="External"/><Relationship Id="rId83" Type="http://schemas.openxmlformats.org/officeDocument/2006/relationships/hyperlink" Target="https://www.genome.jp/entry/C22244" TargetMode="External"/><Relationship Id="rId88" Type="http://schemas.openxmlformats.org/officeDocument/2006/relationships/hyperlink" Target="https://www.genome.jp/entry/C02522" TargetMode="External"/><Relationship Id="rId91" Type="http://schemas.openxmlformats.org/officeDocument/2006/relationships/hyperlink" Target="https://www.genome.jp/entry/C01019" TargetMode="External"/><Relationship Id="rId96" Type="http://schemas.openxmlformats.org/officeDocument/2006/relationships/hyperlink" Target="https://www.genome.jp/entry/C21042" TargetMode="External"/><Relationship Id="rId1" Type="http://schemas.openxmlformats.org/officeDocument/2006/relationships/hyperlink" Target="https://www.genome.jp/entry/C00031" TargetMode="External"/><Relationship Id="rId6" Type="http://schemas.openxmlformats.org/officeDocument/2006/relationships/hyperlink" Target="https://www.genome.jp/entry/C01487" TargetMode="External"/><Relationship Id="rId15" Type="http://schemas.openxmlformats.org/officeDocument/2006/relationships/hyperlink" Target="https://www.genome.jp/entry/C06115" TargetMode="External"/><Relationship Id="rId23" Type="http://schemas.openxmlformats.org/officeDocument/2006/relationships/hyperlink" Target="https://www.genome.jp/entry/C21044" TargetMode="External"/><Relationship Id="rId28" Type="http://schemas.openxmlformats.org/officeDocument/2006/relationships/hyperlink" Target="https://www.genome.jp/entry/C22243" TargetMode="External"/><Relationship Id="rId36" Type="http://schemas.openxmlformats.org/officeDocument/2006/relationships/hyperlink" Target="https://www.genome.jp/entry/C00247" TargetMode="External"/><Relationship Id="rId49" Type="http://schemas.openxmlformats.org/officeDocument/2006/relationships/hyperlink" Target="https://www.genome.jp/entry/C06472" TargetMode="External"/><Relationship Id="rId57" Type="http://schemas.openxmlformats.org/officeDocument/2006/relationships/hyperlink" Target="https://www.genome.jp/entry/C22241" TargetMode="External"/><Relationship Id="rId10" Type="http://schemas.openxmlformats.org/officeDocument/2006/relationships/hyperlink" Target="https://www.genome.jp/entry/C06467" TargetMode="External"/><Relationship Id="rId31" Type="http://schemas.openxmlformats.org/officeDocument/2006/relationships/hyperlink" Target="https://www.genome.jp/entry/C21041" TargetMode="External"/><Relationship Id="rId44" Type="http://schemas.openxmlformats.org/officeDocument/2006/relationships/hyperlink" Target="https://www.genome.jp/entry/C00503" TargetMode="External"/><Relationship Id="rId52" Type="http://schemas.openxmlformats.org/officeDocument/2006/relationships/hyperlink" Target="https://www.genome.jp/entry/C21034" TargetMode="External"/><Relationship Id="rId60" Type="http://schemas.openxmlformats.org/officeDocument/2006/relationships/hyperlink" Target="https://www.genome.jp/entry/C21056" TargetMode="External"/><Relationship Id="rId65" Type="http://schemas.openxmlformats.org/officeDocument/2006/relationships/hyperlink" Target="https://www.genome.jp/entry/C21049" TargetMode="External"/><Relationship Id="rId73" Type="http://schemas.openxmlformats.org/officeDocument/2006/relationships/hyperlink" Target="https://www.genome.jp/entry/C21048" TargetMode="External"/><Relationship Id="rId78" Type="http://schemas.openxmlformats.org/officeDocument/2006/relationships/hyperlink" Target="https://www.genome.jp/entry/C00329" TargetMode="External"/><Relationship Id="rId81" Type="http://schemas.openxmlformats.org/officeDocument/2006/relationships/hyperlink" Target="https://www.genome.jp/entry/C21055" TargetMode="External"/><Relationship Id="rId86" Type="http://schemas.openxmlformats.org/officeDocument/2006/relationships/hyperlink" Target="https://www.genome.jp/entry/C01801" TargetMode="External"/><Relationship Id="rId94" Type="http://schemas.openxmlformats.org/officeDocument/2006/relationships/hyperlink" Target="https://www.genome.jp/entry/C22093" TargetMode="External"/><Relationship Id="rId99" Type="http://schemas.openxmlformats.org/officeDocument/2006/relationships/hyperlink" Target="https://www.reddit.com/r/chemhelp/comments/1eideup/comment/lg6fzs4/?context=3" TargetMode="External"/><Relationship Id="rId4" Type="http://schemas.openxmlformats.org/officeDocument/2006/relationships/hyperlink" Target="https://www.genome.jp/entry/C01825" TargetMode="External"/><Relationship Id="rId9" Type="http://schemas.openxmlformats.org/officeDocument/2006/relationships/hyperlink" Target="https://www.genome.jp/entry/C21050" TargetMode="External"/><Relationship Id="rId13" Type="http://schemas.openxmlformats.org/officeDocument/2006/relationships/hyperlink" Target="https://www.genome.jp/entry/C21067" TargetMode="External"/><Relationship Id="rId18" Type="http://schemas.openxmlformats.org/officeDocument/2006/relationships/hyperlink" Target="https://www.genome.jp/entry/C00476" TargetMode="External"/><Relationship Id="rId39" Type="http://schemas.openxmlformats.org/officeDocument/2006/relationships/hyperlink" Target="https://www.genome.jp/entry/C01697" TargetMode="External"/><Relationship Id="rId34" Type="http://schemas.openxmlformats.org/officeDocument/2006/relationships/hyperlink" Target="https://www.genome.jp/entry/C00310" TargetMode="External"/><Relationship Id="rId50" Type="http://schemas.openxmlformats.org/officeDocument/2006/relationships/hyperlink" Target="https://www.genome.jp/entry/C06477" TargetMode="External"/><Relationship Id="rId55" Type="http://schemas.openxmlformats.org/officeDocument/2006/relationships/hyperlink" Target="https://www.genome.jp/entry/C00333" TargetMode="External"/><Relationship Id="rId76" Type="http://schemas.openxmlformats.org/officeDocument/2006/relationships/hyperlink" Target="https://www.genome.jp/entry/C03570" TargetMode="External"/><Relationship Id="rId97" Type="http://schemas.openxmlformats.org/officeDocument/2006/relationships/hyperlink" Target="https://www.genome.jp/entry/C21043" TargetMode="External"/><Relationship Id="rId7" Type="http://schemas.openxmlformats.org/officeDocument/2006/relationships/hyperlink" Target="https://www.genome.jp/entry/C21032" TargetMode="External"/><Relationship Id="rId71" Type="http://schemas.openxmlformats.org/officeDocument/2006/relationships/hyperlink" Target="https://www.genome.jp/entry/C21060" TargetMode="External"/><Relationship Id="rId92" Type="http://schemas.openxmlformats.org/officeDocument/2006/relationships/hyperlink" Target="https://www.genome.jp/entry/C01018" TargetMode="External"/><Relationship Id="rId2" Type="http://schemas.openxmlformats.org/officeDocument/2006/relationships/hyperlink" Target="https://www.genome.jp/entry/C21066" TargetMode="External"/><Relationship Id="rId29" Type="http://schemas.openxmlformats.org/officeDocument/2006/relationships/hyperlink" Target="https://www.genome.jp/entry/C22242" TargetMode="External"/><Relationship Id="rId24" Type="http://schemas.openxmlformats.org/officeDocument/2006/relationships/hyperlink" Target="https://www.genome.jp/entry/C21053" TargetMode="External"/><Relationship Id="rId40" Type="http://schemas.openxmlformats.org/officeDocument/2006/relationships/hyperlink" Target="https://www.genome.jp/entry/C00794" TargetMode="External"/><Relationship Id="rId45" Type="http://schemas.openxmlformats.org/officeDocument/2006/relationships/hyperlink" Target="https://www.genome.jp/entry/C03410" TargetMode="External"/><Relationship Id="rId66" Type="http://schemas.openxmlformats.org/officeDocument/2006/relationships/hyperlink" Target="https://www.genome.jp/entry/C21036" TargetMode="External"/><Relationship Id="rId87" Type="http://schemas.openxmlformats.org/officeDocument/2006/relationships/hyperlink" Target="https://www.genome.jp/entry/C00586" TargetMode="External"/><Relationship Id="rId61" Type="http://schemas.openxmlformats.org/officeDocument/2006/relationships/hyperlink" Target="https://www.genome.jp/entry/C21046" TargetMode="External"/><Relationship Id="rId82" Type="http://schemas.openxmlformats.org/officeDocument/2006/relationships/hyperlink" Target="https://www.genome.jp/entry/C06471" TargetMode="External"/><Relationship Id="rId19" Type="http://schemas.openxmlformats.org/officeDocument/2006/relationships/hyperlink" Target="https://www.genome.jp/entry/C01796" TargetMode="External"/><Relationship Id="rId14" Type="http://schemas.openxmlformats.org/officeDocument/2006/relationships/hyperlink" Target="https://www.genome.jp/entry/C00216" TargetMode="External"/><Relationship Id="rId30" Type="http://schemas.openxmlformats.org/officeDocument/2006/relationships/hyperlink" Target="https://www.genome.jp/entry/C16287" TargetMode="External"/><Relationship Id="rId35" Type="http://schemas.openxmlformats.org/officeDocument/2006/relationships/hyperlink" Target="https://www.genome.jp/entry/C00795" TargetMode="External"/><Relationship Id="rId56" Type="http://schemas.openxmlformats.org/officeDocument/2006/relationships/hyperlink" Target="https://www.genome.jp/entry/C00191" TargetMode="External"/><Relationship Id="rId77" Type="http://schemas.openxmlformats.org/officeDocument/2006/relationships/hyperlink" Target="https://www.genome.jp/entry/C02262" TargetMode="External"/><Relationship Id="rId100" Type="http://schemas.openxmlformats.org/officeDocument/2006/relationships/drawing" Target="../drawings/drawing1.xml"/><Relationship Id="rId8" Type="http://schemas.openxmlformats.org/officeDocument/2006/relationships/hyperlink" Target="https://www.genome.jp/entry/C06465" TargetMode="External"/><Relationship Id="rId51" Type="http://schemas.openxmlformats.org/officeDocument/2006/relationships/hyperlink" Target="https://www.genome.jp/entry/C21047" TargetMode="External"/><Relationship Id="rId72" Type="http://schemas.openxmlformats.org/officeDocument/2006/relationships/hyperlink" Target="https://www.genome.jp/entry/C21051" TargetMode="External"/><Relationship Id="rId93" Type="http://schemas.openxmlformats.org/officeDocument/2006/relationships/hyperlink" Target="https://www.genome.jp/entry/C21058" TargetMode="External"/><Relationship Id="rId98" Type="http://schemas.openxmlformats.org/officeDocument/2006/relationships/hyperlink" Target="https://www.genome.jp/entry/C00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0C73-B88A-47D0-BB67-FD614D97E248}">
  <dimension ref="B1:AB100"/>
  <sheetViews>
    <sheetView tabSelected="1" topLeftCell="A3" zoomScale="78" workbookViewId="0">
      <selection activeCell="J18" sqref="J18"/>
    </sheetView>
  </sheetViews>
  <sheetFormatPr defaultRowHeight="14.5" x14ac:dyDescent="0.35"/>
  <cols>
    <col min="3" max="3" width="18.7265625" customWidth="1"/>
    <col min="4" max="4" width="39.1796875" customWidth="1"/>
    <col min="5" max="5" width="21.453125" customWidth="1"/>
    <col min="6" max="6" width="15.90625" customWidth="1"/>
    <col min="7" max="7" width="35.90625" customWidth="1"/>
    <col min="8" max="8" width="15.6328125" customWidth="1"/>
    <col min="12" max="12" width="137.08984375" customWidth="1"/>
  </cols>
  <sheetData>
    <row r="1" spans="2:28" x14ac:dyDescent="0.35">
      <c r="B1" t="s">
        <v>309</v>
      </c>
    </row>
    <row r="2" spans="2:28" x14ac:dyDescent="0.35">
      <c r="B2" s="2" t="s">
        <v>310</v>
      </c>
      <c r="L2" s="1" t="s">
        <v>308</v>
      </c>
    </row>
    <row r="3" spans="2:28" x14ac:dyDescent="0.35">
      <c r="L3" s="3" t="str">
        <f>SUBSTITUTE(
    SUBSTITUTE(
        SUBSTITUTE(
            L40,
            "α", "alpha"),
        "β", "beta"),
    "→", "-&gt;")</f>
        <v>alpha-D-Galactopyranosyl-(1-&gt;6)-alpha-D-Galactopyranosyl-(1-&gt;6)-alpha-D-Galactopyranosyl-(1-&gt;6)-alpha-D-Glucopyranosyl-(1-&gt;2)-beta-D-Fructofuranoside</v>
      </c>
    </row>
    <row r="5" spans="2:28" x14ac:dyDescent="0.35">
      <c r="B5" t="s">
        <v>307</v>
      </c>
      <c r="F5" t="s">
        <v>306</v>
      </c>
      <c r="H5" t="s">
        <v>305</v>
      </c>
      <c r="Z5" t="s">
        <v>304</v>
      </c>
    </row>
    <row r="6" spans="2:28" x14ac:dyDescent="0.35">
      <c r="B6" t="s">
        <v>303</v>
      </c>
      <c r="C6" t="s">
        <v>302</v>
      </c>
      <c r="D6" t="s">
        <v>301</v>
      </c>
      <c r="E6" t="str">
        <f>B6&amp;"p"</f>
        <v>Glcp</v>
      </c>
      <c r="F6" t="str">
        <f>IF(ISNUMBER(SEARCH("D-", C6)), SUBSTITUTE(C6, "D-", ""), SUBSTITUTE(C6, "L-", ""))</f>
        <v>Glucose</v>
      </c>
      <c r="G6" t="str">
        <f>IF(ISNUMBER(SEARCH("D-", D6)), SUBSTITUTE(D6, "D-", ""), SUBSTITUTE(D6, "L-", ""))</f>
        <v>Glucopyranose</v>
      </c>
      <c r="H6" t="str">
        <f>SUBSTITUTE(G6,"e","yl")</f>
        <v>Glucopyranosyl</v>
      </c>
      <c r="L6" t="str">
        <f>SUBSTITUTE(
    SUBSTITUTE(
        SUBSTITUTE(
            SUBSTITUTE(
                SUBSTITUTE(
                    SUBSTITUTE(
                        SUBSTITUTE(
                            SUBSTITUTE(
                                SUBSTITUTE(
                                    SUBSTITUTE(
                                        $L$2,
                                        E6, H6),
                                    E7, H7),
                                E8, H8),
                            E9, H9),
                        E10, H10),
                    E11, H11),
                E12, H12),
            E13, H13),
        E14, H14),
    E15, H15)</f>
        <v>α-D-Galactopyranosyl-(1→6)-α-D-Galactopyranosyl-(1→6)-α-D-Galactopyranosyl-(1→6)-α-D-Glucopyranosyl-(1→2)-β-D-Fruf</v>
      </c>
      <c r="Z6" t="s">
        <v>300</v>
      </c>
      <c r="AA6" t="s">
        <v>299</v>
      </c>
    </row>
    <row r="7" spans="2:28" x14ac:dyDescent="0.35">
      <c r="B7" t="s">
        <v>298</v>
      </c>
      <c r="C7" t="s">
        <v>297</v>
      </c>
      <c r="D7" t="s">
        <v>297</v>
      </c>
      <c r="E7" t="str">
        <f>B7&amp;"p"</f>
        <v>Galfp</v>
      </c>
      <c r="F7" t="str">
        <f>IF(ISNUMBER(SEARCH("D-", C7)), SUBSTITUTE(C7, "D-", ""), SUBSTITUTE(C7, "L-", ""))</f>
        <v>Galactofuranose</v>
      </c>
      <c r="G7" t="str">
        <f>IF(ISNUMBER(SEARCH("D-", D7)), SUBSTITUTE(D7, "D-", ""), SUBSTITUTE(D7, "L-", ""))</f>
        <v>Galactofuranose</v>
      </c>
      <c r="H7" t="str">
        <f>SUBSTITUTE(G7,"e","yl")</f>
        <v>Galactofuranosyl</v>
      </c>
      <c r="Z7" t="s">
        <v>296</v>
      </c>
      <c r="AA7" t="s">
        <v>295</v>
      </c>
      <c r="AB7" t="s">
        <v>294</v>
      </c>
    </row>
    <row r="8" spans="2:28" x14ac:dyDescent="0.35">
      <c r="B8" t="s">
        <v>293</v>
      </c>
      <c r="C8" t="s">
        <v>292</v>
      </c>
      <c r="D8" t="s">
        <v>291</v>
      </c>
      <c r="E8" t="str">
        <f>B8&amp;"p"</f>
        <v>Galp</v>
      </c>
      <c r="F8" t="str">
        <f>IF(ISNUMBER(SEARCH("D-", C8)), SUBSTITUTE(C8, "D-", ""), SUBSTITUTE(C8, "L-", ""))</f>
        <v>Galactose</v>
      </c>
      <c r="G8" t="str">
        <f>IF(ISNUMBER(SEARCH("D-", D8)), SUBSTITUTE(D8, "D-", ""), SUBSTITUTE(D8, "L-", ""))</f>
        <v>Galactopyranose</v>
      </c>
      <c r="H8" t="str">
        <f>SUBSTITUTE(G8,"e","yl")</f>
        <v>Galactopyranosyl</v>
      </c>
      <c r="Z8" t="s">
        <v>290</v>
      </c>
      <c r="AA8" t="s">
        <v>289</v>
      </c>
      <c r="AB8" t="s">
        <v>288</v>
      </c>
    </row>
    <row r="9" spans="2:28" x14ac:dyDescent="0.35">
      <c r="B9" t="s">
        <v>287</v>
      </c>
      <c r="C9" t="s">
        <v>286</v>
      </c>
      <c r="D9" t="s">
        <v>285</v>
      </c>
      <c r="E9" t="str">
        <f>B9&amp;"p"</f>
        <v>LGalp</v>
      </c>
      <c r="F9" t="str">
        <f>IF(ISNUMBER(SEARCH("D-", C9)), SUBSTITUTE(C9, "D-", ""), SUBSTITUTE(C9, "L-", ""))</f>
        <v>Galactose</v>
      </c>
      <c r="G9" t="str">
        <f>IF(ISNUMBER(SEARCH("D-", D9)), SUBSTITUTE(D9, "D-", ""), SUBSTITUTE(D9, "L-", ""))</f>
        <v>Galactopyranose</v>
      </c>
      <c r="H9" t="str">
        <f>SUBSTITUTE(G9,"e","yl")</f>
        <v>Galactopyranosyl</v>
      </c>
      <c r="Z9" t="s">
        <v>284</v>
      </c>
    </row>
    <row r="10" spans="2:28" x14ac:dyDescent="0.35">
      <c r="B10" t="s">
        <v>283</v>
      </c>
      <c r="C10" t="s">
        <v>282</v>
      </c>
      <c r="D10" t="s">
        <v>281</v>
      </c>
      <c r="E10" t="str">
        <f>B10&amp;"p"</f>
        <v>Manp</v>
      </c>
      <c r="F10" t="str">
        <f>IF(ISNUMBER(SEARCH("D-", C10)), SUBSTITUTE(C10, "D-", ""), SUBSTITUTE(C10, "L-", ""))</f>
        <v>Mannose</v>
      </c>
      <c r="G10" t="str">
        <f>IF(ISNUMBER(SEARCH("D-", D10)), SUBSTITUTE(D10, "D-", ""), SUBSTITUTE(D10, "L-", ""))</f>
        <v>Mannopyranose</v>
      </c>
      <c r="H10" t="str">
        <f>SUBSTITUTE(G10,"e","yl")</f>
        <v>Mannopyranosyl</v>
      </c>
      <c r="Z10" t="s">
        <v>280</v>
      </c>
      <c r="AA10" t="s">
        <v>279</v>
      </c>
      <c r="AB10" t="s">
        <v>278</v>
      </c>
    </row>
    <row r="11" spans="2:28" x14ac:dyDescent="0.35">
      <c r="B11" t="s">
        <v>277</v>
      </c>
      <c r="C11" t="s">
        <v>276</v>
      </c>
      <c r="D11" t="s">
        <v>275</v>
      </c>
      <c r="E11" t="str">
        <f>B11&amp;"p"</f>
        <v>Allp</v>
      </c>
      <c r="F11" t="str">
        <f>IF(ISNUMBER(SEARCH("D-", C11)), SUBSTITUTE(C11, "D-", ""), SUBSTITUTE(C11, "L-", ""))</f>
        <v>Allose</v>
      </c>
      <c r="G11" t="str">
        <f>IF(ISNUMBER(SEARCH("D-", D11)), SUBSTITUTE(D11, "D-", ""), SUBSTITUTE(D11, "L-", ""))</f>
        <v>Allopyranose</v>
      </c>
      <c r="H11" t="str">
        <f>SUBSTITUTE(G11,"e","yl")</f>
        <v>Allopyranosyl</v>
      </c>
      <c r="Z11" t="s">
        <v>274</v>
      </c>
      <c r="AA11" t="s">
        <v>273</v>
      </c>
      <c r="AB11" t="s">
        <v>272</v>
      </c>
    </row>
    <row r="12" spans="2:28" x14ac:dyDescent="0.35">
      <c r="B12" t="s">
        <v>271</v>
      </c>
      <c r="C12" t="s">
        <v>270</v>
      </c>
      <c r="D12" t="s">
        <v>269</v>
      </c>
      <c r="E12" t="str">
        <f>B12&amp;"p"</f>
        <v>LAltp</v>
      </c>
      <c r="F12" t="str">
        <f>IF(ISNUMBER(SEARCH("D-", C12)), SUBSTITUTE(C12, "D-", ""), SUBSTITUTE(C12, "L-", ""))</f>
        <v>Altrose</v>
      </c>
      <c r="G12" t="str">
        <f>IF(ISNUMBER(SEARCH("D-", D12)), SUBSTITUTE(D12, "D-", ""), SUBSTITUTE(D12, "L-", ""))</f>
        <v>Altropyranose</v>
      </c>
      <c r="H12" t="str">
        <f>SUBSTITUTE(G12,"e","yl")</f>
        <v>Altropyranosyl</v>
      </c>
      <c r="Z12" t="s">
        <v>268</v>
      </c>
      <c r="AA12" t="s">
        <v>267</v>
      </c>
      <c r="AB12" t="s">
        <v>266</v>
      </c>
    </row>
    <row r="13" spans="2:28" x14ac:dyDescent="0.35">
      <c r="B13" t="s">
        <v>265</v>
      </c>
      <c r="C13" t="s">
        <v>264</v>
      </c>
      <c r="D13" t="s">
        <v>263</v>
      </c>
      <c r="E13" t="str">
        <f>B13&amp;"p"</f>
        <v>Gulp</v>
      </c>
      <c r="F13" t="str">
        <f>IF(ISNUMBER(SEARCH("D-", C13)), SUBSTITUTE(C13, "D-", ""), SUBSTITUTE(C13, "L-", ""))</f>
        <v>Gulose</v>
      </c>
      <c r="G13" t="str">
        <f>IF(ISNUMBER(SEARCH("D-", D13)), SUBSTITUTE(D13, "D-", ""), SUBSTITUTE(D13, "L-", ""))</f>
        <v>Gulopyranose</v>
      </c>
      <c r="H13" t="str">
        <f>SUBSTITUTE(G13,"e","yl")</f>
        <v>Gulopyranosyl</v>
      </c>
      <c r="Z13" t="s">
        <v>262</v>
      </c>
      <c r="AA13" t="s">
        <v>261</v>
      </c>
      <c r="AB13" t="s">
        <v>260</v>
      </c>
    </row>
    <row r="14" spans="2:28" x14ac:dyDescent="0.35">
      <c r="B14" t="s">
        <v>259</v>
      </c>
      <c r="C14" t="s">
        <v>258</v>
      </c>
      <c r="D14" t="s">
        <v>257</v>
      </c>
      <c r="E14" t="str">
        <f>B14&amp;"p"</f>
        <v>LIdop</v>
      </c>
      <c r="F14" t="str">
        <f>IF(ISNUMBER(SEARCH("D-", C14)), SUBSTITUTE(C14, "D-", ""), SUBSTITUTE(C14, "L-", ""))</f>
        <v>Idose</v>
      </c>
      <c r="G14" t="str">
        <f>IF(ISNUMBER(SEARCH("D-", D14)), SUBSTITUTE(D14, "D-", ""), SUBSTITUTE(D14, "L-", ""))</f>
        <v>Idopyranose</v>
      </c>
      <c r="H14" t="str">
        <f>SUBSTITUTE(G14,"e","yl")</f>
        <v>Idopyranosyl</v>
      </c>
      <c r="Z14" t="s">
        <v>256</v>
      </c>
      <c r="AA14" t="s">
        <v>255</v>
      </c>
      <c r="AB14" t="s">
        <v>254</v>
      </c>
    </row>
    <row r="15" spans="2:28" x14ac:dyDescent="0.35">
      <c r="B15" t="s">
        <v>253</v>
      </c>
      <c r="C15" t="s">
        <v>252</v>
      </c>
      <c r="D15" t="s">
        <v>251</v>
      </c>
      <c r="E15" t="str">
        <f>B15&amp;"p"</f>
        <v>Talp</v>
      </c>
      <c r="F15" t="str">
        <f>IF(ISNUMBER(SEARCH("D-", C15)), SUBSTITUTE(C15, "D-", ""), SUBSTITUTE(C15, "L-", ""))</f>
        <v>Talose</v>
      </c>
      <c r="G15" t="str">
        <f>IF(ISNUMBER(SEARCH("D-", D15)), SUBSTITUTE(D15, "D-", ""), SUBSTITUTE(D15, "L-", ""))</f>
        <v>Talopyranose</v>
      </c>
      <c r="H15" t="str">
        <f>SUBSTITUTE(G15,"e","yl")</f>
        <v>Talopyranosyl</v>
      </c>
      <c r="Z15" t="s">
        <v>250</v>
      </c>
      <c r="AA15" t="s">
        <v>249</v>
      </c>
      <c r="AB15" t="s">
        <v>248</v>
      </c>
    </row>
    <row r="16" spans="2:28" x14ac:dyDescent="0.35">
      <c r="Z16" t="s">
        <v>247</v>
      </c>
      <c r="AA16" t="s">
        <v>246</v>
      </c>
      <c r="AB16" t="s">
        <v>245</v>
      </c>
    </row>
    <row r="17" spans="2:28" x14ac:dyDescent="0.35">
      <c r="Z17" t="s">
        <v>244</v>
      </c>
      <c r="AA17" t="s">
        <v>243</v>
      </c>
      <c r="AB17" t="s">
        <v>242</v>
      </c>
    </row>
    <row r="18" spans="2:28" x14ac:dyDescent="0.35">
      <c r="B18" t="s">
        <v>241</v>
      </c>
      <c r="Z18" t="s">
        <v>240</v>
      </c>
      <c r="AA18" t="s">
        <v>239</v>
      </c>
      <c r="AB18" t="s">
        <v>238</v>
      </c>
    </row>
    <row r="19" spans="2:28" x14ac:dyDescent="0.35">
      <c r="B19" t="s">
        <v>237</v>
      </c>
      <c r="C19" t="s">
        <v>231</v>
      </c>
      <c r="D19" t="s">
        <v>236</v>
      </c>
      <c r="E19" t="str">
        <f>B19&amp;"f"</f>
        <v>Ribff</v>
      </c>
      <c r="F19" t="str">
        <f>IF(ISNUMBER(SEARCH("D-", C19)), SUBSTITUTE(C19, "D-", ""), SUBSTITUTE(C19, "L-", ""))</f>
        <v>Ribose</v>
      </c>
      <c r="G19" t="str">
        <f>IF(ISNUMBER(SEARCH("D-", D19)), SUBSTITUTE(D19, "D-", ""), SUBSTITUTE(D19, "L-", ""))</f>
        <v>Ribofuranose</v>
      </c>
      <c r="H19" t="str">
        <f>SUBSTITUTE(G19,"e","yl")</f>
        <v>Ribofuranosyl</v>
      </c>
      <c r="L19" t="str">
        <f>SUBSTITUTE(
SUBSTITUTE(
SUBSTITUTE(
SUBSTITUTE(
SUBSTITUTE(
SUBSTITUTE(
SUBSTITUTE(
SUBSTITUTE(
$L$6,
E19,H19),
E20,H20),
E21,H21),
E22,H22),
E23,H23),
E24,H24),
E25,H25),
E26,H26)</f>
        <v>α-D-Galactopyranosyl-(1→6)-α-D-Galactopyranosyl-(1→6)-α-D-Galactopyranosyl-(1→6)-α-D-Glucopyranosyl-(1→2)-β-D-Fruf</v>
      </c>
      <c r="Z19" t="s">
        <v>235</v>
      </c>
      <c r="AA19" t="s">
        <v>234</v>
      </c>
      <c r="AB19" t="s">
        <v>233</v>
      </c>
    </row>
    <row r="20" spans="2:28" x14ac:dyDescent="0.35">
      <c r="B20" t="s">
        <v>232</v>
      </c>
      <c r="C20" t="s">
        <v>231</v>
      </c>
      <c r="D20" t="s">
        <v>230</v>
      </c>
      <c r="E20" t="str">
        <f>B20&amp;"f"</f>
        <v>Ribf</v>
      </c>
      <c r="F20" t="str">
        <f>IF(ISNUMBER(SEARCH("D-", C20)), SUBSTITUTE(C20, "D-", ""), SUBSTITUTE(C20, "L-", ""))</f>
        <v>Ribose</v>
      </c>
      <c r="G20" t="str">
        <f>IF(ISNUMBER(SEARCH("D-", D20)), SUBSTITUTE(D20, "D-", ""), SUBSTITUTE(D20, "L-", ""))</f>
        <v>Ribopyranose</v>
      </c>
      <c r="H20" t="str">
        <f>SUBSTITUTE(G20,"e","yl")</f>
        <v>Ribopyranosyl</v>
      </c>
      <c r="Z20" t="s">
        <v>229</v>
      </c>
    </row>
    <row r="21" spans="2:28" x14ac:dyDescent="0.35">
      <c r="B21" t="s">
        <v>228</v>
      </c>
      <c r="C21" t="s">
        <v>222</v>
      </c>
      <c r="D21" t="s">
        <v>227</v>
      </c>
      <c r="E21" t="str">
        <f>B21&amp;"f"</f>
        <v>Araff</v>
      </c>
      <c r="F21" t="str">
        <f>IF(ISNUMBER(SEARCH("D-", C21)), SUBSTITUTE(C21, "D-", ""), SUBSTITUTE(C21, "L-", ""))</f>
        <v>Arabinose</v>
      </c>
      <c r="G21" t="str">
        <f>IF(ISNUMBER(SEARCH("D-", D21)), SUBSTITUTE(D21, "D-", ""), SUBSTITUTE(D21, "L-", ""))</f>
        <v>Arabinofuranose</v>
      </c>
      <c r="H21" t="str">
        <f>SUBSTITUTE(G21,"e","yl")</f>
        <v>Arabinofuranosyl</v>
      </c>
      <c r="Z21" t="s">
        <v>226</v>
      </c>
      <c r="AA21" t="s">
        <v>225</v>
      </c>
      <c r="AB21" t="s">
        <v>224</v>
      </c>
    </row>
    <row r="22" spans="2:28" x14ac:dyDescent="0.35">
      <c r="B22" t="s">
        <v>223</v>
      </c>
      <c r="C22" t="s">
        <v>222</v>
      </c>
      <c r="D22" t="s">
        <v>221</v>
      </c>
      <c r="E22" t="str">
        <f>B22&amp;"f"</f>
        <v>Araf</v>
      </c>
      <c r="F22" t="str">
        <f>IF(ISNUMBER(SEARCH("D-", C22)), SUBSTITUTE(C22, "D-", ""), SUBSTITUTE(C22, "L-", ""))</f>
        <v>Arabinose</v>
      </c>
      <c r="G22" t="str">
        <f>IF(ISNUMBER(SEARCH("D-", D22)), SUBSTITUTE(D22, "D-", ""), SUBSTITUTE(D22, "L-", ""))</f>
        <v>Arabinopyranose</v>
      </c>
      <c r="H22" t="str">
        <f>SUBSTITUTE(G22,"e","yl")</f>
        <v>Arabinopyranosyl</v>
      </c>
      <c r="Z22" t="s">
        <v>220</v>
      </c>
      <c r="AA22" t="s">
        <v>219</v>
      </c>
      <c r="AB22" t="s">
        <v>218</v>
      </c>
    </row>
    <row r="23" spans="2:28" x14ac:dyDescent="0.35">
      <c r="B23" t="s">
        <v>217</v>
      </c>
      <c r="C23" t="s">
        <v>211</v>
      </c>
      <c r="D23" t="s">
        <v>216</v>
      </c>
      <c r="E23" t="str">
        <f>B23&amp;"f"</f>
        <v>LAraff</v>
      </c>
      <c r="F23" t="str">
        <f>IF(ISNUMBER(SEARCH("D-", C23)), SUBSTITUTE(C23, "D-", ""), SUBSTITUTE(C23, "L-", ""))</f>
        <v>Arabinose</v>
      </c>
      <c r="G23" t="str">
        <f>IF(ISNUMBER(SEARCH("D-", D23)), SUBSTITUTE(D23, "D-", ""), SUBSTITUTE(D23, "L-", ""))</f>
        <v>Arabinofuranose</v>
      </c>
      <c r="H23" t="str">
        <f>SUBSTITUTE(G23,"e","yl")</f>
        <v>Arabinofuranosyl</v>
      </c>
      <c r="Z23" t="s">
        <v>215</v>
      </c>
      <c r="AA23" t="s">
        <v>214</v>
      </c>
      <c r="AB23" t="s">
        <v>213</v>
      </c>
    </row>
    <row r="24" spans="2:28" x14ac:dyDescent="0.35">
      <c r="B24" t="s">
        <v>212</v>
      </c>
      <c r="C24" t="s">
        <v>211</v>
      </c>
      <c r="D24" t="s">
        <v>210</v>
      </c>
      <c r="E24" t="str">
        <f>B24&amp;"f"</f>
        <v>LAraf</v>
      </c>
      <c r="F24" t="str">
        <f>IF(ISNUMBER(SEARCH("D-", C24)), SUBSTITUTE(C24, "D-", ""), SUBSTITUTE(C24, "L-", ""))</f>
        <v>Arabinose</v>
      </c>
      <c r="G24" t="str">
        <f>IF(ISNUMBER(SEARCH("D-", D24)), SUBSTITUTE(D24, "D-", ""), SUBSTITUTE(D24, "L-", ""))</f>
        <v>Arabinopyranose</v>
      </c>
      <c r="H24" t="str">
        <f>SUBSTITUTE(G24,"e","yl")</f>
        <v>Arabinopyranosyl</v>
      </c>
      <c r="Z24" t="s">
        <v>209</v>
      </c>
      <c r="AA24" t="s">
        <v>208</v>
      </c>
      <c r="AB24" t="s">
        <v>207</v>
      </c>
    </row>
    <row r="25" spans="2:28" x14ac:dyDescent="0.35">
      <c r="B25" t="s">
        <v>206</v>
      </c>
      <c r="C25" t="s">
        <v>205</v>
      </c>
      <c r="D25" t="s">
        <v>204</v>
      </c>
      <c r="E25" t="str">
        <f>B25&amp;"f"</f>
        <v>Xylf</v>
      </c>
      <c r="F25" t="str">
        <f>IF(ISNUMBER(SEARCH("D-", C25)), SUBSTITUTE(C25, "D-", ""), SUBSTITUTE(C25, "L-", ""))</f>
        <v>Xylose</v>
      </c>
      <c r="G25" t="str">
        <f>IF(ISNUMBER(SEARCH("D-", D25)), SUBSTITUTE(D25, "D-", ""), SUBSTITUTE(D25, "L-", ""))</f>
        <v>Xylopyranose</v>
      </c>
      <c r="H25" t="str">
        <f>SUBSTITUTE(G25,"e","yl")</f>
        <v>Xylopyranosyl</v>
      </c>
      <c r="Z25" t="s">
        <v>203</v>
      </c>
      <c r="AA25" t="s">
        <v>202</v>
      </c>
      <c r="AB25" t="s">
        <v>201</v>
      </c>
    </row>
    <row r="26" spans="2:28" x14ac:dyDescent="0.35">
      <c r="B26" t="s">
        <v>200</v>
      </c>
      <c r="C26" t="s">
        <v>199</v>
      </c>
      <c r="D26" t="s">
        <v>198</v>
      </c>
      <c r="E26" t="str">
        <f>B26&amp;"f"</f>
        <v>Lyxf</v>
      </c>
      <c r="F26" t="str">
        <f>IF(ISNUMBER(SEARCH("D-", C26)), SUBSTITUTE(C26, "D-", ""), SUBSTITUTE(C26, "L-", ""))</f>
        <v>Lyxose</v>
      </c>
      <c r="G26" t="str">
        <f>IF(ISNUMBER(SEARCH("D-", D26)), SUBSTITUTE(D26, "D-", ""), SUBSTITUTE(D26, "L-", ""))</f>
        <v>Lyxopyranose</v>
      </c>
      <c r="H26" t="str">
        <f>SUBSTITUTE(G26,"e","yl")</f>
        <v>Lyxopyranosyl</v>
      </c>
      <c r="Z26" t="s">
        <v>197</v>
      </c>
      <c r="AA26" t="s">
        <v>196</v>
      </c>
      <c r="AB26" t="s">
        <v>195</v>
      </c>
    </row>
    <row r="27" spans="2:28" x14ac:dyDescent="0.35">
      <c r="Z27" t="s">
        <v>194</v>
      </c>
      <c r="AA27" t="s">
        <v>193</v>
      </c>
      <c r="AB27" t="s">
        <v>192</v>
      </c>
    </row>
    <row r="29" spans="2:28" x14ac:dyDescent="0.35">
      <c r="B29" t="s">
        <v>191</v>
      </c>
      <c r="Z29" t="s">
        <v>190</v>
      </c>
    </row>
    <row r="30" spans="2:28" x14ac:dyDescent="0.35">
      <c r="B30" t="s">
        <v>189</v>
      </c>
      <c r="C30" t="s">
        <v>188</v>
      </c>
      <c r="D30" t="str">
        <f>C30&amp;"furanose"</f>
        <v>D-Psicosefuranose</v>
      </c>
      <c r="E30" t="str">
        <f>B30</f>
        <v>Psi</v>
      </c>
      <c r="F30" t="str">
        <f>IF(ISNUMBER(SEARCH("D-", C30)), SUBSTITUTE(C30, "D-", ""), SUBSTITUTE(C30, "L-", ""))</f>
        <v>Psicose</v>
      </c>
      <c r="G30" t="str">
        <f>IF(ISNUMBER(SEARCH("D-", D30)), SUBSTITUTE(D30, "D-", ""), SUBSTITUTE(D30, "L-", ""))</f>
        <v>Psicosefuranose</v>
      </c>
      <c r="H30" t="str">
        <f>(SUBSTITUTE(G30,"e","yl",2))</f>
        <v>Psicosefuranosyl</v>
      </c>
      <c r="L30" t="str">
        <f>SUBSTITUTE(
SUBSTITUTE(
SUBSTITUTE(
SUBSTITUTE(
SUBSTITUTE(
SUBSTITUTE(
SUBSTITUTE(
$L$19,
E30,H30),
E31,H31),
E32,H32),
E33,H33),
E34,H34),
E35,H35),
E36,H36)</f>
        <v>α-D-Galactopyranosyl-(1→6)-α-D-Galactopyranosyl-(1→6)-α-D-Galactopyranosyl-(1→6)-α-D-Glucopyranosyl-(1→2)-β-D-Fructofuranoside</v>
      </c>
      <c r="Z30" t="s">
        <v>187</v>
      </c>
      <c r="AA30" t="s">
        <v>186</v>
      </c>
      <c r="AB30" t="s">
        <v>185</v>
      </c>
    </row>
    <row r="31" spans="2:28" x14ac:dyDescent="0.35">
      <c r="B31" t="s">
        <v>184</v>
      </c>
      <c r="C31" t="s">
        <v>183</v>
      </c>
      <c r="D31" t="str">
        <f>C31&amp;"furanose"</f>
        <v>D-Fructosefuranose</v>
      </c>
      <c r="E31" t="str">
        <f>B31</f>
        <v>Fruf</v>
      </c>
      <c r="F31" t="str">
        <f>IF(ISNUMBER(SEARCH("D-", C31)), SUBSTITUTE(C31, "D-", ""), SUBSTITUTE(C31, "L-", ""))</f>
        <v>Fructose</v>
      </c>
      <c r="G31" t="str">
        <f>IF(ISNUMBER(SEARCH("D-", D31)), SUBSTITUTE(D31, "D-", ""), SUBSTITUTE(D31, "L-", ""))</f>
        <v>Fructosefuranose</v>
      </c>
      <c r="H31" t="str">
        <f>SUBSTITUTE(SUBSTITUTE(G31,"e","ide",2),"se","")</f>
        <v>Fructofuranoside</v>
      </c>
      <c r="Z31" t="s">
        <v>182</v>
      </c>
      <c r="AA31" t="s">
        <v>181</v>
      </c>
      <c r="AB31" t="s">
        <v>180</v>
      </c>
    </row>
    <row r="32" spans="2:28" x14ac:dyDescent="0.35">
      <c r="G32" t="str">
        <f>IF(ISNUMBER(SEARCH("D-", D32)), SUBSTITUTE(D32, "D-", ""), SUBSTITUTE(D32, "L-", ""))</f>
        <v/>
      </c>
      <c r="H32" t="str">
        <f>SUBSTITUTE(G32,"e","yl")</f>
        <v/>
      </c>
      <c r="Z32" t="s">
        <v>179</v>
      </c>
      <c r="AA32" t="s">
        <v>178</v>
      </c>
      <c r="AB32" t="s">
        <v>177</v>
      </c>
    </row>
    <row r="33" spans="2:28" x14ac:dyDescent="0.35">
      <c r="B33" t="s">
        <v>176</v>
      </c>
      <c r="C33" t="s">
        <v>175</v>
      </c>
      <c r="D33" t="str">
        <f>C33&amp;"furanose"</f>
        <v>L-Sorbosefuranose</v>
      </c>
      <c r="E33" t="str">
        <f>B33</f>
        <v>LSor</v>
      </c>
      <c r="F33" t="str">
        <f>IF(ISNUMBER(SEARCH("D-", C33)), SUBSTITUTE(C33, "D-", ""), SUBSTITUTE(C33, "L-", ""))</f>
        <v>Sorbose</v>
      </c>
      <c r="G33" t="str">
        <f>IF(ISNUMBER(SEARCH("D-", D33)), SUBSTITUTE(D33, "D-", ""), SUBSTITUTE(D33, "L-", ""))</f>
        <v>Sorbosefuranose</v>
      </c>
      <c r="H33" t="str">
        <f>(SUBSTITUTE(G33,"e","yl",2))</f>
        <v>Sorbosefuranosyl</v>
      </c>
      <c r="Z33" t="s">
        <v>174</v>
      </c>
      <c r="AA33" t="s">
        <v>173</v>
      </c>
      <c r="AB33" t="s">
        <v>172</v>
      </c>
    </row>
    <row r="34" spans="2:28" x14ac:dyDescent="0.35">
      <c r="B34" t="s">
        <v>171</v>
      </c>
      <c r="C34" t="s">
        <v>170</v>
      </c>
      <c r="D34" t="str">
        <f>C34&amp;"furanose"</f>
        <v>D-Tagatosefuranose</v>
      </c>
      <c r="E34" t="str">
        <f>B34</f>
        <v>Tag</v>
      </c>
      <c r="F34" t="str">
        <f>IF(ISNUMBER(SEARCH("D-", C34)), SUBSTITUTE(C34, "D-", ""), SUBSTITUTE(C34, "L-", ""))</f>
        <v>Tagatose</v>
      </c>
      <c r="G34" t="str">
        <f>IF(ISNUMBER(SEARCH("D-", D34)), SUBSTITUTE(D34, "D-", ""), SUBSTITUTE(D34, "L-", ""))</f>
        <v>Tagatosefuranose</v>
      </c>
      <c r="H34" t="str">
        <f>(SUBSTITUTE(G34,"e","yl",2))</f>
        <v>Tagatosefuranosyl</v>
      </c>
      <c r="Z34" t="s">
        <v>169</v>
      </c>
      <c r="AA34" t="s">
        <v>168</v>
      </c>
      <c r="AB34" t="s">
        <v>167</v>
      </c>
    </row>
    <row r="35" spans="2:28" x14ac:dyDescent="0.35">
      <c r="B35" t="s">
        <v>166</v>
      </c>
      <c r="C35" t="s">
        <v>165</v>
      </c>
      <c r="D35" t="str">
        <f>C35&amp;"furanose"</f>
        <v>D-Xylulosefuranose</v>
      </c>
      <c r="E35" t="str">
        <f>B35</f>
        <v>Xulf</v>
      </c>
      <c r="F35" t="str">
        <f>IF(ISNUMBER(SEARCH("D-", C35)), SUBSTITUTE(C35, "D-", ""), SUBSTITUTE(C35, "L-", ""))</f>
        <v>Xylulose</v>
      </c>
      <c r="G35" t="str">
        <f>IF(ISNUMBER(SEARCH("D-", D35)), SUBSTITUTE(D35, "D-", ""), SUBSTITUTE(D35, "L-", ""))</f>
        <v>Xylulosefuranose</v>
      </c>
      <c r="H35" t="str">
        <f>(SUBSTITUTE(G35,"e","yl",2))</f>
        <v>Xylulosefuranosyl</v>
      </c>
      <c r="Z35" t="s">
        <v>164</v>
      </c>
      <c r="AA35" t="s">
        <v>163</v>
      </c>
      <c r="AB35" t="s">
        <v>162</v>
      </c>
    </row>
    <row r="36" spans="2:28" x14ac:dyDescent="0.35">
      <c r="B36" t="s">
        <v>161</v>
      </c>
      <c r="C36" t="s">
        <v>160</v>
      </c>
      <c r="D36" t="str">
        <f>C36&amp;"furanose"</f>
        <v>D-Sedoheptulosefuranose</v>
      </c>
      <c r="E36" t="str">
        <f>B36</f>
        <v>Sed</v>
      </c>
      <c r="F36" t="str">
        <f>IF(ISNUMBER(SEARCH("D-", C36)), SUBSTITUTE(C36, "D-", ""), SUBSTITUTE(C36, "L-", ""))</f>
        <v>Sedoheptulose</v>
      </c>
      <c r="G36" t="str">
        <f>IF(ISNUMBER(SEARCH("D-", D36)), SUBSTITUTE(D36, "D-", ""), SUBSTITUTE(D36, "L-", ""))</f>
        <v>Sedoheptulosefuranose</v>
      </c>
      <c r="H36" t="str">
        <f>(SUBSTITUTE(G36,"e","yl",4))</f>
        <v>Sedoheptulosefuranosyl</v>
      </c>
      <c r="Z36" t="s">
        <v>159</v>
      </c>
      <c r="AA36" t="s">
        <v>158</v>
      </c>
      <c r="AB36" t="s">
        <v>157</v>
      </c>
    </row>
    <row r="37" spans="2:28" x14ac:dyDescent="0.35">
      <c r="Z37" t="s">
        <v>156</v>
      </c>
      <c r="AA37" t="s">
        <v>155</v>
      </c>
      <c r="AB37" t="s">
        <v>154</v>
      </c>
    </row>
    <row r="38" spans="2:28" x14ac:dyDescent="0.35">
      <c r="Z38" t="s">
        <v>153</v>
      </c>
    </row>
    <row r="39" spans="2:28" x14ac:dyDescent="0.35">
      <c r="B39" t="s">
        <v>152</v>
      </c>
      <c r="Z39" t="s">
        <v>151</v>
      </c>
      <c r="AA39" t="s">
        <v>150</v>
      </c>
      <c r="AB39" t="s">
        <v>149</v>
      </c>
    </row>
    <row r="40" spans="2:28" x14ac:dyDescent="0.35">
      <c r="B40" t="s">
        <v>148</v>
      </c>
      <c r="C40" t="s">
        <v>147</v>
      </c>
      <c r="D40" t="s">
        <v>146</v>
      </c>
      <c r="F40" t="str">
        <f>IF(ISNUMBER(SEARCH("D-", C40)), SUBSTITUTE(C40, "D-", ""), SUBSTITUTE(C40, "L-", ""))</f>
        <v>Erythrose</v>
      </c>
      <c r="L40" t="str">
        <f>SUBSTITUTE(
SUBSTITUTE(
$L$30,
E40,F40),
E41,F41)</f>
        <v>α-D-Galactopyranosyl-(1→6)-α-D-Galactopyranosyl-(1→6)-α-D-Galactopyranosyl-(1→6)-α-D-Glucopyranosyl-(1→2)-β-D-Fructofuranoside</v>
      </c>
      <c r="Z40" t="s">
        <v>145</v>
      </c>
      <c r="AA40" t="s">
        <v>144</v>
      </c>
      <c r="AB40" t="s">
        <v>143</v>
      </c>
    </row>
    <row r="41" spans="2:28" x14ac:dyDescent="0.35">
      <c r="B41" t="s">
        <v>142</v>
      </c>
      <c r="C41" t="s">
        <v>141</v>
      </c>
      <c r="D41" t="s">
        <v>140</v>
      </c>
      <c r="F41" t="str">
        <f>IF(ISNUMBER(SEARCH("D-", C41)), SUBSTITUTE(C41, "D-", ""), SUBSTITUTE(C41, "L-", ""))</f>
        <v>Threose</v>
      </c>
      <c r="Z41" t="s">
        <v>139</v>
      </c>
      <c r="AA41" t="s">
        <v>138</v>
      </c>
      <c r="AB41" t="s">
        <v>137</v>
      </c>
    </row>
    <row r="42" spans="2:28" x14ac:dyDescent="0.35">
      <c r="Z42" t="s">
        <v>136</v>
      </c>
      <c r="AA42" t="s">
        <v>135</v>
      </c>
      <c r="AB42" t="s">
        <v>134</v>
      </c>
    </row>
    <row r="43" spans="2:28" x14ac:dyDescent="0.35">
      <c r="Z43" t="s">
        <v>133</v>
      </c>
      <c r="AA43" t="s">
        <v>132</v>
      </c>
      <c r="AB43" t="s">
        <v>131</v>
      </c>
    </row>
    <row r="44" spans="2:28" x14ac:dyDescent="0.35">
      <c r="Z44" t="s">
        <v>130</v>
      </c>
      <c r="AA44" t="s">
        <v>129</v>
      </c>
      <c r="AB44" t="s">
        <v>128</v>
      </c>
    </row>
    <row r="45" spans="2:28" x14ac:dyDescent="0.35">
      <c r="Z45" t="s">
        <v>127</v>
      </c>
      <c r="AA45" t="s">
        <v>126</v>
      </c>
      <c r="AB45" t="s">
        <v>125</v>
      </c>
    </row>
    <row r="46" spans="2:28" x14ac:dyDescent="0.35">
      <c r="Z46" t="s">
        <v>124</v>
      </c>
      <c r="AA46" t="s">
        <v>123</v>
      </c>
      <c r="AB46" t="s">
        <v>122</v>
      </c>
    </row>
    <row r="47" spans="2:28" x14ac:dyDescent="0.35">
      <c r="Z47" t="s">
        <v>121</v>
      </c>
      <c r="AA47" t="s">
        <v>120</v>
      </c>
      <c r="AB47" t="s">
        <v>119</v>
      </c>
    </row>
    <row r="48" spans="2:28" x14ac:dyDescent="0.35">
      <c r="Z48" t="s">
        <v>118</v>
      </c>
      <c r="AA48" t="s">
        <v>117</v>
      </c>
      <c r="AB48" t="s">
        <v>116</v>
      </c>
    </row>
    <row r="49" spans="26:28" x14ac:dyDescent="0.35">
      <c r="Z49" t="s">
        <v>115</v>
      </c>
      <c r="AA49" t="s">
        <v>114</v>
      </c>
      <c r="AB49" t="s">
        <v>113</v>
      </c>
    </row>
    <row r="50" spans="26:28" x14ac:dyDescent="0.35">
      <c r="Z50" t="s">
        <v>112</v>
      </c>
      <c r="AA50" t="s">
        <v>111</v>
      </c>
      <c r="AB50" t="s">
        <v>110</v>
      </c>
    </row>
    <row r="51" spans="26:28" x14ac:dyDescent="0.35">
      <c r="Z51" t="s">
        <v>109</v>
      </c>
      <c r="AA51" t="s">
        <v>108</v>
      </c>
      <c r="AB51" t="s">
        <v>107</v>
      </c>
    </row>
    <row r="52" spans="26:28" x14ac:dyDescent="0.35">
      <c r="Z52" t="s">
        <v>106</v>
      </c>
      <c r="AA52" t="s">
        <v>105</v>
      </c>
      <c r="AB52" t="s">
        <v>104</v>
      </c>
    </row>
    <row r="53" spans="26:28" x14ac:dyDescent="0.35">
      <c r="Z53" t="s">
        <v>103</v>
      </c>
    </row>
    <row r="54" spans="26:28" x14ac:dyDescent="0.35">
      <c r="Z54" t="s">
        <v>102</v>
      </c>
      <c r="AA54" t="s">
        <v>101</v>
      </c>
      <c r="AB54" t="s">
        <v>100</v>
      </c>
    </row>
    <row r="55" spans="26:28" x14ac:dyDescent="0.35">
      <c r="Z55" t="s">
        <v>99</v>
      </c>
      <c r="AA55" t="s">
        <v>98</v>
      </c>
      <c r="AB55" t="s">
        <v>97</v>
      </c>
    </row>
    <row r="56" spans="26:28" x14ac:dyDescent="0.35">
      <c r="Z56" t="s">
        <v>96</v>
      </c>
      <c r="AA56" t="s">
        <v>95</v>
      </c>
      <c r="AB56" t="s">
        <v>94</v>
      </c>
    </row>
    <row r="57" spans="26:28" x14ac:dyDescent="0.35">
      <c r="Z57" t="s">
        <v>93</v>
      </c>
      <c r="AA57" t="s">
        <v>92</v>
      </c>
      <c r="AB57" t="s">
        <v>91</v>
      </c>
    </row>
    <row r="58" spans="26:28" x14ac:dyDescent="0.35">
      <c r="Z58" t="s">
        <v>90</v>
      </c>
      <c r="AA58" t="s">
        <v>89</v>
      </c>
      <c r="AB58" t="s">
        <v>88</v>
      </c>
    </row>
    <row r="59" spans="26:28" x14ac:dyDescent="0.35">
      <c r="Z59" t="s">
        <v>87</v>
      </c>
      <c r="AA59" t="s">
        <v>86</v>
      </c>
      <c r="AB59" t="s">
        <v>85</v>
      </c>
    </row>
    <row r="60" spans="26:28" x14ac:dyDescent="0.35">
      <c r="Z60" t="s">
        <v>84</v>
      </c>
      <c r="AA60" t="s">
        <v>83</v>
      </c>
      <c r="AB60" t="s">
        <v>82</v>
      </c>
    </row>
    <row r="61" spans="26:28" x14ac:dyDescent="0.35">
      <c r="Z61" t="s">
        <v>81</v>
      </c>
      <c r="AA61" t="s">
        <v>80</v>
      </c>
      <c r="AB61" t="s">
        <v>79</v>
      </c>
    </row>
    <row r="62" spans="26:28" x14ac:dyDescent="0.35">
      <c r="Z62" t="s">
        <v>78</v>
      </c>
      <c r="AA62" t="s">
        <v>77</v>
      </c>
      <c r="AB62" t="s">
        <v>76</v>
      </c>
    </row>
    <row r="63" spans="26:28" x14ac:dyDescent="0.35">
      <c r="Z63" t="s">
        <v>75</v>
      </c>
    </row>
    <row r="64" spans="26:28" x14ac:dyDescent="0.35">
      <c r="Z64" t="s">
        <v>74</v>
      </c>
      <c r="AA64" t="s">
        <v>73</v>
      </c>
    </row>
    <row r="65" spans="26:28" x14ac:dyDescent="0.35">
      <c r="Z65" t="s">
        <v>72</v>
      </c>
      <c r="AA65" t="s">
        <v>71</v>
      </c>
      <c r="AB65" t="s">
        <v>70</v>
      </c>
    </row>
    <row r="66" spans="26:28" x14ac:dyDescent="0.35">
      <c r="Z66" t="s">
        <v>69</v>
      </c>
      <c r="AA66" t="s">
        <v>68</v>
      </c>
      <c r="AB66" t="s">
        <v>67</v>
      </c>
    </row>
    <row r="67" spans="26:28" x14ac:dyDescent="0.35">
      <c r="Z67" t="s">
        <v>66</v>
      </c>
      <c r="AA67" t="s">
        <v>65</v>
      </c>
      <c r="AB67" t="s">
        <v>64</v>
      </c>
    </row>
    <row r="68" spans="26:28" x14ac:dyDescent="0.35">
      <c r="Z68" t="s">
        <v>63</v>
      </c>
    </row>
    <row r="69" spans="26:28" x14ac:dyDescent="0.35">
      <c r="Z69" t="s">
        <v>62</v>
      </c>
      <c r="AA69" t="s">
        <v>61</v>
      </c>
    </row>
    <row r="70" spans="26:28" x14ac:dyDescent="0.35">
      <c r="Z70" t="s">
        <v>60</v>
      </c>
      <c r="AA70" t="s">
        <v>59</v>
      </c>
    </row>
    <row r="71" spans="26:28" x14ac:dyDescent="0.35">
      <c r="Z71" t="s">
        <v>58</v>
      </c>
      <c r="AA71" t="s">
        <v>57</v>
      </c>
    </row>
    <row r="72" spans="26:28" x14ac:dyDescent="0.35">
      <c r="Z72" t="s">
        <v>56</v>
      </c>
      <c r="AA72" t="s">
        <v>55</v>
      </c>
    </row>
    <row r="73" spans="26:28" x14ac:dyDescent="0.35">
      <c r="Z73" t="s">
        <v>54</v>
      </c>
      <c r="AA73" t="s">
        <v>53</v>
      </c>
    </row>
    <row r="74" spans="26:28" x14ac:dyDescent="0.35">
      <c r="Z74" t="s">
        <v>52</v>
      </c>
      <c r="AA74" t="s">
        <v>51</v>
      </c>
    </row>
    <row r="75" spans="26:28" x14ac:dyDescent="0.35">
      <c r="Z75" t="s">
        <v>50</v>
      </c>
      <c r="AA75" t="s">
        <v>49</v>
      </c>
    </row>
    <row r="84" spans="26:28" x14ac:dyDescent="0.35">
      <c r="Z84" t="s">
        <v>48</v>
      </c>
    </row>
    <row r="85" spans="26:28" x14ac:dyDescent="0.35">
      <c r="Z85" t="s">
        <v>47</v>
      </c>
      <c r="AA85" t="s">
        <v>46</v>
      </c>
      <c r="AB85" t="s">
        <v>45</v>
      </c>
    </row>
    <row r="86" spans="26:28" x14ac:dyDescent="0.35">
      <c r="Z86" t="s">
        <v>44</v>
      </c>
      <c r="AA86" t="s">
        <v>43</v>
      </c>
      <c r="AB86" t="s">
        <v>42</v>
      </c>
    </row>
    <row r="87" spans="26:28" x14ac:dyDescent="0.35">
      <c r="Z87" t="s">
        <v>41</v>
      </c>
      <c r="AA87" t="s">
        <v>40</v>
      </c>
      <c r="AB87" t="s">
        <v>39</v>
      </c>
    </row>
    <row r="88" spans="26:28" x14ac:dyDescent="0.35">
      <c r="Z88" t="s">
        <v>38</v>
      </c>
      <c r="AA88" t="s">
        <v>37</v>
      </c>
      <c r="AB88" t="s">
        <v>36</v>
      </c>
    </row>
    <row r="89" spans="26:28" x14ac:dyDescent="0.35">
      <c r="Z89" t="s">
        <v>35</v>
      </c>
      <c r="AA89" t="s">
        <v>34</v>
      </c>
      <c r="AB89" t="s">
        <v>33</v>
      </c>
    </row>
    <row r="90" spans="26:28" x14ac:dyDescent="0.35">
      <c r="Z90" t="s">
        <v>32</v>
      </c>
      <c r="AA90" t="s">
        <v>31</v>
      </c>
      <c r="AB90" t="s">
        <v>30</v>
      </c>
    </row>
    <row r="91" spans="26:28" x14ac:dyDescent="0.35">
      <c r="Z91" t="s">
        <v>29</v>
      </c>
      <c r="AA91" t="s">
        <v>28</v>
      </c>
      <c r="AB91" t="s">
        <v>27</v>
      </c>
    </row>
    <row r="92" spans="26:28" x14ac:dyDescent="0.35">
      <c r="Z92" t="s">
        <v>26</v>
      </c>
      <c r="AA92" t="s">
        <v>25</v>
      </c>
      <c r="AB92" t="s">
        <v>24</v>
      </c>
    </row>
    <row r="93" spans="26:28" x14ac:dyDescent="0.35">
      <c r="Z93" t="s">
        <v>23</v>
      </c>
      <c r="AA93" t="s">
        <v>22</v>
      </c>
      <c r="AB93" t="s">
        <v>21</v>
      </c>
    </row>
    <row r="94" spans="26:28" x14ac:dyDescent="0.35">
      <c r="Z94" t="s">
        <v>20</v>
      </c>
      <c r="AA94" t="s">
        <v>19</v>
      </c>
      <c r="AB94" t="s">
        <v>18</v>
      </c>
    </row>
    <row r="95" spans="26:28" x14ac:dyDescent="0.35">
      <c r="Z95" t="s">
        <v>17</v>
      </c>
      <c r="AA95" t="s">
        <v>16</v>
      </c>
      <c r="AB95" t="s">
        <v>15</v>
      </c>
    </row>
    <row r="96" spans="26:28" x14ac:dyDescent="0.35">
      <c r="Z96" t="s">
        <v>14</v>
      </c>
      <c r="AA96" t="s">
        <v>13</v>
      </c>
      <c r="AB96" t="s">
        <v>12</v>
      </c>
    </row>
    <row r="97" spans="26:28" x14ac:dyDescent="0.35">
      <c r="Z97" t="s">
        <v>11</v>
      </c>
      <c r="AA97" t="s">
        <v>10</v>
      </c>
      <c r="AB97" t="s">
        <v>9</v>
      </c>
    </row>
    <row r="98" spans="26:28" x14ac:dyDescent="0.35">
      <c r="Z98" t="s">
        <v>8</v>
      </c>
      <c r="AA98" t="s">
        <v>7</v>
      </c>
      <c r="AB98" t="s">
        <v>6</v>
      </c>
    </row>
    <row r="99" spans="26:28" x14ac:dyDescent="0.35">
      <c r="Z99" t="s">
        <v>5</v>
      </c>
      <c r="AA99" t="s">
        <v>4</v>
      </c>
      <c r="AB99" t="s">
        <v>3</v>
      </c>
    </row>
    <row r="100" spans="26:28" x14ac:dyDescent="0.35">
      <c r="Z100" t="s">
        <v>2</v>
      </c>
      <c r="AA100" t="s">
        <v>1</v>
      </c>
      <c r="AB100" t="s">
        <v>0</v>
      </c>
    </row>
  </sheetData>
  <hyperlinks>
    <hyperlink ref="C6" r:id="rId1" display="https://www.genome.jp/entry/C00031" xr:uid="{3114289C-1A04-4252-971B-2A53E0E20557}"/>
    <hyperlink ref="C7" r:id="rId2" display="https://www.genome.jp/entry/C21066" xr:uid="{64F29C42-4EBD-4F17-8AE5-6BFF2DCE2983}"/>
    <hyperlink ref="C8" r:id="rId3" display="https://www.genome.jp/entry/C00124" xr:uid="{5B659DD2-CB80-4A44-8C37-344DE3A26C1F}"/>
    <hyperlink ref="C9" r:id="rId4" display="https://www.genome.jp/entry/C01825" xr:uid="{F4BC1248-8E4E-4F78-993C-DBE424535317}"/>
    <hyperlink ref="C10" r:id="rId5" display="https://www.genome.jp/entry/C00159" xr:uid="{0E77771F-1A68-41C1-A3AC-AD2298FF93B3}"/>
    <hyperlink ref="C11" r:id="rId6" display="https://www.genome.jp/entry/C01487" xr:uid="{D18510A5-3430-4963-9259-5E726F73CB8F}"/>
    <hyperlink ref="C12" r:id="rId7" display="https://www.genome.jp/entry/C21032" xr:uid="{21F78571-B1FD-489F-A00C-2C0BFBAD3A54}"/>
    <hyperlink ref="C13" r:id="rId8" display="https://www.genome.jp/entry/C06465" xr:uid="{53764B25-7FF7-403F-A127-07B876CA424F}"/>
    <hyperlink ref="C14" r:id="rId9" display="https://www.genome.jp/entry/C21050" xr:uid="{9C3A5345-597B-4A9E-873B-0112127A0785}"/>
    <hyperlink ref="C15" r:id="rId10" display="https://www.genome.jp/entry/C06467" xr:uid="{D2014B85-A64B-4D0B-8FC0-DC820A87921B}"/>
    <hyperlink ref="C19" r:id="rId11" display="https://www.genome.jp/entry/C00121" xr:uid="{A43B8891-B28A-45F0-ABC7-CCBF5C994CAF}"/>
    <hyperlink ref="C20" r:id="rId12" display="https://www.genome.jp/entry/C21057" xr:uid="{148EEE9D-11A4-4F36-861D-FD1104165E30}"/>
    <hyperlink ref="C21" r:id="rId13" display="https://www.genome.jp/entry/C21067" xr:uid="{CC9CE754-82FD-4AA9-B47E-1C30ADDFE9C2}"/>
    <hyperlink ref="C22" r:id="rId14" display="https://www.genome.jp/entry/C00216" xr:uid="{B206E7E2-1E79-4A41-929E-774E15F39CD1}"/>
    <hyperlink ref="C23" r:id="rId15" display="https://www.genome.jp/entry/C06115" xr:uid="{D74B65C1-2F29-4E6A-9D7B-F172301C9664}"/>
    <hyperlink ref="C24" r:id="rId16" display="https://www.genome.jp/entry/C00259" xr:uid="{ADC75E79-3FC3-4564-A338-CBF79C96420C}"/>
    <hyperlink ref="C25" r:id="rId17" display="https://www.genome.jp/entry/C00181" xr:uid="{B3AA38F9-0EDD-4BBD-A92F-70C8A3381608}"/>
    <hyperlink ref="C26" r:id="rId18" display="https://www.genome.jp/entry/C00476" xr:uid="{65B77D15-177B-4E44-A833-71B89F9D7C89}"/>
    <hyperlink ref="C40" r:id="rId19" display="https://www.genome.jp/entry/C01796" xr:uid="{A4355CCB-2F01-4BD4-A243-BDED5F159ECB}"/>
    <hyperlink ref="C41" r:id="rId20" display="https://www.genome.jp/entry/C06463" xr:uid="{C74393D9-640F-428B-8D7E-169306A0CC8C}"/>
    <hyperlink ref="AA96" r:id="rId21" display="https://www.genome.jp/entry/C20934" xr:uid="{D0E45226-F68E-44D2-B474-E07B801A74AD}"/>
    <hyperlink ref="AA95" r:id="rId22" display="https://www.genome.jp/entry/C21063" xr:uid="{0D7767C8-91B3-42D3-837D-572386472016}"/>
    <hyperlink ref="AA94" r:id="rId23" display="https://www.genome.jp/entry/C21044" xr:uid="{D29153D3-9A7D-45A0-929C-8CFC82697963}"/>
    <hyperlink ref="AA93" r:id="rId24" display="https://www.genome.jp/entry/C21053" xr:uid="{E3F896BC-8C49-46A6-AC0F-312565D112AA}"/>
    <hyperlink ref="AA92" r:id="rId25" display="https://www.genome.jp/entry/C02713" xr:uid="{97BEC533-6290-4C1B-AB53-3FB9EAA3CD9F}"/>
    <hyperlink ref="AA91" r:id="rId26" display="https://www.genome.jp/entry/C06470" xr:uid="{F72E5D0D-78C8-432F-88CD-8385809F93C7}"/>
    <hyperlink ref="AA90" r:id="rId27" display="https://www.genome.jp/entry/C08234" xr:uid="{D1161EC6-4E88-427E-9906-0E8FF2C43DEB}"/>
    <hyperlink ref="AA89" r:id="rId28" display="https://www.genome.jp/entry/C22243" xr:uid="{E2AEE5E2-537A-4D4E-8786-4052D20B125F}"/>
    <hyperlink ref="AA88" r:id="rId29" display="https://www.genome.jp/entry/C22242" xr:uid="{9EA2BCCE-3AB9-4010-A81E-9E4692D4E1D4}"/>
    <hyperlink ref="AA87" r:id="rId30" display="https://www.genome.jp/entry/C16287" xr:uid="{E34103D2-62D1-4C42-A148-C7DB70892E22}"/>
    <hyperlink ref="AA86" r:id="rId31" display="https://www.genome.jp/entry/C21041" xr:uid="{516080FE-51D8-498B-B1CD-43B4B56702D9}"/>
    <hyperlink ref="AA85" r:id="rId32" display="https://www.genome.jp/entry/C21040" xr:uid="{83A6C0FC-2F28-4664-8E60-6BFCCDCCAAAC}"/>
    <hyperlink ref="C36" r:id="rId33" display="https://www.genome.jp/entry/C02076" xr:uid="{51E605B0-0A2E-4983-A652-10D824AE7275}"/>
    <hyperlink ref="C35" r:id="rId34" display="https://www.genome.jp/entry/C00310" xr:uid="{090AF2FE-0727-42A2-8B39-2DCA277C1CB0}"/>
    <hyperlink ref="C34" r:id="rId35" display="https://www.genome.jp/entry/C00795" xr:uid="{7DF1C1C5-71FC-4A65-8686-73C674BFB4A7}"/>
    <hyperlink ref="C33" r:id="rId36" display="https://www.genome.jp/entry/C00247" xr:uid="{7A44359B-D8A6-49FB-AEBA-BA7C12558E93}"/>
    <hyperlink ref="C30" r:id="rId37" display="https://www.genome.jp/entry/C06468" xr:uid="{990D3FA5-1CE9-4A40-89D4-5AB76EF5673E}"/>
    <hyperlink ref="AA75" r:id="rId38" display="https://www.genome.jp/entry/C00392" xr:uid="{3C088035-89C7-43A9-96A9-AAFBFB51BD68}"/>
    <hyperlink ref="AA74" r:id="rId39" display="https://www.genome.jp/entry/C01697" xr:uid="{6573C250-2956-4B84-9289-DA4A430141C7}"/>
    <hyperlink ref="AA73" r:id="rId40" display="https://www.genome.jp/entry/C00794" xr:uid="{04F0A7B5-A898-4418-838B-E959DCE5E630}"/>
    <hyperlink ref="AA72" r:id="rId41" display="https://www.genome.jp/entry/C00474" xr:uid="{E86B1572-ACA9-4B29-8FF9-E7E003D2253B}"/>
    <hyperlink ref="AA71" r:id="rId42" display="https://www.genome.jp/entry/C00379" xr:uid="{8BE50955-997E-4F0B-A02A-81C745D115FD}"/>
    <hyperlink ref="AA70" r:id="rId43" display="https://www.genome.jp/entry/C01904" xr:uid="{870A75B1-DD45-446C-9B88-DD23B055E9C3}"/>
    <hyperlink ref="AA69" r:id="rId44" display="https://www.genome.jp/entry/C00503" xr:uid="{ED1AFEEE-2232-4132-8E59-F1EA3C8CDEFE}"/>
    <hyperlink ref="AA67" r:id="rId45" display="https://www.genome.jp/entry/C03410" xr:uid="{CDAFB0CD-D9B3-43ED-99A2-A4F7FBB8F6DD}"/>
    <hyperlink ref="AA66" r:id="rId46" display="https://www.genome.jp/entry/C00270" xr:uid="{FBAB251E-C506-422B-B885-5B2A32EDC32D}"/>
    <hyperlink ref="AA65" r:id="rId47" display="https://www.genome.jp/entry/C06469" xr:uid="{9F054CF8-AC29-4F7C-964E-BEFDC5A8E0E3}"/>
    <hyperlink ref="AA62" r:id="rId48" display="https://www.genome.jp/entry/C21059" xr:uid="{EBAE9952-F11F-45B1-89F6-4F4C5647B909}"/>
    <hyperlink ref="AA61" r:id="rId49" display="https://www.genome.jp/entry/C06472" xr:uid="{CC53B4DE-D067-452C-AC85-67BBA06AC179}"/>
    <hyperlink ref="AA60" r:id="rId50" display="https://www.genome.jp/entry/C06477" xr:uid="{2DEDD853-AC73-4E63-8D93-FAC507372F61}"/>
    <hyperlink ref="AA59" r:id="rId51" display="https://www.genome.jp/entry/C21047" xr:uid="{2459FEFA-9CFA-42D3-BE32-EA87E32B8BAC}"/>
    <hyperlink ref="AA58" r:id="rId52" display="https://www.genome.jp/entry/C21034" xr:uid="{5DC6B701-0839-48A6-A50A-D1221BF29F48}"/>
    <hyperlink ref="AA57" r:id="rId53" display="https://www.genome.jp/entry/C21037" xr:uid="{1A362C51-CD08-43FF-9EB7-B04CBB20D7B4}"/>
    <hyperlink ref="AA56" r:id="rId54" display="https://www.genome.jp/entry/C02024" xr:uid="{46649ACC-EC58-4349-AA6A-174DFF99D889}"/>
    <hyperlink ref="AA55" r:id="rId55" display="https://www.genome.jp/entry/C00333" xr:uid="{EF2044D4-C483-4198-8CDB-C0E881FE2E5D}"/>
    <hyperlink ref="AA54" r:id="rId56" display="https://www.genome.jp/entry/C00191" xr:uid="{00C61F06-C695-40AD-BA7B-18E6DF0EED4F}"/>
    <hyperlink ref="AA52" r:id="rId57" display="https://www.genome.jp/entry/C22241" xr:uid="{9AA92369-229E-4733-864C-C03D2FD0B10C}"/>
    <hyperlink ref="AA51" r:id="rId58" display="https://www.genome.jp/entry/C22240" xr:uid="{4B5B11CB-8DB2-47E7-802A-98B8450777C6}"/>
    <hyperlink ref="AA50" r:id="rId59" display="https://www.genome.jp/entry/C15481" xr:uid="{DEC5DD60-B5C2-4848-9A05-62939CA7CB87}"/>
    <hyperlink ref="AA49" r:id="rId60" display="https://www.genome.jp/entry/C21056" xr:uid="{44F756AA-2892-4313-9441-F0908529DD9C}"/>
    <hyperlink ref="AA48" r:id="rId61" display="https://www.genome.jp/entry/C21046" xr:uid="{8BBA15C1-7CF6-4801-8D13-DFC3BC86C449}"/>
    <hyperlink ref="AA47" r:id="rId62" display="https://www.genome.jp/entry/C15480" xr:uid="{FF63B3D9-AD47-4924-9505-14797D1EEF60}"/>
    <hyperlink ref="AA46" r:id="rId63" display="https://www.genome.jp/entry/C21061" xr:uid="{AC7FF19E-634C-4B67-BA77-DCA501C483C0}"/>
    <hyperlink ref="AA45" r:id="rId64" display="https://www.genome.jp/entry/C21052" xr:uid="{E6E16F9B-C332-462D-8B5C-4362CF10EA20}"/>
    <hyperlink ref="AA44" r:id="rId65" display="https://www.genome.jp/entry/C21049" xr:uid="{C2FFC205-2A9F-4CBA-9481-E68285CA5417}"/>
    <hyperlink ref="AA43" r:id="rId66" display="https://www.genome.jp/entry/C21036" xr:uid="{1C314110-9481-4DCF-A498-78ADEC4CCD8B}"/>
    <hyperlink ref="AA42" r:id="rId67" display="https://www.genome.jp/entry/C21039" xr:uid="{36083EE3-CB1C-4E1C-AD90-72634ED84794}"/>
    <hyperlink ref="AA41" r:id="rId68" display="https://www.genome.jp/entry/C00645" xr:uid="{C0CF8BA7-88F9-4809-B2AF-101396C9E549}"/>
    <hyperlink ref="AA40" r:id="rId69" display="https://www.genome.jp/entry/C01132" xr:uid="{DD7BDFBF-B3C2-4F82-B0CB-14CF311C2205}"/>
    <hyperlink ref="AA39" r:id="rId70" display="https://www.genome.jp/entry/C00140" xr:uid="{2427E1AA-648E-4C03-B78B-8E3156B6DA51}"/>
    <hyperlink ref="AA37" r:id="rId71" display="https://www.genome.jp/entry/C21060" xr:uid="{D7118B5D-C7C2-429D-9044-E69474DBE2E0}"/>
    <hyperlink ref="AA36" r:id="rId72" display="https://www.genome.jp/entry/C21051" xr:uid="{A17E1DA4-6B9B-4EA3-985B-347FC86BD679}"/>
    <hyperlink ref="AA35" r:id="rId73" display="https://www.genome.jp/entry/C21048" xr:uid="{465A3C0A-E3B0-497F-A4DF-6AF9B452C1A4}"/>
    <hyperlink ref="AA34" r:id="rId74" display="https://www.genome.jp/entry/C21035" xr:uid="{4410D933-2E82-4455-8625-AA7845042C56}"/>
    <hyperlink ref="AA33" r:id="rId75" display="https://www.genome.jp/entry/C21038" xr:uid="{FAEA11B2-0864-444A-9F7F-DF85B66552AA}"/>
    <hyperlink ref="AA32" r:id="rId76" display="https://www.genome.jp/entry/C03570" xr:uid="{71A16C09-C083-4D4E-9BCA-6F75BADE44C7}"/>
    <hyperlink ref="AA31" r:id="rId77" display="https://www.genome.jp/entry/C02262" xr:uid="{4C391B2F-AA34-40F0-83E1-9CAD0D9FEA20}"/>
    <hyperlink ref="AA30" r:id="rId78" display="https://www.genome.jp/entry/C00329" xr:uid="{1ADBA2C0-0367-4A9B-8913-019673E7FA0A}"/>
    <hyperlink ref="AA27" r:id="rId79" display="https://www.genome.jp/entry/C03348" xr:uid="{D0886911-BA7F-43C1-AE8B-A307A4FB90D5}"/>
    <hyperlink ref="AA26" r:id="rId80" display="https://www.genome.jp/entry/C21045" xr:uid="{13636001-1CE6-44D5-BE78-A3739CD90083}"/>
    <hyperlink ref="AA25" r:id="rId81" display="https://www.genome.jp/entry/C21055" xr:uid="{F9F6D18F-21B1-4610-B6B7-C54ECB7B8CAC}"/>
    <hyperlink ref="AA24" r:id="rId82" display="https://www.genome.jp/entry/C06471" xr:uid="{BD067442-50F0-46BF-95D8-9BDFEE6749CC}"/>
    <hyperlink ref="AA23" r:id="rId83" display="https://www.genome.jp/entry/C22244" xr:uid="{9FF8CEDA-70C7-4A0D-81EF-A2D093AB2401}"/>
    <hyperlink ref="AA22" r:id="rId84" display="https://www.genome.jp/entry/C21062" xr:uid="{E23A2909-4321-4301-8101-E667031E604E}"/>
    <hyperlink ref="AA21" r:id="rId85" display="https://www.genome.jp/entry/C21054" xr:uid="{AF30EF7D-D630-4863-92EF-C1E2D264EF3D}"/>
    <hyperlink ref="AA19" r:id="rId86" display="https://www.genome.jp/entry/C01801" xr:uid="{9271091C-8541-407D-894F-9F2A9F62E9C4}"/>
    <hyperlink ref="AA18" r:id="rId87" display="https://www.genome.jp/entry/C00586" xr:uid="{2139887A-5C1A-48ED-8338-4570FD68696C}"/>
    <hyperlink ref="AA17" r:id="rId88" display="https://www.genome.jp/entry/C02522" xr:uid="{C13A4B4A-980D-4A86-BB55-4B6ACF801691}"/>
    <hyperlink ref="AA16" r:id="rId89" display="https://www.genome.jp/entry/C00507" xr:uid="{4E58D429-4A38-4BD1-88C8-AB0ECF8C1E06}"/>
    <hyperlink ref="AA15" r:id="rId90" display="https://www.genome.jp/entry/C01684" xr:uid="{15179A2C-EB72-4825-911D-050E23381DE7}"/>
    <hyperlink ref="AA14" r:id="rId91" display="https://www.genome.jp/entry/C01019" xr:uid="{6C665042-CD19-4FC1-8E68-7E90D66C0303}"/>
    <hyperlink ref="AA13" r:id="rId92" display="https://www.genome.jp/entry/C01018" xr:uid="{1329CDE0-1F8D-4B99-AC52-BCB2C51A043F}"/>
    <hyperlink ref="AA12" r:id="rId93" display="https://www.genome.jp/entry/C21058" xr:uid="{336A8E0D-0292-4D29-BDFB-99D61413CF21}"/>
    <hyperlink ref="AA11" r:id="rId94" display="https://www.genome.jp/entry/C22093" xr:uid="{98C56FE9-ED1F-4B84-8087-B47760906286}"/>
    <hyperlink ref="AA10" r:id="rId95" display="https://www.genome.jp/entry/C21033" xr:uid="{A9F3BA6D-0150-4AA5-B68A-C39EB049F57C}"/>
    <hyperlink ref="AA8" r:id="rId96" display="https://www.genome.jp/entry/C21042" xr:uid="{1DB88D73-51F3-46F6-B860-D1D3B1C5A434}"/>
    <hyperlink ref="AA7" r:id="rId97" display="https://www.genome.jp/entry/C21043" xr:uid="{2DA252CE-CB76-4560-B2AC-9CB37ADFD616}"/>
    <hyperlink ref="C31" r:id="rId98" display="https://www.genome.jp/entry/C00095" xr:uid="{379B4760-6D48-4EA1-AC48-3AE49A71EE59}"/>
    <hyperlink ref="B2" r:id="rId99" xr:uid="{88955951-831E-45F7-955E-62ABF2AB5ABC}"/>
  </hyperlinks>
  <pageMargins left="0.7" right="0.7" top="0.75" bottom="0.75" header="0.3" footer="0.3"/>
  <drawing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ChemDraw - Sukker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Harlund</dc:creator>
  <cp:lastModifiedBy>Mikkel Harlund</cp:lastModifiedBy>
  <dcterms:created xsi:type="dcterms:W3CDTF">2024-08-02T22:03:45Z</dcterms:created>
  <dcterms:modified xsi:type="dcterms:W3CDTF">2024-08-03T09:40:12Z</dcterms:modified>
</cp:coreProperties>
</file>