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_LAB\"/>
    </mc:Choice>
  </mc:AlternateContent>
  <xr:revisionPtr revIDLastSave="0" documentId="13_ncr:1_{0E4713B2-4029-467A-AC09-99AEC8C734DD}" xr6:coauthVersionLast="43" xr6:coauthVersionMax="43" xr10:uidLastSave="{00000000-0000-0000-0000-000000000000}"/>
  <bookViews>
    <workbookView xWindow="-108" yWindow="-108" windowWidth="23256" windowHeight="12576" xr2:uid="{B9A78D75-F8FA-4822-92A7-CA26BDDFB343}"/>
  </bookViews>
  <sheets>
    <sheet name="Sheet1" sheetId="1" r:id="rId1"/>
    <sheet name="Sheet2" sheetId="2" r:id="rId2"/>
    <sheet name="Sheet3" sheetId="3" r:id="rId3"/>
    <sheet name="A_transpose" sheetId="4" r:id="rId4"/>
    <sheet name="A_hatV" sheetId="5" r:id="rId5"/>
    <sheet name="P_dotV" sheetId="6" r:id="rId6"/>
  </sheets>
  <definedNames>
    <definedName name="_xlnm._FilterDatabase" localSheetId="0" hidden="1">Sheet1!$Z$1:$Z$14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4" i="1" l="1"/>
  <c r="J13" i="1"/>
  <c r="J14" i="1"/>
  <c r="I14" i="1"/>
  <c r="I13" i="1"/>
  <c r="L14" i="1"/>
  <c r="L13" i="1"/>
  <c r="K14" i="1"/>
  <c r="K13" i="1"/>
  <c r="L3" i="1"/>
  <c r="L4" i="1"/>
  <c r="L5" i="1"/>
  <c r="L6" i="1"/>
  <c r="L7" i="1"/>
  <c r="L8" i="1"/>
  <c r="L9" i="1"/>
  <c r="L10" i="1"/>
  <c r="L11" i="1"/>
  <c r="L12" i="1"/>
  <c r="L2" i="1"/>
  <c r="K3" i="1"/>
  <c r="K4" i="1"/>
  <c r="K5" i="1"/>
  <c r="K6" i="1"/>
  <c r="K7" i="1"/>
  <c r="K8" i="1"/>
  <c r="K9" i="1"/>
  <c r="K10" i="1"/>
  <c r="K11" i="1"/>
  <c r="K12" i="1"/>
  <c r="K2" i="1"/>
  <c r="H3" i="1" l="1"/>
  <c r="H4" i="1"/>
  <c r="H5" i="1"/>
  <c r="H6" i="1"/>
  <c r="H7" i="1"/>
  <c r="H8" i="1"/>
  <c r="H9" i="1"/>
  <c r="H10" i="1"/>
  <c r="H11" i="1"/>
  <c r="H12" i="1"/>
  <c r="H13" i="1"/>
  <c r="H14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<sst xmlns="http://schemas.openxmlformats.org/spreadsheetml/2006/main" count="287" uniqueCount="229">
  <si>
    <t>Year</t>
    <phoneticPr fontId="1" type="noConversion"/>
  </si>
  <si>
    <t>Hourly</t>
    <phoneticPr fontId="1" type="noConversion"/>
  </si>
  <si>
    <t>Daily(8h)</t>
    <phoneticPr fontId="1" type="noConversion"/>
  </si>
  <si>
    <t>inc_rate</t>
    <phoneticPr fontId="1" type="noConversion"/>
  </si>
  <si>
    <t>inc_amount</t>
    <phoneticPr fontId="1" type="noConversion"/>
  </si>
  <si>
    <t>labourer_appliedTo</t>
    <phoneticPr fontId="1" type="noConversion"/>
  </si>
  <si>
    <t>labourer_affected</t>
    <phoneticPr fontId="1" type="noConversion"/>
  </si>
  <si>
    <t>affected_rate</t>
    <phoneticPr fontId="1" type="noConversion"/>
  </si>
  <si>
    <t>ComparedTo_Mean</t>
    <phoneticPr fontId="1" type="noConversion"/>
  </si>
  <si>
    <t>ComparedTo_Median</t>
    <phoneticPr fontId="1" type="noConversion"/>
  </si>
  <si>
    <t>CPI</t>
    <phoneticPr fontId="1" type="noConversion"/>
  </si>
  <si>
    <t>Calculated_Mean</t>
    <phoneticPr fontId="1" type="noConversion"/>
  </si>
  <si>
    <t>Calculated_Median</t>
    <phoneticPr fontId="1" type="noConversion"/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</si>
  <si>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</si>
  <si>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</si>
  <si>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</si>
  <si>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</si>
  <si>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</si>
  <si>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</si>
  <si>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</si>
  <si>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</si>
  <si>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</si>
  <si>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</si>
  <si>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</si>
  <si>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</si>
  <si>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15세이상 인구</t>
  </si>
  <si>
    <t>39,180</t>
  </si>
  <si>
    <t>39,775</t>
  </si>
  <si>
    <t>40,301</t>
  </si>
  <si>
    <t>40,825</t>
  </si>
  <si>
    <t>41,387</t>
  </si>
  <si>
    <t>41,857</t>
  </si>
  <si>
    <t>42,304</t>
  </si>
  <si>
    <t>42,795</t>
  </si>
  <si>
    <t>43,239</t>
  </si>
  <si>
    <t>43,606</t>
  </si>
  <si>
    <t>43,931</t>
  </si>
  <si>
    <t>44,182</t>
  </si>
  <si>
    <t>경제활동인구</t>
  </si>
  <si>
    <t>24,351</t>
  </si>
  <si>
    <t>24,582</t>
  </si>
  <si>
    <t>24,956</t>
  </si>
  <si>
    <t>25,389</t>
  </si>
  <si>
    <t>25,781</t>
  </si>
  <si>
    <t>26,108</t>
  </si>
  <si>
    <t>26,836</t>
  </si>
  <si>
    <t>27,153</t>
  </si>
  <si>
    <t>27,418</t>
  </si>
  <si>
    <t>27,748</t>
  </si>
  <si>
    <t>27,895</t>
  </si>
  <si>
    <t>취업자</t>
  </si>
  <si>
    <t>23,561</t>
  </si>
  <si>
    <t>23,775</t>
  </si>
  <si>
    <t>23,688</t>
  </si>
  <si>
    <t>24,033</t>
  </si>
  <si>
    <t>24,527</t>
  </si>
  <si>
    <t>24,955</t>
  </si>
  <si>
    <t>25,299</t>
  </si>
  <si>
    <t>25,897</t>
  </si>
  <si>
    <t>26,178</t>
  </si>
  <si>
    <t>26,409</t>
  </si>
  <si>
    <t>26,725</t>
  </si>
  <si>
    <t>26,822</t>
  </si>
  <si>
    <t>취업자 증감</t>
  </si>
  <si>
    <t>373</t>
  </si>
  <si>
    <t>214</t>
  </si>
  <si>
    <t>-87</t>
  </si>
  <si>
    <t>345</t>
  </si>
  <si>
    <t>494</t>
  </si>
  <si>
    <t>428</t>
  </si>
  <si>
    <t>598</t>
  </si>
  <si>
    <t>281</t>
  </si>
  <si>
    <t>231</t>
  </si>
  <si>
    <t>316</t>
  </si>
  <si>
    <t>97</t>
  </si>
  <si>
    <t>실업자</t>
  </si>
  <si>
    <t>790</t>
  </si>
  <si>
    <t>776</t>
  </si>
  <si>
    <t>894</t>
  </si>
  <si>
    <t>924</t>
  </si>
  <si>
    <t>863</t>
  </si>
  <si>
    <t>826</t>
  </si>
  <si>
    <t>808</t>
  </si>
  <si>
    <t>939</t>
  </si>
  <si>
    <t>976</t>
  </si>
  <si>
    <t>1,009</t>
  </si>
  <si>
    <t>1,023</t>
  </si>
  <si>
    <t>1,073</t>
  </si>
  <si>
    <t>비경제활동인구</t>
  </si>
  <si>
    <t>14,829</t>
  </si>
  <si>
    <t>15,225</t>
  </si>
  <si>
    <t>15,719</t>
  </si>
  <si>
    <t>15,868</t>
  </si>
  <si>
    <t>15,998</t>
  </si>
  <si>
    <t>16,076</t>
  </si>
  <si>
    <t>16,196</t>
  </si>
  <si>
    <t>15,959</t>
  </si>
  <si>
    <t>16,086</t>
  </si>
  <si>
    <t>16,187</t>
  </si>
  <si>
    <t>16,183</t>
  </si>
  <si>
    <t>16,287</t>
  </si>
  <si>
    <t>경제활동참가율(15-64세)</t>
  </si>
  <si>
    <t>66.4</t>
  </si>
  <si>
    <t>66.2</t>
  </si>
  <si>
    <t>65.5</t>
  </si>
  <si>
    <t>65.9</t>
  </si>
  <si>
    <t>66.5</t>
  </si>
  <si>
    <t>66.8</t>
  </si>
  <si>
    <t>68.0</t>
  </si>
  <si>
    <t>68.4</t>
  </si>
  <si>
    <t>68.7</t>
  </si>
  <si>
    <t>69.2</t>
  </si>
  <si>
    <t>69.3</t>
  </si>
  <si>
    <t>- 남자 경활참가율(15-64세)</t>
  </si>
  <si>
    <t>77.9</t>
  </si>
  <si>
    <t>77.4</t>
  </si>
  <si>
    <t>77.0</t>
  </si>
  <si>
    <t>77.2</t>
  </si>
  <si>
    <t>77.5</t>
  </si>
  <si>
    <t>77.7</t>
  </si>
  <si>
    <t>77.8</t>
  </si>
  <si>
    <t>78.9</t>
  </si>
  <si>
    <t>79.3</t>
  </si>
  <si>
    <t>79.1</t>
  </si>
  <si>
    <t>- 여자 경활참가율(15-64세)</t>
  </si>
  <si>
    <t>54.9</t>
  </si>
  <si>
    <t>54.8</t>
  </si>
  <si>
    <t>54.0</t>
  </si>
  <si>
    <t>54.5</t>
  </si>
  <si>
    <t>55.2</t>
  </si>
  <si>
    <t>55.6</t>
  </si>
  <si>
    <t>57.1</t>
  </si>
  <si>
    <t>57.9</t>
  </si>
  <si>
    <t>58.3</t>
  </si>
  <si>
    <t>59.0</t>
  </si>
  <si>
    <t>59.4</t>
  </si>
  <si>
    <t>고용률(15-64세)</t>
  </si>
  <si>
    <t>64.1</t>
  </si>
  <si>
    <t>64.0</t>
  </si>
  <si>
    <t>63.0</t>
  </si>
  <si>
    <t>63.4</t>
  </si>
  <si>
    <t>63.9</t>
  </si>
  <si>
    <t>64.3</t>
  </si>
  <si>
    <t>64.6</t>
  </si>
  <si>
    <t>65.6</t>
  </si>
  <si>
    <t>66.1</t>
  </si>
  <si>
    <t>66.6</t>
  </si>
  <si>
    <t>실업률</t>
  </si>
  <si>
    <t>3.2</t>
  </si>
  <si>
    <t>3.6</t>
  </si>
  <si>
    <t>3.7</t>
  </si>
  <si>
    <t>3.4</t>
  </si>
  <si>
    <t>3.1</t>
  </si>
  <si>
    <t>3.5</t>
  </si>
  <si>
    <t>3.8</t>
  </si>
  <si>
    <t>취업준비자</t>
  </si>
  <si>
    <t>554</t>
  </si>
  <si>
    <t>608</t>
  </si>
  <si>
    <t>600</t>
  </si>
  <si>
    <t>632</t>
  </si>
  <si>
    <t>582</t>
  </si>
  <si>
    <t>563</t>
  </si>
  <si>
    <t>569</t>
  </si>
  <si>
    <t>556</t>
  </si>
  <si>
    <t>603</t>
  </si>
  <si>
    <t>624</t>
  </si>
  <si>
    <t>669</t>
  </si>
  <si>
    <t>693</t>
  </si>
  <si>
    <t>구직단념자</t>
  </si>
  <si>
    <t>108</t>
  </si>
  <si>
    <t>119</t>
  </si>
  <si>
    <t>162</t>
  </si>
  <si>
    <t>220</t>
  </si>
  <si>
    <t>212</t>
  </si>
  <si>
    <t>196</t>
  </si>
  <si>
    <t>173</t>
  </si>
  <si>
    <t>394</t>
  </si>
  <si>
    <t>463</t>
  </si>
  <si>
    <t>448</t>
  </si>
  <si>
    <t>481</t>
  </si>
  <si>
    <t>524</t>
  </si>
  <si>
    <t>농림수산품</t>
  </si>
  <si>
    <t>광산품</t>
  </si>
  <si>
    <t>음식료품</t>
  </si>
  <si>
    <t>섬유 및 가죽제품</t>
  </si>
  <si>
    <t>목재 및 종이, 인쇄</t>
  </si>
  <si>
    <t>석탄 및 석유제품</t>
  </si>
  <si>
    <t>화학제품</t>
  </si>
  <si>
    <t>비금속광물제품</t>
  </si>
  <si>
    <t>1차 금속제품</t>
  </si>
  <si>
    <t>금속가공제품</t>
  </si>
  <si>
    <t>컴퓨터, 전자 및 광학기기</t>
  </si>
  <si>
    <t>전기장비</t>
  </si>
  <si>
    <t>기계 및 장비</t>
  </si>
  <si>
    <t>운송장비</t>
  </si>
  <si>
    <t>기타 제조업 제품</t>
  </si>
  <si>
    <t>제조임가공 및 산업용 장비 수리</t>
  </si>
  <si>
    <t>전력, 가스 및 증기</t>
  </si>
  <si>
    <t>수도, 폐기물처리 및 재활용서비스</t>
  </si>
  <si>
    <t>건설</t>
  </si>
  <si>
    <t>도소매 및 상품중개서비스</t>
  </si>
  <si>
    <t>운송서비스</t>
  </si>
  <si>
    <t>음식점 및 숙박서비스</t>
  </si>
  <si>
    <t>정보통신 및 방송 서비스</t>
  </si>
  <si>
    <t>금융 및 보험 서비스</t>
  </si>
  <si>
    <t>부동산서비스</t>
  </si>
  <si>
    <t>전문, 과학 및 기술 서비스</t>
  </si>
  <si>
    <t>사업지원서비스</t>
  </si>
  <si>
    <t>공공행정, 국방 및 사회보장</t>
  </si>
  <si>
    <t>교육서비스</t>
  </si>
  <si>
    <t>보건 및 사회복지 서비스</t>
  </si>
  <si>
    <t>예술, 스포츠 및 여가 관련 서비스</t>
  </si>
  <si>
    <t>기타 서비스</t>
  </si>
  <si>
    <t>기타</t>
  </si>
  <si>
    <t>Year</t>
  </si>
  <si>
    <t>Year</t>
    <phoneticPr fontId="1" type="noConversion"/>
  </si>
  <si>
    <t>inc_amount</t>
  </si>
  <si>
    <t>labourer_appliedTo</t>
  </si>
  <si>
    <t>labourer_affected</t>
  </si>
  <si>
    <t>affected_rate</t>
  </si>
  <si>
    <t>ComparedTo_Mean</t>
  </si>
  <si>
    <t>ComparedTo_Median</t>
  </si>
  <si>
    <t>Calculated_Mean</t>
  </si>
  <si>
    <t>Calculated_Median</t>
  </si>
  <si>
    <t>CPI</t>
  </si>
  <si>
    <t>Hourly</t>
  </si>
  <si>
    <t>Daily(8h)</t>
  </si>
  <si>
    <t>inc_rate</t>
  </si>
  <si>
    <t>Coefficient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</si>
</sst>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0000000_ "/>
    <numFmt numFmtId="177" formatCode="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11"/>
      <name val="D2Coding"/>
      <family val="3"/>
      <charset val="129"/>
    </font>
    <font>
      <b/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D2Coding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176" fontId="5" fillId="0" borderId="0" xfId="1" applyNumberFormat="1" applyFont="1" applyAlignment="1"/>
    <xf numFmtId="0" fontId="5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0" fillId="0" borderId="0" xfId="0" applyFill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3" fontId="2" fillId="0" borderId="0" xfId="0" applyNumberFormat="1" applyFont="1" applyFill="1" applyBorder="1" applyAlignment="1">
      <alignment horizontal="left" vertical="center"/>
    </xf>
    <xf numFmtId="177" fontId="2" fillId="0" borderId="2" xfId="0" applyNumberFormat="1" applyFont="1" applyFill="1" applyBorder="1">
      <alignment vertical="center"/>
    </xf>
    <xf numFmtId="177" fontId="3" fillId="0" borderId="2" xfId="0" applyNumberFormat="1" applyFont="1" applyFill="1" applyBorder="1" applyAlignment="1">
      <alignment horizontal="center" vertical="center"/>
    </xf>
    <xf numFmtId="177" fontId="0" fillId="0" borderId="0" xfId="0" applyNumberFormat="1" applyFill="1">
      <alignment vertical="center"/>
    </xf>
    <xf numFmtId="177" fontId="3" fillId="0" borderId="2" xfId="0" applyNumberFormat="1" applyFont="1" applyFill="1" applyBorder="1" applyAlignment="1">
      <alignment horizontal="right"/>
    </xf>
    <xf numFmtId="177" fontId="2" fillId="0" borderId="2" xfId="0" applyNumberFormat="1" applyFont="1" applyFill="1" applyBorder="1" applyAlignment="1">
      <alignment horizontal="right" vertical="center"/>
    </xf>
    <xf numFmtId="177" fontId="2" fillId="0" borderId="2" xfId="0" applyNumberFormat="1" applyFont="1" applyFill="1" applyBorder="1" applyAlignment="1">
      <alignment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04F0-BE9A-4E6D-9174-AFD6161CD441}">
  <dimension ref="A1:Z14"/>
  <sheetViews>
    <sheetView tabSelected="1" workbookViewId="0">
      <selection activeCell="G20" sqref="G20"/>
    </sheetView>
  </sheetViews>
  <sheetFormatPr defaultRowHeight="17.399999999999999" x14ac:dyDescent="0.4"/>
  <cols>
    <col min="1" max="1" width="5.8984375" style="14" bestFit="1" customWidth="1"/>
    <col min="2" max="2" width="6.8984375" style="14" bestFit="1" customWidth="1"/>
    <col min="3" max="3" width="9.59765625" style="14" bestFit="1" customWidth="1"/>
    <col min="4" max="4" width="8.69921875" style="14" bestFit="1" customWidth="1"/>
    <col min="5" max="5" width="10.5" style="14" bestFit="1" customWidth="1"/>
    <col min="6" max="6" width="18.3984375" style="14" bestFit="1" customWidth="1"/>
    <col min="7" max="7" width="17.3984375" style="14" bestFit="1" customWidth="1"/>
    <col min="8" max="8" width="13.5" style="14" bestFit="1" customWidth="1"/>
    <col min="9" max="9" width="15.3984375" style="14" bestFit="1" customWidth="1"/>
    <col min="10" max="10" width="17.3984375" style="14" bestFit="1" customWidth="1"/>
    <col min="11" max="11" width="15.3984375" style="14" bestFit="1" customWidth="1"/>
    <col min="12" max="12" width="17.296875" style="14" customWidth="1"/>
    <col min="13" max="13" width="11.5" style="14" bestFit="1" customWidth="1"/>
    <col min="14" max="14" width="13.5" style="14" bestFit="1" customWidth="1"/>
    <col min="15" max="15" width="12.5" style="14" bestFit="1" customWidth="1"/>
    <col min="16" max="16" width="6.8984375" style="14" bestFit="1" customWidth="1"/>
    <col min="17" max="17" width="11.5" style="14" bestFit="1" customWidth="1"/>
    <col min="18" max="18" width="6.8984375" style="14" bestFit="1" customWidth="1"/>
    <col min="19" max="19" width="14.5" style="14" bestFit="1" customWidth="1"/>
    <col min="20" max="20" width="23.296875" style="14" bestFit="1" customWidth="1"/>
    <col min="21" max="22" width="26.19921875" style="14" bestFit="1" customWidth="1"/>
    <col min="23" max="23" width="15.3984375" style="14" bestFit="1" customWidth="1"/>
    <col min="24" max="24" width="6.8984375" style="14" bestFit="1" customWidth="1"/>
    <col min="25" max="26" width="10.5" style="14" bestFit="1" customWidth="1"/>
    <col min="27" max="16384" width="8.796875" style="14"/>
  </cols>
  <sheetData>
    <row r="1" spans="1:26" x14ac:dyDescent="0.4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11</v>
      </c>
      <c r="L1" s="12" t="s">
        <v>12</v>
      </c>
      <c r="M1" s="12" t="s">
        <v>10</v>
      </c>
      <c r="N1" s="13" t="s">
        <v>25</v>
      </c>
      <c r="O1" s="13" t="s">
        <v>38</v>
      </c>
      <c r="P1" s="13" t="s">
        <v>50</v>
      </c>
      <c r="Q1" s="13" t="s">
        <v>63</v>
      </c>
      <c r="R1" s="13" t="s">
        <v>75</v>
      </c>
      <c r="S1" s="13" t="s">
        <v>88</v>
      </c>
      <c r="T1" s="13" t="s">
        <v>101</v>
      </c>
      <c r="U1" s="13" t="s">
        <v>113</v>
      </c>
      <c r="V1" s="13" t="s">
        <v>124</v>
      </c>
      <c r="W1" s="13" t="s">
        <v>136</v>
      </c>
      <c r="X1" s="13" t="s">
        <v>147</v>
      </c>
      <c r="Y1" s="13" t="s">
        <v>155</v>
      </c>
      <c r="Z1" s="13" t="s">
        <v>168</v>
      </c>
    </row>
    <row r="2" spans="1:26" x14ac:dyDescent="0.3">
      <c r="A2" s="12">
        <v>2007</v>
      </c>
      <c r="B2" s="12">
        <v>3480</v>
      </c>
      <c r="C2" s="12">
        <f>B2*8</f>
        <v>27840</v>
      </c>
      <c r="D2" s="12">
        <v>0.123</v>
      </c>
      <c r="E2" s="12">
        <v>380</v>
      </c>
      <c r="F2" s="12">
        <v>14968</v>
      </c>
      <c r="G2" s="12">
        <v>1784</v>
      </c>
      <c r="H2" s="12">
        <f>G2/F2</f>
        <v>0.11918760021378942</v>
      </c>
      <c r="I2" s="15">
        <v>0.33353944177690897</v>
      </c>
      <c r="J2" s="15">
        <v>0.42856045253647201</v>
      </c>
      <c r="K2" s="15">
        <f>B2/I2</f>
        <v>10433.54867256638</v>
      </c>
      <c r="L2" s="15">
        <f>B2/J2</f>
        <v>8120.2079646017728</v>
      </c>
      <c r="M2" s="12">
        <v>0.82199999999999995</v>
      </c>
      <c r="N2" s="16">
        <v>39180</v>
      </c>
      <c r="O2" s="16">
        <v>24351</v>
      </c>
      <c r="P2" s="16">
        <v>23561</v>
      </c>
      <c r="Q2" s="16">
        <v>373</v>
      </c>
      <c r="R2" s="16">
        <v>790</v>
      </c>
      <c r="S2" s="16">
        <v>14829</v>
      </c>
      <c r="T2" s="16">
        <v>66.400000000000006</v>
      </c>
      <c r="U2" s="16">
        <v>77.900000000000006</v>
      </c>
      <c r="V2" s="16">
        <v>54.9</v>
      </c>
      <c r="W2" s="16">
        <v>64.099999999999994</v>
      </c>
      <c r="X2" s="16">
        <v>3.2</v>
      </c>
      <c r="Y2" s="16">
        <v>554</v>
      </c>
      <c r="Z2" s="16">
        <v>108</v>
      </c>
    </row>
    <row r="3" spans="1:26" x14ac:dyDescent="0.3">
      <c r="A3" s="12">
        <v>2008</v>
      </c>
      <c r="B3" s="12">
        <v>3770</v>
      </c>
      <c r="C3" s="12">
        <f t="shared" ref="C3:C14" si="0">B3*8</f>
        <v>30160</v>
      </c>
      <c r="D3" s="12">
        <v>8.3000000000000004E-2</v>
      </c>
      <c r="E3" s="12">
        <v>290</v>
      </c>
      <c r="F3" s="12">
        <v>15351</v>
      </c>
      <c r="G3" s="12">
        <v>2214</v>
      </c>
      <c r="H3" s="12">
        <f t="shared" ref="H3:H14" si="1">G3/F3</f>
        <v>0.14422513191323041</v>
      </c>
      <c r="I3" s="15">
        <v>0.34132558611879099</v>
      </c>
      <c r="J3" s="15">
        <v>0.43603889457522998</v>
      </c>
      <c r="K3" s="15">
        <f t="shared" ref="K3:K12" si="2">B3/I3</f>
        <v>11045.172566371666</v>
      </c>
      <c r="L3" s="15">
        <f t="shared" ref="L3:L12" si="3">B3/J3</f>
        <v>8646.0176991150511</v>
      </c>
      <c r="M3" s="12">
        <v>0.86099999999999999</v>
      </c>
      <c r="N3" s="16">
        <v>39775</v>
      </c>
      <c r="O3" s="16">
        <v>24551</v>
      </c>
      <c r="P3" s="16">
        <v>23775</v>
      </c>
      <c r="Q3" s="16">
        <v>214</v>
      </c>
      <c r="R3" s="16">
        <v>776</v>
      </c>
      <c r="S3" s="16">
        <v>15225</v>
      </c>
      <c r="T3" s="16">
        <v>66.2</v>
      </c>
      <c r="U3" s="16">
        <v>77.400000000000006</v>
      </c>
      <c r="V3" s="16">
        <v>54.8</v>
      </c>
      <c r="W3" s="16">
        <v>64</v>
      </c>
      <c r="X3" s="16">
        <v>3.2</v>
      </c>
      <c r="Y3" s="16">
        <v>608</v>
      </c>
      <c r="Z3" s="16">
        <v>119</v>
      </c>
    </row>
    <row r="4" spans="1:26" x14ac:dyDescent="0.3">
      <c r="A4" s="12">
        <v>2009</v>
      </c>
      <c r="B4" s="12">
        <v>4000</v>
      </c>
      <c r="C4" s="12">
        <f t="shared" si="0"/>
        <v>32000</v>
      </c>
      <c r="D4" s="12">
        <v>6.0999999999999999E-2</v>
      </c>
      <c r="E4" s="12">
        <v>230</v>
      </c>
      <c r="F4" s="12">
        <v>15882</v>
      </c>
      <c r="G4" s="12">
        <v>2085</v>
      </c>
      <c r="H4" s="12">
        <f t="shared" si="1"/>
        <v>0.13128069512655838</v>
      </c>
      <c r="I4" s="15">
        <v>0.35905159539651399</v>
      </c>
      <c r="J4" s="15">
        <v>0.45200000000000001</v>
      </c>
      <c r="K4" s="15">
        <f t="shared" si="2"/>
        <v>11140.460176991142</v>
      </c>
      <c r="L4" s="15">
        <f t="shared" si="3"/>
        <v>8849.5575221238942</v>
      </c>
      <c r="M4" s="12">
        <v>0.88500000000000001</v>
      </c>
      <c r="N4" s="16">
        <v>40301</v>
      </c>
      <c r="O4" s="16">
        <v>24582</v>
      </c>
      <c r="P4" s="16">
        <v>23688</v>
      </c>
      <c r="Q4" s="16">
        <v>-87</v>
      </c>
      <c r="R4" s="16">
        <v>894</v>
      </c>
      <c r="S4" s="16">
        <v>15719</v>
      </c>
      <c r="T4" s="16">
        <v>65.5</v>
      </c>
      <c r="U4" s="16">
        <v>77</v>
      </c>
      <c r="V4" s="16">
        <v>54</v>
      </c>
      <c r="W4" s="16">
        <v>63</v>
      </c>
      <c r="X4" s="16">
        <v>3.6</v>
      </c>
      <c r="Y4" s="16">
        <v>600</v>
      </c>
      <c r="Z4" s="16">
        <v>162</v>
      </c>
    </row>
    <row r="5" spans="1:26" x14ac:dyDescent="0.3">
      <c r="A5" s="12">
        <v>2010</v>
      </c>
      <c r="B5" s="12">
        <v>4110</v>
      </c>
      <c r="C5" s="12">
        <f t="shared" si="0"/>
        <v>32880</v>
      </c>
      <c r="D5" s="12">
        <v>2.75E-2</v>
      </c>
      <c r="E5" s="12">
        <v>110</v>
      </c>
      <c r="F5" s="12">
        <v>16103</v>
      </c>
      <c r="G5" s="12">
        <v>2566</v>
      </c>
      <c r="H5" s="12">
        <f t="shared" si="1"/>
        <v>0.15934918959200148</v>
      </c>
      <c r="I5" s="15">
        <v>0.35862877369854901</v>
      </c>
      <c r="J5" s="15">
        <v>0.45068413391557499</v>
      </c>
      <c r="K5" s="15">
        <f t="shared" si="2"/>
        <v>11460.318584070794</v>
      </c>
      <c r="L5" s="15">
        <f t="shared" si="3"/>
        <v>9119.4690265486715</v>
      </c>
      <c r="M5" s="12">
        <v>0.91100000000000003</v>
      </c>
      <c r="N5" s="16">
        <v>40825</v>
      </c>
      <c r="O5" s="16">
        <v>24956</v>
      </c>
      <c r="P5" s="16">
        <v>24033</v>
      </c>
      <c r="Q5" s="16">
        <v>345</v>
      </c>
      <c r="R5" s="16">
        <v>924</v>
      </c>
      <c r="S5" s="16">
        <v>15868</v>
      </c>
      <c r="T5" s="16">
        <v>65.900000000000006</v>
      </c>
      <c r="U5" s="16">
        <v>77.2</v>
      </c>
      <c r="V5" s="16">
        <v>54.5</v>
      </c>
      <c r="W5" s="16">
        <v>63.4</v>
      </c>
      <c r="X5" s="16">
        <v>3.7</v>
      </c>
      <c r="Y5" s="16">
        <v>632</v>
      </c>
      <c r="Z5" s="16">
        <v>220</v>
      </c>
    </row>
    <row r="6" spans="1:26" x14ac:dyDescent="0.3">
      <c r="A6" s="12">
        <v>2011</v>
      </c>
      <c r="B6" s="12">
        <v>4320</v>
      </c>
      <c r="C6" s="12">
        <f t="shared" si="0"/>
        <v>34560</v>
      </c>
      <c r="D6" s="12">
        <v>5.0999999999999997E-2</v>
      </c>
      <c r="E6" s="12">
        <v>210</v>
      </c>
      <c r="F6" s="12">
        <v>16479</v>
      </c>
      <c r="G6" s="12">
        <v>2336</v>
      </c>
      <c r="H6" s="12">
        <f t="shared" si="1"/>
        <v>0.14175617452515324</v>
      </c>
      <c r="I6" s="15">
        <v>0.35817281676990698</v>
      </c>
      <c r="J6" s="15">
        <v>0.45478979853266599</v>
      </c>
      <c r="K6" s="15">
        <f t="shared" si="2"/>
        <v>12061.216814159299</v>
      </c>
      <c r="L6" s="15">
        <f t="shared" si="3"/>
        <v>9498.8938053097281</v>
      </c>
      <c r="M6" s="12">
        <v>0.94699999999999995</v>
      </c>
      <c r="N6" s="16">
        <v>41387</v>
      </c>
      <c r="O6" s="16">
        <v>25389</v>
      </c>
      <c r="P6" s="16">
        <v>24527</v>
      </c>
      <c r="Q6" s="16">
        <v>494</v>
      </c>
      <c r="R6" s="16">
        <v>863</v>
      </c>
      <c r="S6" s="16">
        <v>15998</v>
      </c>
      <c r="T6" s="16">
        <v>66.2</v>
      </c>
      <c r="U6" s="16">
        <v>77.5</v>
      </c>
      <c r="V6" s="16">
        <v>54.9</v>
      </c>
      <c r="W6" s="16">
        <v>63.9</v>
      </c>
      <c r="X6" s="16">
        <v>3.4</v>
      </c>
      <c r="Y6" s="16">
        <v>582</v>
      </c>
      <c r="Z6" s="16">
        <v>212</v>
      </c>
    </row>
    <row r="7" spans="1:26" x14ac:dyDescent="0.3">
      <c r="A7" s="12">
        <v>2012</v>
      </c>
      <c r="B7" s="12">
        <v>4580</v>
      </c>
      <c r="C7" s="12">
        <f t="shared" si="0"/>
        <v>36640</v>
      </c>
      <c r="D7" s="12">
        <v>0.06</v>
      </c>
      <c r="E7" s="12">
        <v>260</v>
      </c>
      <c r="F7" s="12">
        <v>17048</v>
      </c>
      <c r="G7" s="12">
        <v>2343</v>
      </c>
      <c r="H7" s="12">
        <f t="shared" si="1"/>
        <v>0.13743547630220554</v>
      </c>
      <c r="I7" s="15">
        <v>0.34106898592531898</v>
      </c>
      <c r="J7" s="15">
        <v>0.429439210408255</v>
      </c>
      <c r="K7" s="15">
        <f t="shared" si="2"/>
        <v>13428.368421052637</v>
      </c>
      <c r="L7" s="15">
        <f t="shared" si="3"/>
        <v>10665.071770334924</v>
      </c>
      <c r="M7" s="12">
        <v>0.96799999999999997</v>
      </c>
      <c r="N7" s="16">
        <v>41857</v>
      </c>
      <c r="O7" s="16">
        <v>25781</v>
      </c>
      <c r="P7" s="16">
        <v>24955</v>
      </c>
      <c r="Q7" s="16">
        <v>428</v>
      </c>
      <c r="R7" s="16">
        <v>826</v>
      </c>
      <c r="S7" s="16">
        <v>16076</v>
      </c>
      <c r="T7" s="16">
        <v>66.5</v>
      </c>
      <c r="U7" s="16">
        <v>77.7</v>
      </c>
      <c r="V7" s="16">
        <v>55.2</v>
      </c>
      <c r="W7" s="16">
        <v>64.3</v>
      </c>
      <c r="X7" s="16">
        <v>3.2</v>
      </c>
      <c r="Y7" s="16">
        <v>563</v>
      </c>
      <c r="Z7" s="16">
        <v>196</v>
      </c>
    </row>
    <row r="8" spans="1:26" x14ac:dyDescent="0.3">
      <c r="A8" s="12">
        <v>2013</v>
      </c>
      <c r="B8" s="12">
        <v>4860</v>
      </c>
      <c r="C8" s="12">
        <f t="shared" si="0"/>
        <v>38880</v>
      </c>
      <c r="D8" s="12">
        <v>6.0999999999999999E-2</v>
      </c>
      <c r="E8" s="12">
        <v>280</v>
      </c>
      <c r="F8" s="12">
        <v>17510</v>
      </c>
      <c r="G8" s="12">
        <v>2582</v>
      </c>
      <c r="H8" s="12">
        <f t="shared" si="1"/>
        <v>0.14745859508852086</v>
      </c>
      <c r="I8" s="15">
        <v>0.35059839615402799</v>
      </c>
      <c r="J8" s="15">
        <v>0.44218689529285599</v>
      </c>
      <c r="K8" s="15">
        <f t="shared" si="2"/>
        <v>13862.014354066987</v>
      </c>
      <c r="L8" s="15">
        <f t="shared" si="3"/>
        <v>10990.827751196177</v>
      </c>
      <c r="M8" s="12">
        <v>0.98</v>
      </c>
      <c r="N8" s="16">
        <v>42304</v>
      </c>
      <c r="O8" s="16">
        <v>26108</v>
      </c>
      <c r="P8" s="16">
        <v>25299</v>
      </c>
      <c r="Q8" s="16">
        <v>345</v>
      </c>
      <c r="R8" s="16">
        <v>808</v>
      </c>
      <c r="S8" s="16">
        <v>16196</v>
      </c>
      <c r="T8" s="16">
        <v>66.8</v>
      </c>
      <c r="U8" s="16">
        <v>77.8</v>
      </c>
      <c r="V8" s="16">
        <v>55.6</v>
      </c>
      <c r="W8" s="16">
        <v>64.599999999999994</v>
      </c>
      <c r="X8" s="16">
        <v>3.1</v>
      </c>
      <c r="Y8" s="16">
        <v>569</v>
      </c>
      <c r="Z8" s="16">
        <v>173</v>
      </c>
    </row>
    <row r="9" spans="1:26" x14ac:dyDescent="0.3">
      <c r="A9" s="12">
        <v>2014</v>
      </c>
      <c r="B9" s="12">
        <v>5210</v>
      </c>
      <c r="C9" s="12">
        <f t="shared" si="0"/>
        <v>41680</v>
      </c>
      <c r="D9" s="12">
        <v>7.1999999999999995E-2</v>
      </c>
      <c r="E9" s="12">
        <v>350</v>
      </c>
      <c r="F9" s="12">
        <v>17734</v>
      </c>
      <c r="G9" s="12">
        <v>2565</v>
      </c>
      <c r="H9" s="12">
        <f t="shared" si="1"/>
        <v>0.14463741964587798</v>
      </c>
      <c r="I9" s="15">
        <v>0.35713266637782698</v>
      </c>
      <c r="J9" s="15">
        <v>0.45848</v>
      </c>
      <c r="K9" s="15">
        <f t="shared" si="2"/>
        <v>14588.416267942577</v>
      </c>
      <c r="L9" s="15">
        <f t="shared" si="3"/>
        <v>11363.636363636364</v>
      </c>
      <c r="M9" s="12">
        <v>0.99299999999999999</v>
      </c>
      <c r="N9" s="16">
        <v>42795</v>
      </c>
      <c r="O9" s="16">
        <v>26836</v>
      </c>
      <c r="P9" s="16">
        <v>25897</v>
      </c>
      <c r="Q9" s="16">
        <v>598</v>
      </c>
      <c r="R9" s="16">
        <v>939</v>
      </c>
      <c r="S9" s="16">
        <v>15959</v>
      </c>
      <c r="T9" s="16">
        <v>68</v>
      </c>
      <c r="U9" s="16">
        <v>78.900000000000006</v>
      </c>
      <c r="V9" s="16">
        <v>57.1</v>
      </c>
      <c r="W9" s="16">
        <v>65.599999999999994</v>
      </c>
      <c r="X9" s="16">
        <v>3.5</v>
      </c>
      <c r="Y9" s="16">
        <v>556</v>
      </c>
      <c r="Z9" s="16">
        <v>394</v>
      </c>
    </row>
    <row r="10" spans="1:26" x14ac:dyDescent="0.3">
      <c r="A10" s="12">
        <v>2015</v>
      </c>
      <c r="B10" s="12">
        <v>5580</v>
      </c>
      <c r="C10" s="12">
        <f t="shared" si="0"/>
        <v>44640</v>
      </c>
      <c r="D10" s="12">
        <v>7.0999999999999994E-2</v>
      </c>
      <c r="E10" s="12">
        <v>370</v>
      </c>
      <c r="F10" s="12">
        <v>18240</v>
      </c>
      <c r="G10" s="12">
        <v>2668</v>
      </c>
      <c r="H10" s="12">
        <f t="shared" si="1"/>
        <v>0.14627192982456141</v>
      </c>
      <c r="I10" s="15">
        <v>0.37832275678435701</v>
      </c>
      <c r="J10" s="15">
        <v>0.485925</v>
      </c>
      <c r="K10" s="15">
        <f t="shared" si="2"/>
        <v>14749.311004784693</v>
      </c>
      <c r="L10" s="15">
        <f t="shared" si="3"/>
        <v>11483.253588516747</v>
      </c>
      <c r="M10" s="12">
        <v>1</v>
      </c>
      <c r="N10" s="16">
        <v>43239</v>
      </c>
      <c r="O10" s="16">
        <v>27153</v>
      </c>
      <c r="P10" s="16">
        <v>26178</v>
      </c>
      <c r="Q10" s="16">
        <v>281</v>
      </c>
      <c r="R10" s="16">
        <v>976</v>
      </c>
      <c r="S10" s="16">
        <v>16086</v>
      </c>
      <c r="T10" s="16">
        <v>68.400000000000006</v>
      </c>
      <c r="U10" s="16">
        <v>78.900000000000006</v>
      </c>
      <c r="V10" s="16">
        <v>57.9</v>
      </c>
      <c r="W10" s="16">
        <v>65.900000000000006</v>
      </c>
      <c r="X10" s="16">
        <v>3.6</v>
      </c>
      <c r="Y10" s="16">
        <v>603</v>
      </c>
      <c r="Z10" s="16">
        <v>463</v>
      </c>
    </row>
    <row r="11" spans="1:26" x14ac:dyDescent="0.3">
      <c r="A11" s="12">
        <v>2016</v>
      </c>
      <c r="B11" s="12">
        <v>6030</v>
      </c>
      <c r="C11" s="12">
        <f t="shared" si="0"/>
        <v>48240</v>
      </c>
      <c r="D11" s="12">
        <v>8.1000000000000003E-2</v>
      </c>
      <c r="E11" s="12">
        <v>450</v>
      </c>
      <c r="F11" s="12">
        <v>18776</v>
      </c>
      <c r="G11" s="12">
        <v>3420</v>
      </c>
      <c r="H11" s="12">
        <f t="shared" si="1"/>
        <v>0.18214742224115893</v>
      </c>
      <c r="I11" s="15">
        <v>0.39721417107816098</v>
      </c>
      <c r="J11" s="15">
        <v>0.504108</v>
      </c>
      <c r="K11" s="15">
        <f t="shared" si="2"/>
        <v>15180.727272727285</v>
      </c>
      <c r="L11" s="15">
        <f t="shared" si="3"/>
        <v>11961.722488038278</v>
      </c>
      <c r="M11" s="12">
        <v>1.01</v>
      </c>
      <c r="N11" s="16">
        <v>43606</v>
      </c>
      <c r="O11" s="16">
        <v>27418</v>
      </c>
      <c r="P11" s="16">
        <v>26409</v>
      </c>
      <c r="Q11" s="16">
        <v>231</v>
      </c>
      <c r="R11" s="16">
        <v>1009</v>
      </c>
      <c r="S11" s="16">
        <v>16187</v>
      </c>
      <c r="T11" s="16">
        <v>68.7</v>
      </c>
      <c r="U11" s="16">
        <v>78.900000000000006</v>
      </c>
      <c r="V11" s="16">
        <v>58.3</v>
      </c>
      <c r="W11" s="16">
        <v>66.099999999999994</v>
      </c>
      <c r="X11" s="16">
        <v>3.7</v>
      </c>
      <c r="Y11" s="16">
        <v>624</v>
      </c>
      <c r="Z11" s="16">
        <v>448</v>
      </c>
    </row>
    <row r="12" spans="1:26" x14ac:dyDescent="0.3">
      <c r="A12" s="12">
        <v>2017</v>
      </c>
      <c r="B12" s="12">
        <v>6470</v>
      </c>
      <c r="C12" s="12">
        <f t="shared" si="0"/>
        <v>51760</v>
      </c>
      <c r="D12" s="12">
        <v>7.2999999999999995E-2</v>
      </c>
      <c r="E12" s="12">
        <v>440</v>
      </c>
      <c r="F12" s="12">
        <v>19312</v>
      </c>
      <c r="G12" s="12">
        <v>3366</v>
      </c>
      <c r="H12" s="12">
        <f t="shared" si="1"/>
        <v>0.17429577464788731</v>
      </c>
      <c r="I12" s="15">
        <v>0.41427498278232699</v>
      </c>
      <c r="J12" s="15">
        <v>0.528369639542835</v>
      </c>
      <c r="K12" s="15">
        <f t="shared" si="2"/>
        <v>15617.645933014352</v>
      </c>
      <c r="L12" s="15">
        <f t="shared" si="3"/>
        <v>12245.21531100478</v>
      </c>
      <c r="M12" s="12">
        <v>1.0289999999999999</v>
      </c>
      <c r="N12" s="16">
        <v>43931</v>
      </c>
      <c r="O12" s="16">
        <v>27748</v>
      </c>
      <c r="P12" s="16">
        <v>26725</v>
      </c>
      <c r="Q12" s="16">
        <v>316</v>
      </c>
      <c r="R12" s="16">
        <v>1023</v>
      </c>
      <c r="S12" s="16">
        <v>16183</v>
      </c>
      <c r="T12" s="16">
        <v>69.2</v>
      </c>
      <c r="U12" s="16">
        <v>79.3</v>
      </c>
      <c r="V12" s="16">
        <v>59</v>
      </c>
      <c r="W12" s="16">
        <v>66.599999999999994</v>
      </c>
      <c r="X12" s="16">
        <v>3.7</v>
      </c>
      <c r="Y12" s="16">
        <v>669</v>
      </c>
      <c r="Z12" s="16">
        <v>481</v>
      </c>
    </row>
    <row r="13" spans="1:26" x14ac:dyDescent="0.4">
      <c r="A13" s="12">
        <v>2018</v>
      </c>
      <c r="B13" s="12">
        <v>7530</v>
      </c>
      <c r="C13" s="12">
        <f t="shared" si="0"/>
        <v>60240</v>
      </c>
      <c r="D13" s="12">
        <v>0.16400000000000001</v>
      </c>
      <c r="E13" s="12">
        <v>1060</v>
      </c>
      <c r="F13" s="12">
        <v>19627</v>
      </c>
      <c r="G13" s="12">
        <v>4625</v>
      </c>
      <c r="H13" s="12">
        <f t="shared" si="1"/>
        <v>0.23564477505477149</v>
      </c>
      <c r="I13" s="12">
        <f>$B13/K13</f>
        <v>0.46584244194325691</v>
      </c>
      <c r="J13" s="12">
        <f>$B13/L13</f>
        <v>0.59413919102771584</v>
      </c>
      <c r="K13" s="12">
        <f>K12*1.035</f>
        <v>16164.263540669852</v>
      </c>
      <c r="L13" s="12">
        <f>L12*1.035</f>
        <v>12673.797846889947</v>
      </c>
      <c r="M13" s="12">
        <v>1.044</v>
      </c>
      <c r="N13" s="16">
        <v>44182</v>
      </c>
      <c r="O13" s="16">
        <v>27895</v>
      </c>
      <c r="P13" s="16">
        <v>26822</v>
      </c>
      <c r="Q13" s="16">
        <v>97</v>
      </c>
      <c r="R13" s="16">
        <v>1073</v>
      </c>
      <c r="S13" s="16">
        <v>16287</v>
      </c>
      <c r="T13" s="16">
        <v>69.3</v>
      </c>
      <c r="U13" s="16">
        <v>79.099999999999994</v>
      </c>
      <c r="V13" s="16">
        <v>59.4</v>
      </c>
      <c r="W13" s="16">
        <v>66.599999999999994</v>
      </c>
      <c r="X13" s="16">
        <v>3.8</v>
      </c>
      <c r="Y13" s="16">
        <v>693</v>
      </c>
      <c r="Z13" s="16">
        <v>524</v>
      </c>
    </row>
    <row r="14" spans="1:26" x14ac:dyDescent="0.4">
      <c r="A14" s="12">
        <v>2019</v>
      </c>
      <c r="B14" s="12">
        <v>8350</v>
      </c>
      <c r="C14" s="12">
        <f t="shared" si="0"/>
        <v>66800</v>
      </c>
      <c r="D14" s="12">
        <v>0.109</v>
      </c>
      <c r="E14" s="12">
        <v>820</v>
      </c>
      <c r="F14" s="12">
        <v>20006</v>
      </c>
      <c r="G14" s="12">
        <v>5005</v>
      </c>
      <c r="H14" s="12">
        <f t="shared" si="1"/>
        <v>0.25017494751574526</v>
      </c>
      <c r="I14" s="12">
        <f>$B14/K14</f>
        <v>0.49910302624942365</v>
      </c>
      <c r="J14" s="12">
        <f>$B14/L14</f>
        <v>0.63656000732418827</v>
      </c>
      <c r="K14" s="12">
        <f>K13*1.035</f>
        <v>16730.012764593295</v>
      </c>
      <c r="L14" s="12">
        <f>L13*1.035</f>
        <v>13117.380771531094</v>
      </c>
      <c r="M14" s="12">
        <f>M13+((M13-M2)/12)*(5/12)</f>
        <v>1.0517083333333335</v>
      </c>
      <c r="N14" s="17">
        <v>44460</v>
      </c>
      <c r="O14" s="17">
        <v>28468</v>
      </c>
      <c r="P14" s="17">
        <v>27322</v>
      </c>
      <c r="Q14" s="17">
        <v>259</v>
      </c>
      <c r="R14" s="17">
        <v>1145</v>
      </c>
      <c r="S14" s="17">
        <v>15992</v>
      </c>
      <c r="T14" s="17">
        <v>70</v>
      </c>
      <c r="U14" s="17">
        <v>79.400000000000006</v>
      </c>
      <c r="V14" s="17">
        <v>60.5</v>
      </c>
      <c r="W14" s="17">
        <v>67.099999999999994</v>
      </c>
      <c r="X14" s="17">
        <v>4</v>
      </c>
      <c r="Y14" s="17">
        <v>764</v>
      </c>
      <c r="Z14" s="17">
        <v>538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5A985-1A47-4337-AEB3-0E738ACC9A6F}">
  <dimension ref="A1:N14"/>
  <sheetViews>
    <sheetView workbookViewId="0">
      <selection activeCell="A2" sqref="A1:N13"/>
    </sheetView>
  </sheetViews>
  <sheetFormatPr defaultRowHeight="17.399999999999999" x14ac:dyDescent="0.4"/>
  <cols>
    <col min="1" max="1" width="5" bestFit="1" customWidth="1"/>
    <col min="2" max="2" width="12.3984375" bestFit="1" customWidth="1"/>
    <col min="3" max="3" width="11.69921875" bestFit="1" customWidth="1"/>
    <col min="4" max="4" width="6.796875" bestFit="1" customWidth="1"/>
    <col min="5" max="5" width="10.3984375" bestFit="1" customWidth="1"/>
    <col min="6" max="6" width="6.5" bestFit="1" customWidth="1"/>
    <col min="7" max="7" width="13.59765625" bestFit="1" customWidth="1"/>
    <col min="8" max="8" width="21.296875" bestFit="1" customWidth="1"/>
    <col min="9" max="10" width="23.09765625" bestFit="1" customWidth="1"/>
    <col min="11" max="11" width="8.69921875" customWidth="1"/>
    <col min="12" max="12" width="6.5" bestFit="1" customWidth="1"/>
    <col min="13" max="14" width="9.8984375" bestFit="1" customWidth="1"/>
  </cols>
  <sheetData>
    <row r="1" spans="1:14" x14ac:dyDescent="0.4">
      <c r="A1" s="5" t="s">
        <v>215</v>
      </c>
      <c r="B1" s="5" t="s">
        <v>25</v>
      </c>
      <c r="C1" s="5" t="s">
        <v>38</v>
      </c>
      <c r="D1" s="5" t="s">
        <v>50</v>
      </c>
      <c r="E1" s="5" t="s">
        <v>63</v>
      </c>
      <c r="F1" s="5" t="s">
        <v>75</v>
      </c>
      <c r="G1" s="5" t="s">
        <v>88</v>
      </c>
      <c r="H1" s="5" t="s">
        <v>101</v>
      </c>
      <c r="I1" s="5" t="s">
        <v>113</v>
      </c>
      <c r="J1" s="5" t="s">
        <v>124</v>
      </c>
      <c r="K1" s="5" t="s">
        <v>136</v>
      </c>
      <c r="L1" s="5" t="s">
        <v>147</v>
      </c>
      <c r="M1" s="5" t="s">
        <v>155</v>
      </c>
      <c r="N1" s="5" t="s">
        <v>168</v>
      </c>
    </row>
    <row r="2" spans="1:14" x14ac:dyDescent="0.4">
      <c r="A2" s="5" t="s">
        <v>13</v>
      </c>
      <c r="B2" s="6" t="s">
        <v>26</v>
      </c>
      <c r="C2" s="6" t="s">
        <v>39</v>
      </c>
      <c r="D2" s="6" t="s">
        <v>51</v>
      </c>
      <c r="E2" s="6" t="s">
        <v>64</v>
      </c>
      <c r="F2" s="6" t="s">
        <v>76</v>
      </c>
      <c r="G2" s="6" t="s">
        <v>89</v>
      </c>
      <c r="H2" s="6" t="s">
        <v>102</v>
      </c>
      <c r="I2" s="6" t="s">
        <v>114</v>
      </c>
      <c r="J2" s="6" t="s">
        <v>125</v>
      </c>
      <c r="K2" s="6" t="s">
        <v>137</v>
      </c>
      <c r="L2" s="6" t="s">
        <v>148</v>
      </c>
      <c r="M2" s="6" t="s">
        <v>156</v>
      </c>
      <c r="N2" s="6" t="s">
        <v>169</v>
      </c>
    </row>
    <row r="3" spans="1:14" x14ac:dyDescent="0.4">
      <c r="A3" s="5" t="s">
        <v>14</v>
      </c>
      <c r="B3" s="6" t="s">
        <v>27</v>
      </c>
      <c r="C3" s="7">
        <v>24551</v>
      </c>
      <c r="D3" s="6" t="s">
        <v>52</v>
      </c>
      <c r="E3" s="6" t="s">
        <v>65</v>
      </c>
      <c r="F3" s="6" t="s">
        <v>77</v>
      </c>
      <c r="G3" s="6" t="s">
        <v>90</v>
      </c>
      <c r="H3" s="6" t="s">
        <v>103</v>
      </c>
      <c r="I3" s="6" t="s">
        <v>115</v>
      </c>
      <c r="J3" s="6" t="s">
        <v>126</v>
      </c>
      <c r="K3" s="6" t="s">
        <v>138</v>
      </c>
      <c r="L3" s="6" t="s">
        <v>148</v>
      </c>
      <c r="M3" s="6" t="s">
        <v>157</v>
      </c>
      <c r="N3" s="6" t="s">
        <v>170</v>
      </c>
    </row>
    <row r="4" spans="1:14" x14ac:dyDescent="0.4">
      <c r="A4" s="5" t="s">
        <v>15</v>
      </c>
      <c r="B4" s="6" t="s">
        <v>28</v>
      </c>
      <c r="C4" s="6" t="s">
        <v>40</v>
      </c>
      <c r="D4" s="6" t="s">
        <v>53</v>
      </c>
      <c r="E4" s="6" t="s">
        <v>66</v>
      </c>
      <c r="F4" s="6" t="s">
        <v>78</v>
      </c>
      <c r="G4" s="6" t="s">
        <v>91</v>
      </c>
      <c r="H4" s="6" t="s">
        <v>104</v>
      </c>
      <c r="I4" s="6" t="s">
        <v>116</v>
      </c>
      <c r="J4" s="6" t="s">
        <v>127</v>
      </c>
      <c r="K4" s="6" t="s">
        <v>139</v>
      </c>
      <c r="L4" s="6" t="s">
        <v>149</v>
      </c>
      <c r="M4" s="6" t="s">
        <v>158</v>
      </c>
      <c r="N4" s="6" t="s">
        <v>171</v>
      </c>
    </row>
    <row r="5" spans="1:14" x14ac:dyDescent="0.4">
      <c r="A5" s="5" t="s">
        <v>16</v>
      </c>
      <c r="B5" s="6" t="s">
        <v>29</v>
      </c>
      <c r="C5" s="6" t="s">
        <v>41</v>
      </c>
      <c r="D5" s="6" t="s">
        <v>54</v>
      </c>
      <c r="E5" s="6" t="s">
        <v>67</v>
      </c>
      <c r="F5" s="6" t="s">
        <v>79</v>
      </c>
      <c r="G5" s="6" t="s">
        <v>92</v>
      </c>
      <c r="H5" s="6" t="s">
        <v>105</v>
      </c>
      <c r="I5" s="6" t="s">
        <v>117</v>
      </c>
      <c r="J5" s="6" t="s">
        <v>128</v>
      </c>
      <c r="K5" s="6" t="s">
        <v>140</v>
      </c>
      <c r="L5" s="6" t="s">
        <v>150</v>
      </c>
      <c r="M5" s="6" t="s">
        <v>159</v>
      </c>
      <c r="N5" s="6" t="s">
        <v>172</v>
      </c>
    </row>
    <row r="6" spans="1:14" x14ac:dyDescent="0.4">
      <c r="A6" s="5" t="s">
        <v>17</v>
      </c>
      <c r="B6" s="6" t="s">
        <v>30</v>
      </c>
      <c r="C6" s="6" t="s">
        <v>42</v>
      </c>
      <c r="D6" s="6" t="s">
        <v>55</v>
      </c>
      <c r="E6" s="6" t="s">
        <v>68</v>
      </c>
      <c r="F6" s="6" t="s">
        <v>80</v>
      </c>
      <c r="G6" s="6" t="s">
        <v>93</v>
      </c>
      <c r="H6" s="6" t="s">
        <v>103</v>
      </c>
      <c r="I6" s="6" t="s">
        <v>118</v>
      </c>
      <c r="J6" s="6" t="s">
        <v>125</v>
      </c>
      <c r="K6" s="6" t="s">
        <v>141</v>
      </c>
      <c r="L6" s="6" t="s">
        <v>151</v>
      </c>
      <c r="M6" s="6" t="s">
        <v>160</v>
      </c>
      <c r="N6" s="6" t="s">
        <v>173</v>
      </c>
    </row>
    <row r="7" spans="1:14" x14ac:dyDescent="0.4">
      <c r="A7" s="5" t="s">
        <v>18</v>
      </c>
      <c r="B7" s="6" t="s">
        <v>31</v>
      </c>
      <c r="C7" s="6" t="s">
        <v>43</v>
      </c>
      <c r="D7" s="6" t="s">
        <v>56</v>
      </c>
      <c r="E7" s="6" t="s">
        <v>69</v>
      </c>
      <c r="F7" s="6" t="s">
        <v>81</v>
      </c>
      <c r="G7" s="6" t="s">
        <v>94</v>
      </c>
      <c r="H7" s="6" t="s">
        <v>106</v>
      </c>
      <c r="I7" s="6" t="s">
        <v>119</v>
      </c>
      <c r="J7" s="6" t="s">
        <v>129</v>
      </c>
      <c r="K7" s="6" t="s">
        <v>142</v>
      </c>
      <c r="L7" s="6" t="s">
        <v>148</v>
      </c>
      <c r="M7" s="6" t="s">
        <v>161</v>
      </c>
      <c r="N7" s="6" t="s">
        <v>174</v>
      </c>
    </row>
    <row r="8" spans="1:14" x14ac:dyDescent="0.4">
      <c r="A8" s="5" t="s">
        <v>19</v>
      </c>
      <c r="B8" s="6" t="s">
        <v>32</v>
      </c>
      <c r="C8" s="6" t="s">
        <v>44</v>
      </c>
      <c r="D8" s="6" t="s">
        <v>57</v>
      </c>
      <c r="E8" s="6" t="s">
        <v>67</v>
      </c>
      <c r="F8" s="6" t="s">
        <v>82</v>
      </c>
      <c r="G8" s="6" t="s">
        <v>95</v>
      </c>
      <c r="H8" s="6" t="s">
        <v>107</v>
      </c>
      <c r="I8" s="6" t="s">
        <v>120</v>
      </c>
      <c r="J8" s="6" t="s">
        <v>130</v>
      </c>
      <c r="K8" s="6" t="s">
        <v>143</v>
      </c>
      <c r="L8" s="6" t="s">
        <v>152</v>
      </c>
      <c r="M8" s="6" t="s">
        <v>162</v>
      </c>
      <c r="N8" s="6" t="s">
        <v>175</v>
      </c>
    </row>
    <row r="9" spans="1:14" x14ac:dyDescent="0.4">
      <c r="A9" s="5" t="s">
        <v>20</v>
      </c>
      <c r="B9" s="6" t="s">
        <v>33</v>
      </c>
      <c r="C9" s="6" t="s">
        <v>45</v>
      </c>
      <c r="D9" s="6" t="s">
        <v>58</v>
      </c>
      <c r="E9" s="6" t="s">
        <v>70</v>
      </c>
      <c r="F9" s="6" t="s">
        <v>83</v>
      </c>
      <c r="G9" s="6" t="s">
        <v>96</v>
      </c>
      <c r="H9" s="6" t="s">
        <v>108</v>
      </c>
      <c r="I9" s="6" t="s">
        <v>121</v>
      </c>
      <c r="J9" s="6" t="s">
        <v>131</v>
      </c>
      <c r="K9" s="6" t="s">
        <v>144</v>
      </c>
      <c r="L9" s="6" t="s">
        <v>153</v>
      </c>
      <c r="M9" s="6" t="s">
        <v>163</v>
      </c>
      <c r="N9" s="6" t="s">
        <v>176</v>
      </c>
    </row>
    <row r="10" spans="1:14" x14ac:dyDescent="0.4">
      <c r="A10" s="5" t="s">
        <v>21</v>
      </c>
      <c r="B10" s="6" t="s">
        <v>34</v>
      </c>
      <c r="C10" s="6" t="s">
        <v>46</v>
      </c>
      <c r="D10" s="6" t="s">
        <v>59</v>
      </c>
      <c r="E10" s="6" t="s">
        <v>71</v>
      </c>
      <c r="F10" s="6" t="s">
        <v>84</v>
      </c>
      <c r="G10" s="6" t="s">
        <v>97</v>
      </c>
      <c r="H10" s="6" t="s">
        <v>109</v>
      </c>
      <c r="I10" s="6" t="s">
        <v>121</v>
      </c>
      <c r="J10" s="6" t="s">
        <v>132</v>
      </c>
      <c r="K10" s="6" t="s">
        <v>105</v>
      </c>
      <c r="L10" s="6" t="s">
        <v>149</v>
      </c>
      <c r="M10" s="6" t="s">
        <v>164</v>
      </c>
      <c r="N10" s="6" t="s">
        <v>177</v>
      </c>
    </row>
    <row r="11" spans="1:14" x14ac:dyDescent="0.4">
      <c r="A11" s="5" t="s">
        <v>22</v>
      </c>
      <c r="B11" s="6" t="s">
        <v>35</v>
      </c>
      <c r="C11" s="6" t="s">
        <v>47</v>
      </c>
      <c r="D11" s="6" t="s">
        <v>60</v>
      </c>
      <c r="E11" s="6" t="s">
        <v>72</v>
      </c>
      <c r="F11" s="6" t="s">
        <v>85</v>
      </c>
      <c r="G11" s="6" t="s">
        <v>98</v>
      </c>
      <c r="H11" s="6" t="s">
        <v>110</v>
      </c>
      <c r="I11" s="6" t="s">
        <v>121</v>
      </c>
      <c r="J11" s="6" t="s">
        <v>133</v>
      </c>
      <c r="K11" s="6" t="s">
        <v>145</v>
      </c>
      <c r="L11" s="6" t="s">
        <v>150</v>
      </c>
      <c r="M11" s="6" t="s">
        <v>165</v>
      </c>
      <c r="N11" s="6" t="s">
        <v>178</v>
      </c>
    </row>
    <row r="12" spans="1:14" x14ac:dyDescent="0.4">
      <c r="A12" s="5" t="s">
        <v>23</v>
      </c>
      <c r="B12" s="6" t="s">
        <v>36</v>
      </c>
      <c r="C12" s="6" t="s">
        <v>48</v>
      </c>
      <c r="D12" s="6" t="s">
        <v>61</v>
      </c>
      <c r="E12" s="6" t="s">
        <v>73</v>
      </c>
      <c r="F12" s="6" t="s">
        <v>86</v>
      </c>
      <c r="G12" s="6" t="s">
        <v>99</v>
      </c>
      <c r="H12" s="6" t="s">
        <v>111</v>
      </c>
      <c r="I12" s="6" t="s">
        <v>122</v>
      </c>
      <c r="J12" s="6" t="s">
        <v>134</v>
      </c>
      <c r="K12" s="6" t="s">
        <v>146</v>
      </c>
      <c r="L12" s="6" t="s">
        <v>150</v>
      </c>
      <c r="M12" s="6" t="s">
        <v>166</v>
      </c>
      <c r="N12" s="6" t="s">
        <v>179</v>
      </c>
    </row>
    <row r="13" spans="1:14" x14ac:dyDescent="0.4">
      <c r="A13" s="5" t="s">
        <v>24</v>
      </c>
      <c r="B13" s="6" t="s">
        <v>37</v>
      </c>
      <c r="C13" s="6" t="s">
        <v>49</v>
      </c>
      <c r="D13" s="6" t="s">
        <v>62</v>
      </c>
      <c r="E13" s="6" t="s">
        <v>74</v>
      </c>
      <c r="F13" s="6" t="s">
        <v>87</v>
      </c>
      <c r="G13" s="6" t="s">
        <v>100</v>
      </c>
      <c r="H13" s="6" t="s">
        <v>112</v>
      </c>
      <c r="I13" s="6" t="s">
        <v>123</v>
      </c>
      <c r="J13" s="6" t="s">
        <v>135</v>
      </c>
      <c r="K13" s="6" t="s">
        <v>146</v>
      </c>
      <c r="L13" s="6" t="s">
        <v>154</v>
      </c>
      <c r="M13" s="6" t="s">
        <v>167</v>
      </c>
      <c r="N13" s="6" t="s">
        <v>180</v>
      </c>
    </row>
    <row r="14" spans="1:14" x14ac:dyDescent="0.4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5EE4-5FCE-4033-BB53-5DC8F6B8EC58}">
  <dimension ref="A1:N14"/>
  <sheetViews>
    <sheetView workbookViewId="0">
      <selection activeCell="H19" sqref="G19:H19"/>
    </sheetView>
  </sheetViews>
  <sheetFormatPr defaultRowHeight="17.399999999999999" x14ac:dyDescent="0.4"/>
  <cols>
    <col min="1" max="1" width="5" style="8" bestFit="1" customWidth="1"/>
    <col min="2" max="2" width="6.796875" style="8" bestFit="1" customWidth="1"/>
    <col min="3" max="3" width="9.5" style="8" bestFit="1" customWidth="1"/>
    <col min="4" max="4" width="8.59765625" style="8" bestFit="1" customWidth="1"/>
    <col min="5" max="5" width="10.3984375" style="8" bestFit="1" customWidth="1"/>
    <col min="6" max="6" width="18.296875" style="8" bestFit="1" customWidth="1"/>
    <col min="7" max="7" width="17.296875" style="8" bestFit="1" customWidth="1"/>
    <col min="8" max="8" width="13.3984375" style="8" bestFit="1" customWidth="1"/>
    <col min="9" max="9" width="15.296875" style="8" bestFit="1" customWidth="1"/>
    <col min="10" max="10" width="17.296875" style="8" bestFit="1" customWidth="1"/>
    <col min="11" max="11" width="15.296875" style="8" bestFit="1" customWidth="1"/>
    <col min="12" max="12" width="17.296875" style="8" bestFit="1" customWidth="1"/>
    <col min="13" max="13" width="11.3984375" style="8" bestFit="1" customWidth="1"/>
    <col min="14" max="14" width="9.8984375" style="8" bestFit="1" customWidth="1"/>
    <col min="15" max="16384" width="8.796875" style="8"/>
  </cols>
  <sheetData>
    <row r="1" spans="1:14" x14ac:dyDescent="0.4">
      <c r="A1" s="9" t="s">
        <v>214</v>
      </c>
      <c r="B1" s="9" t="s">
        <v>225</v>
      </c>
      <c r="C1" s="9" t="s">
        <v>226</v>
      </c>
      <c r="D1" s="9" t="s">
        <v>227</v>
      </c>
      <c r="E1" s="9" t="s">
        <v>216</v>
      </c>
      <c r="F1" s="9" t="s">
        <v>217</v>
      </c>
      <c r="G1" s="9" t="s">
        <v>218</v>
      </c>
      <c r="H1" s="9" t="s">
        <v>219</v>
      </c>
      <c r="I1" s="9" t="s">
        <v>220</v>
      </c>
      <c r="J1" s="9" t="s">
        <v>221</v>
      </c>
      <c r="K1" s="9" t="s">
        <v>222</v>
      </c>
      <c r="L1" s="9" t="s">
        <v>223</v>
      </c>
      <c r="M1" s="9" t="s">
        <v>224</v>
      </c>
      <c r="N1" s="1"/>
    </row>
    <row r="2" spans="1:14" x14ac:dyDescent="0.4">
      <c r="A2" s="9">
        <v>2007</v>
      </c>
      <c r="B2" s="10">
        <v>3480</v>
      </c>
      <c r="C2" s="10">
        <v>27840</v>
      </c>
      <c r="D2" s="10">
        <v>0.123</v>
      </c>
      <c r="E2" s="10">
        <v>380</v>
      </c>
      <c r="F2" s="10">
        <v>14968</v>
      </c>
      <c r="G2" s="10">
        <v>1784</v>
      </c>
      <c r="H2" s="10">
        <v>0.11918760021378942</v>
      </c>
      <c r="I2" s="10">
        <v>0.33353944177690897</v>
      </c>
      <c r="J2" s="10">
        <v>0.42856045253647201</v>
      </c>
      <c r="K2" s="10">
        <v>10433.54867256638</v>
      </c>
      <c r="L2" s="10">
        <v>8120.2079646017728</v>
      </c>
      <c r="M2" s="10">
        <v>0.82199999999999995</v>
      </c>
      <c r="N2" s="2"/>
    </row>
    <row r="3" spans="1:14" x14ac:dyDescent="0.4">
      <c r="A3" s="9">
        <v>2008</v>
      </c>
      <c r="B3" s="10">
        <v>3770</v>
      </c>
      <c r="C3" s="11">
        <v>30160</v>
      </c>
      <c r="D3" s="10">
        <v>8.3000000000000004E-2</v>
      </c>
      <c r="E3" s="10">
        <v>290</v>
      </c>
      <c r="F3" s="10">
        <v>15351</v>
      </c>
      <c r="G3" s="10">
        <v>2214</v>
      </c>
      <c r="H3" s="10">
        <v>0.14422513191323041</v>
      </c>
      <c r="I3" s="10">
        <v>0.34132558611879099</v>
      </c>
      <c r="J3" s="10">
        <v>0.43603889457522998</v>
      </c>
      <c r="K3" s="10">
        <v>11045.172566371666</v>
      </c>
      <c r="L3" s="10">
        <v>8646.0176991150511</v>
      </c>
      <c r="M3" s="10">
        <v>0.86099999999999999</v>
      </c>
      <c r="N3" s="2"/>
    </row>
    <row r="4" spans="1:14" x14ac:dyDescent="0.4">
      <c r="A4" s="9">
        <v>2009</v>
      </c>
      <c r="B4" s="10">
        <v>4000</v>
      </c>
      <c r="C4" s="10">
        <v>32000</v>
      </c>
      <c r="D4" s="10">
        <v>6.0999999999999999E-2</v>
      </c>
      <c r="E4" s="10">
        <v>230</v>
      </c>
      <c r="F4" s="10">
        <v>15882</v>
      </c>
      <c r="G4" s="10">
        <v>2085</v>
      </c>
      <c r="H4" s="10">
        <v>0.13128069512655838</v>
      </c>
      <c r="I4" s="10">
        <v>0.35905159539651399</v>
      </c>
      <c r="J4" s="10">
        <v>0.45200000000000001</v>
      </c>
      <c r="K4" s="10">
        <v>11140.460176991142</v>
      </c>
      <c r="L4" s="10">
        <v>8849.5575221238942</v>
      </c>
      <c r="M4" s="10">
        <v>0.88500000000000001</v>
      </c>
      <c r="N4" s="2"/>
    </row>
    <row r="5" spans="1:14" x14ac:dyDescent="0.4">
      <c r="A5" s="9">
        <v>2010</v>
      </c>
      <c r="B5" s="10">
        <v>4110</v>
      </c>
      <c r="C5" s="10">
        <v>32880</v>
      </c>
      <c r="D5" s="10">
        <v>2.75E-2</v>
      </c>
      <c r="E5" s="10">
        <v>110</v>
      </c>
      <c r="F5" s="10">
        <v>16103</v>
      </c>
      <c r="G5" s="10">
        <v>2566</v>
      </c>
      <c r="H5" s="10">
        <v>0.15934918959200148</v>
      </c>
      <c r="I5" s="10">
        <v>0.35862877369854901</v>
      </c>
      <c r="J5" s="10">
        <v>0.45068413391557499</v>
      </c>
      <c r="K5" s="10">
        <v>11460.318584070794</v>
      </c>
      <c r="L5" s="10">
        <v>9119.4690265486715</v>
      </c>
      <c r="M5" s="10">
        <v>0.91100000000000003</v>
      </c>
      <c r="N5" s="2"/>
    </row>
    <row r="6" spans="1:14" x14ac:dyDescent="0.4">
      <c r="A6" s="9">
        <v>2011</v>
      </c>
      <c r="B6" s="10">
        <v>4320</v>
      </c>
      <c r="C6" s="10">
        <v>34560</v>
      </c>
      <c r="D6" s="10">
        <v>5.0999999999999997E-2</v>
      </c>
      <c r="E6" s="10">
        <v>210</v>
      </c>
      <c r="F6" s="10">
        <v>16479</v>
      </c>
      <c r="G6" s="10">
        <v>2336</v>
      </c>
      <c r="H6" s="10">
        <v>0.14175617452515324</v>
      </c>
      <c r="I6" s="10">
        <v>0.35817281676990698</v>
      </c>
      <c r="J6" s="10">
        <v>0.45478979853266599</v>
      </c>
      <c r="K6" s="10">
        <v>12061.216814159299</v>
      </c>
      <c r="L6" s="10">
        <v>9498.8938053097281</v>
      </c>
      <c r="M6" s="10">
        <v>0.94699999999999995</v>
      </c>
      <c r="N6" s="2"/>
    </row>
    <row r="7" spans="1:14" x14ac:dyDescent="0.4">
      <c r="A7" s="9">
        <v>2012</v>
      </c>
      <c r="B7" s="10">
        <v>4580</v>
      </c>
      <c r="C7" s="10">
        <v>36640</v>
      </c>
      <c r="D7" s="10">
        <v>0.06</v>
      </c>
      <c r="E7" s="10">
        <v>260</v>
      </c>
      <c r="F7" s="10">
        <v>17048</v>
      </c>
      <c r="G7" s="10">
        <v>2343</v>
      </c>
      <c r="H7" s="10">
        <v>0.13743547630220554</v>
      </c>
      <c r="I7" s="10">
        <v>0.34106898592531898</v>
      </c>
      <c r="J7" s="10">
        <v>0.429439210408255</v>
      </c>
      <c r="K7" s="10">
        <v>13428.368421052637</v>
      </c>
      <c r="L7" s="10">
        <v>10665.071770334924</v>
      </c>
      <c r="M7" s="10">
        <v>0.96799999999999997</v>
      </c>
      <c r="N7" s="2"/>
    </row>
    <row r="8" spans="1:14" x14ac:dyDescent="0.4">
      <c r="A8" s="9">
        <v>2013</v>
      </c>
      <c r="B8" s="10">
        <v>4860</v>
      </c>
      <c r="C8" s="10">
        <v>38880</v>
      </c>
      <c r="D8" s="10">
        <v>6.0999999999999999E-2</v>
      </c>
      <c r="E8" s="10">
        <v>280</v>
      </c>
      <c r="F8" s="10">
        <v>17510</v>
      </c>
      <c r="G8" s="10">
        <v>2582</v>
      </c>
      <c r="H8" s="10">
        <v>0.14745859508852086</v>
      </c>
      <c r="I8" s="10">
        <v>0.35059839615402799</v>
      </c>
      <c r="J8" s="10">
        <v>0.44218689529285599</v>
      </c>
      <c r="K8" s="10">
        <v>13862.014354066987</v>
      </c>
      <c r="L8" s="10">
        <v>10990.827751196177</v>
      </c>
      <c r="M8" s="10">
        <v>0.98</v>
      </c>
      <c r="N8" s="2"/>
    </row>
    <row r="9" spans="1:14" x14ac:dyDescent="0.4">
      <c r="A9" s="9">
        <v>2014</v>
      </c>
      <c r="B9" s="10">
        <v>5210</v>
      </c>
      <c r="C9" s="10">
        <v>41680</v>
      </c>
      <c r="D9" s="10">
        <v>7.1999999999999995E-2</v>
      </c>
      <c r="E9" s="10">
        <v>350</v>
      </c>
      <c r="F9" s="10">
        <v>17734</v>
      </c>
      <c r="G9" s="10">
        <v>2565</v>
      </c>
      <c r="H9" s="10">
        <v>0.14463741964587798</v>
      </c>
      <c r="I9" s="10">
        <v>0.35713266637782698</v>
      </c>
      <c r="J9" s="10">
        <v>0.45848</v>
      </c>
      <c r="K9" s="10">
        <v>14588.416267942577</v>
      </c>
      <c r="L9" s="10">
        <v>11363.636363636364</v>
      </c>
      <c r="M9" s="10">
        <v>0.99299999999999999</v>
      </c>
      <c r="N9" s="2"/>
    </row>
    <row r="10" spans="1:14" x14ac:dyDescent="0.4">
      <c r="A10" s="9">
        <v>2015</v>
      </c>
      <c r="B10" s="10">
        <v>5580</v>
      </c>
      <c r="C10" s="10">
        <v>44640</v>
      </c>
      <c r="D10" s="10">
        <v>7.0999999999999994E-2</v>
      </c>
      <c r="E10" s="10">
        <v>370</v>
      </c>
      <c r="F10" s="10">
        <v>18240</v>
      </c>
      <c r="G10" s="10">
        <v>2668</v>
      </c>
      <c r="H10" s="10">
        <v>0.14627192982456141</v>
      </c>
      <c r="I10" s="10">
        <v>0.37832275678435701</v>
      </c>
      <c r="J10" s="10">
        <v>0.485925</v>
      </c>
      <c r="K10" s="10">
        <v>14749.311004784693</v>
      </c>
      <c r="L10" s="10">
        <v>11483.253588516747</v>
      </c>
      <c r="M10" s="10">
        <v>1</v>
      </c>
      <c r="N10" s="2"/>
    </row>
    <row r="11" spans="1:14" x14ac:dyDescent="0.4">
      <c r="A11" s="9">
        <v>2016</v>
      </c>
      <c r="B11" s="10">
        <v>6030</v>
      </c>
      <c r="C11" s="10">
        <v>48240</v>
      </c>
      <c r="D11" s="10">
        <v>8.1000000000000003E-2</v>
      </c>
      <c r="E11" s="10">
        <v>450</v>
      </c>
      <c r="F11" s="10">
        <v>18776</v>
      </c>
      <c r="G11" s="10">
        <v>3420</v>
      </c>
      <c r="H11" s="10">
        <v>0.18214742224115893</v>
      </c>
      <c r="I11" s="10">
        <v>0.39721417107816098</v>
      </c>
      <c r="J11" s="10">
        <v>0.504108</v>
      </c>
      <c r="K11" s="10">
        <v>15180.727272727285</v>
      </c>
      <c r="L11" s="10">
        <v>11961.722488038278</v>
      </c>
      <c r="M11" s="10">
        <v>1.01</v>
      </c>
      <c r="N11" s="2"/>
    </row>
    <row r="12" spans="1:14" x14ac:dyDescent="0.4">
      <c r="A12" s="9">
        <v>2017</v>
      </c>
      <c r="B12" s="10">
        <v>6470</v>
      </c>
      <c r="C12" s="10">
        <v>51760</v>
      </c>
      <c r="D12" s="10">
        <v>7.2999999999999995E-2</v>
      </c>
      <c r="E12" s="10">
        <v>440</v>
      </c>
      <c r="F12" s="10">
        <v>19312</v>
      </c>
      <c r="G12" s="10">
        <v>3366</v>
      </c>
      <c r="H12" s="10">
        <v>0.17429577464788731</v>
      </c>
      <c r="I12" s="10">
        <v>0.41427498278232699</v>
      </c>
      <c r="J12" s="10">
        <v>0.528369639542835</v>
      </c>
      <c r="K12" s="10">
        <v>15617.645933014352</v>
      </c>
      <c r="L12" s="10">
        <v>12245.21531100478</v>
      </c>
      <c r="M12" s="10">
        <v>1.0289999999999999</v>
      </c>
      <c r="N12" s="2"/>
    </row>
    <row r="13" spans="1:14" x14ac:dyDescent="0.4">
      <c r="A13" s="9">
        <v>2018</v>
      </c>
      <c r="B13" s="10">
        <v>7530</v>
      </c>
      <c r="C13" s="10">
        <v>60240</v>
      </c>
      <c r="D13" s="10">
        <v>0.16400000000000001</v>
      </c>
      <c r="E13" s="10">
        <v>1060</v>
      </c>
      <c r="F13" s="10">
        <v>19627</v>
      </c>
      <c r="G13" s="10">
        <v>4625</v>
      </c>
      <c r="H13" s="10">
        <v>0.23564477505477149</v>
      </c>
      <c r="I13" s="10">
        <v>0.46584244194325691</v>
      </c>
      <c r="J13" s="10">
        <v>0.59413919102771584</v>
      </c>
      <c r="K13" s="10">
        <v>16164.263540669852</v>
      </c>
      <c r="L13" s="10">
        <v>12673.797846889947</v>
      </c>
      <c r="M13" s="10">
        <v>1.044</v>
      </c>
      <c r="N13" s="2"/>
    </row>
    <row r="14" spans="1:14" x14ac:dyDescent="0.4">
      <c r="A14" s="10">
        <v>2019</v>
      </c>
      <c r="B14" s="10">
        <v>8350</v>
      </c>
      <c r="C14" s="10">
        <v>66800</v>
      </c>
      <c r="D14" s="10">
        <v>0.109</v>
      </c>
      <c r="E14" s="10">
        <v>820</v>
      </c>
      <c r="F14" s="10">
        <v>20006</v>
      </c>
      <c r="G14" s="10">
        <v>5005</v>
      </c>
      <c r="H14" s="10">
        <v>0.25017494751574526</v>
      </c>
      <c r="I14" s="10">
        <v>0.49910302624942365</v>
      </c>
      <c r="J14" s="10">
        <v>0.63656000732418827</v>
      </c>
      <c r="K14" s="10">
        <v>16730.012764593295</v>
      </c>
      <c r="L14" s="10">
        <v>13117.380771531094</v>
      </c>
      <c r="M14" s="10">
        <v>1.0517083333333335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F040C-0170-4E87-B234-4A7A82A6CFA3}">
  <dimension ref="A1:AG34"/>
  <sheetViews>
    <sheetView workbookViewId="0">
      <selection activeCell="B43" sqref="B43"/>
    </sheetView>
  </sheetViews>
  <sheetFormatPr defaultColWidth="10.5" defaultRowHeight="17.399999999999999" x14ac:dyDescent="0.4"/>
  <sheetData>
    <row r="1" spans="1:33" x14ac:dyDescent="0.4">
      <c r="A1" s="4" t="s">
        <v>181</v>
      </c>
      <c r="B1" s="4" t="s">
        <v>182</v>
      </c>
      <c r="C1" s="4" t="s">
        <v>183</v>
      </c>
      <c r="D1" s="4" t="s">
        <v>184</v>
      </c>
      <c r="E1" s="4" t="s">
        <v>185</v>
      </c>
      <c r="F1" s="4" t="s">
        <v>186</v>
      </c>
      <c r="G1" s="4" t="s">
        <v>187</v>
      </c>
      <c r="H1" s="4" t="s">
        <v>188</v>
      </c>
      <c r="I1" s="4" t="s">
        <v>189</v>
      </c>
      <c r="J1" s="4" t="s">
        <v>190</v>
      </c>
      <c r="K1" s="4" t="s">
        <v>191</v>
      </c>
      <c r="L1" s="4" t="s">
        <v>192</v>
      </c>
      <c r="M1" s="4" t="s">
        <v>193</v>
      </c>
      <c r="N1" s="4" t="s">
        <v>194</v>
      </c>
      <c r="O1" s="4" t="s">
        <v>195</v>
      </c>
      <c r="P1" s="4" t="s">
        <v>196</v>
      </c>
      <c r="Q1" s="4" t="s">
        <v>197</v>
      </c>
      <c r="R1" s="4" t="s">
        <v>198</v>
      </c>
      <c r="S1" s="4" t="s">
        <v>199</v>
      </c>
      <c r="T1" s="4" t="s">
        <v>200</v>
      </c>
      <c r="U1" s="4" t="s">
        <v>201</v>
      </c>
      <c r="V1" s="4" t="s">
        <v>202</v>
      </c>
      <c r="W1" s="4" t="s">
        <v>203</v>
      </c>
      <c r="X1" s="4" t="s">
        <v>204</v>
      </c>
      <c r="Y1" s="4" t="s">
        <v>205</v>
      </c>
      <c r="Z1" s="4" t="s">
        <v>206</v>
      </c>
      <c r="AA1" s="4" t="s">
        <v>207</v>
      </c>
      <c r="AB1" s="4" t="s">
        <v>208</v>
      </c>
      <c r="AC1" s="4" t="s">
        <v>209</v>
      </c>
      <c r="AD1" s="4" t="s">
        <v>210</v>
      </c>
      <c r="AE1" s="4" t="s">
        <v>211</v>
      </c>
      <c r="AF1" s="4" t="s">
        <v>212</v>
      </c>
      <c r="AG1" s="4" t="s">
        <v>213</v>
      </c>
    </row>
    <row r="2" spans="1:33" x14ac:dyDescent="0.35">
      <c r="A2" s="3">
        <v>5.6357974502361616E-2</v>
      </c>
      <c r="B2" s="3">
        <v>2.3137691604324031E-5</v>
      </c>
      <c r="C2" s="3">
        <v>0.1683268693629475</v>
      </c>
      <c r="D2" s="3">
        <v>1.2577535097067423E-2</v>
      </c>
      <c r="E2" s="3">
        <v>1.2134937127315133E-2</v>
      </c>
      <c r="F2" s="3">
        <v>2.197818366611607E-2</v>
      </c>
      <c r="G2" s="3">
        <v>9.1561711571956361E-2</v>
      </c>
      <c r="H2" s="3">
        <v>3.3117857877315907E-4</v>
      </c>
      <c r="I2" s="3">
        <v>9.0406456406641868E-4</v>
      </c>
      <c r="J2" s="3">
        <v>1.1654715967482289E-3</v>
      </c>
      <c r="K2" s="3">
        <v>1.7524846092393396E-3</v>
      </c>
      <c r="L2" s="3">
        <v>1.8579892241252539E-3</v>
      </c>
      <c r="M2" s="3">
        <v>3.880826353856808E-3</v>
      </c>
      <c r="N2" s="3">
        <v>4.5519171752763073E-3</v>
      </c>
      <c r="O2" s="3">
        <v>2.0245480153783526E-4</v>
      </c>
      <c r="P2" s="3">
        <v>2.9652907088823302E-3</v>
      </c>
      <c r="Q2" s="3">
        <v>1.2068896941348705E-2</v>
      </c>
      <c r="R2" s="3">
        <v>1.2241468273589125E-3</v>
      </c>
      <c r="S2" s="3">
        <v>1.2128386879410246E-3</v>
      </c>
      <c r="T2" s="3">
        <v>1.8625841741480844E-4</v>
      </c>
      <c r="U2" s="3">
        <v>1.1871591090900283E-2</v>
      </c>
      <c r="V2" s="3">
        <v>7.3774692621877344E-3</v>
      </c>
      <c r="W2" s="3">
        <v>3.1023896787124583E-3</v>
      </c>
      <c r="X2" s="3">
        <v>1.4306458366827993E-2</v>
      </c>
      <c r="Y2" s="3">
        <v>7.9710976991798001E-4</v>
      </c>
      <c r="Z2" s="3">
        <v>1.2202134197861774E-2</v>
      </c>
      <c r="AA2" s="3">
        <v>2.1806785512604883E-3</v>
      </c>
      <c r="AB2" s="3">
        <v>1.5704300822709507E-3</v>
      </c>
      <c r="AC2" s="3">
        <v>4.6731619381127689E-5</v>
      </c>
      <c r="AD2" s="3">
        <v>1.9545646453497812E-3</v>
      </c>
      <c r="AE2" s="3">
        <v>9.1369440613554224E-4</v>
      </c>
      <c r="AF2" s="3">
        <v>1.6664677965779126E-3</v>
      </c>
      <c r="AG2" s="3">
        <v>4.8297161218693501E-3</v>
      </c>
    </row>
    <row r="3" spans="1:33" x14ac:dyDescent="0.35">
      <c r="A3" s="3">
        <v>1.5674323150921964E-3</v>
      </c>
      <c r="B3" s="3">
        <v>5.7790885233216765E-4</v>
      </c>
      <c r="C3" s="3">
        <v>2.5765911037913631E-3</v>
      </c>
      <c r="D3" s="3">
        <v>3.4293945192714662E-3</v>
      </c>
      <c r="E3" s="3">
        <v>3.5939918811563414E-3</v>
      </c>
      <c r="F3" s="3">
        <v>2.4907774570943886E-2</v>
      </c>
      <c r="G3" s="3">
        <v>3.4377819547960861E-2</v>
      </c>
      <c r="H3" s="3">
        <v>2.1603706761679021E-3</v>
      </c>
      <c r="I3" s="3">
        <v>1.4362877307332606E-3</v>
      </c>
      <c r="J3" s="3">
        <v>1.6261928460508026E-2</v>
      </c>
      <c r="K3" s="3">
        <v>1.6297320529484744E-3</v>
      </c>
      <c r="L3" s="3">
        <v>4.7359921342338754E-3</v>
      </c>
      <c r="M3" s="3">
        <v>2.814008859652993E-2</v>
      </c>
      <c r="N3" s="3">
        <v>1.6510642589070444E-2</v>
      </c>
      <c r="O3" s="3">
        <v>4.596120738346434E-4</v>
      </c>
      <c r="P3" s="3">
        <v>2.5411505525283755E-2</v>
      </c>
      <c r="Q3" s="3">
        <v>2.3550512966829876E-2</v>
      </c>
      <c r="R3" s="3">
        <v>2.8963317817385652E-3</v>
      </c>
      <c r="S3" s="3">
        <v>3.3847908159035473E-3</v>
      </c>
      <c r="T3" s="3">
        <v>1.0763067551823927E-3</v>
      </c>
      <c r="U3" s="3">
        <v>0.12876216481165359</v>
      </c>
      <c r="V3" s="3">
        <v>1.8834398569966486E-2</v>
      </c>
      <c r="W3" s="3">
        <v>4.9660405825825444E-3</v>
      </c>
      <c r="X3" s="3">
        <v>3.9939949840226627E-2</v>
      </c>
      <c r="Y3" s="3">
        <v>1.6050060869510412E-3</v>
      </c>
      <c r="Z3" s="3">
        <v>4.2260312061083799E-2</v>
      </c>
      <c r="AA3" s="3">
        <v>3.1181382414214229E-2</v>
      </c>
      <c r="AB3" s="3">
        <v>0</v>
      </c>
      <c r="AC3" s="3">
        <v>1.7574828772685467E-4</v>
      </c>
      <c r="AD3" s="3">
        <v>2.810275723610243E-3</v>
      </c>
      <c r="AE3" s="3">
        <v>4.6666624648685233E-3</v>
      </c>
      <c r="AF3" s="3">
        <v>5.0632475665528462E-3</v>
      </c>
      <c r="AG3" s="3">
        <v>2.8931804331310492E-3</v>
      </c>
    </row>
    <row r="4" spans="1:33" x14ac:dyDescent="0.35">
      <c r="A4" s="3">
        <v>0.31116843265037059</v>
      </c>
      <c r="B4" s="3">
        <v>2.6908512531026083E-4</v>
      </c>
      <c r="C4" s="3">
        <v>0.22527017806872723</v>
      </c>
      <c r="D4" s="3">
        <v>1.7167807830583456E-3</v>
      </c>
      <c r="E4" s="3">
        <v>2.2038700512381697E-2</v>
      </c>
      <c r="F4" s="3">
        <v>2.9467555626726503E-3</v>
      </c>
      <c r="G4" s="3">
        <v>3.0159466584667255E-2</v>
      </c>
      <c r="H4" s="3">
        <v>5.5910728054228333E-3</v>
      </c>
      <c r="I4" s="3">
        <v>6.2252747135792361E-5</v>
      </c>
      <c r="J4" s="3">
        <v>1.5216064679982074E-2</v>
      </c>
      <c r="K4" s="3">
        <v>1.0605562697210793E-3</v>
      </c>
      <c r="L4" s="3">
        <v>2.8571260156391606E-4</v>
      </c>
      <c r="M4" s="3">
        <v>1.6116371702933558E-3</v>
      </c>
      <c r="N4" s="3">
        <v>2.1485548340764531E-4</v>
      </c>
      <c r="O4" s="3">
        <v>2.3769513542756028E-3</v>
      </c>
      <c r="P4" s="3">
        <v>2.4282697551364658E-2</v>
      </c>
      <c r="Q4" s="3">
        <v>9.6878340743244088E-3</v>
      </c>
      <c r="R4" s="3">
        <v>3.0294426676268195E-3</v>
      </c>
      <c r="S4" s="3">
        <v>5.219603033126747E-4</v>
      </c>
      <c r="T4" s="3">
        <v>1.0199208790834536E-2</v>
      </c>
      <c r="U4" s="3">
        <v>3.1898974041324885E-2</v>
      </c>
      <c r="V4" s="3">
        <v>3.536134510470234E-3</v>
      </c>
      <c r="W4" s="3">
        <v>2.0129807293199141E-3</v>
      </c>
      <c r="X4" s="3">
        <v>6.6791777987251777E-3</v>
      </c>
      <c r="Y4" s="3">
        <v>1.9582844374190422E-3</v>
      </c>
      <c r="Z4" s="3">
        <v>2.8477193340953645E-2</v>
      </c>
      <c r="AA4" s="3">
        <v>3.3101039876306639E-3</v>
      </c>
      <c r="AB4" s="3">
        <v>0</v>
      </c>
      <c r="AC4" s="3">
        <v>2.0030746504095631E-4</v>
      </c>
      <c r="AD4" s="3">
        <v>8.2944990479521348E-4</v>
      </c>
      <c r="AE4" s="3">
        <v>5.0800992441743661E-4</v>
      </c>
      <c r="AF4" s="3">
        <v>1.4196557236423391E-3</v>
      </c>
      <c r="AG4" s="3">
        <v>5.2563619540420162E-4</v>
      </c>
    </row>
    <row r="5" spans="1:33" x14ac:dyDescent="0.35">
      <c r="A5" s="3">
        <v>9.7541840143804924E-3</v>
      </c>
      <c r="B5" s="3">
        <v>8.4949871571147938E-5</v>
      </c>
      <c r="C5" s="3">
        <v>1.3264747856767936E-2</v>
      </c>
      <c r="D5" s="3">
        <v>0.34641618501408883</v>
      </c>
      <c r="E5" s="3">
        <v>1.2740564667935314E-2</v>
      </c>
      <c r="F5" s="3">
        <v>4.1457150857445984E-3</v>
      </c>
      <c r="G5" s="3">
        <v>9.7514447938592846E-2</v>
      </c>
      <c r="H5" s="3">
        <v>6.0648586155676954E-4</v>
      </c>
      <c r="I5" s="3">
        <v>3.3120239288623549E-4</v>
      </c>
      <c r="J5" s="3">
        <v>4.6644526083776758E-3</v>
      </c>
      <c r="K5" s="3">
        <v>1.1133488065047273E-3</v>
      </c>
      <c r="L5" s="3">
        <v>1.0710566534966844E-3</v>
      </c>
      <c r="M5" s="3">
        <v>1.2253505291504683E-3</v>
      </c>
      <c r="N5" s="3">
        <v>3.3008048480345878E-4</v>
      </c>
      <c r="O5" s="3">
        <v>6.0656149580954099E-3</v>
      </c>
      <c r="P5" s="3">
        <v>0.20166214590233095</v>
      </c>
      <c r="Q5" s="3">
        <v>1.3749979405423256E-2</v>
      </c>
      <c r="R5" s="3">
        <v>2.8849299091706997E-3</v>
      </c>
      <c r="S5" s="3">
        <v>3.2913505664381549E-4</v>
      </c>
      <c r="T5" s="3">
        <v>1.262040705169905E-2</v>
      </c>
      <c r="U5" s="3">
        <v>2.4903460124619786E-2</v>
      </c>
      <c r="V5" s="3">
        <v>6.6429312094999846E-3</v>
      </c>
      <c r="W5" s="3">
        <v>2.5292976526392818E-3</v>
      </c>
      <c r="X5" s="3">
        <v>1.1724267213445168E-2</v>
      </c>
      <c r="Y5" s="3">
        <v>4.9424967272743685E-3</v>
      </c>
      <c r="Z5" s="3">
        <v>1.7014139457990071E-2</v>
      </c>
      <c r="AA5" s="3">
        <v>4.6972904797892862E-3</v>
      </c>
      <c r="AB5" s="3">
        <v>0</v>
      </c>
      <c r="AC5" s="3">
        <v>9.8601854196396965E-5</v>
      </c>
      <c r="AD5" s="3">
        <v>8.7215117441653248E-4</v>
      </c>
      <c r="AE5" s="3">
        <v>8.4970040705220325E-4</v>
      </c>
      <c r="AF5" s="3">
        <v>1.0949696830812618E-3</v>
      </c>
      <c r="AG5" s="3">
        <v>5.6619801624717035E-4</v>
      </c>
    </row>
    <row r="6" spans="1:33" x14ac:dyDescent="0.35">
      <c r="A6" s="3">
        <v>2.5420063225963286E-2</v>
      </c>
      <c r="B6" s="3">
        <v>8.3122027078519052E-4</v>
      </c>
      <c r="C6" s="3">
        <v>2.168289260086961E-3</v>
      </c>
      <c r="D6" s="3">
        <v>1.2083557968566727E-2</v>
      </c>
      <c r="E6" s="3">
        <v>0.35792487936808337</v>
      </c>
      <c r="F6" s="3">
        <v>5.7158248717621768E-3</v>
      </c>
      <c r="G6" s="3">
        <v>7.5166584269344541E-2</v>
      </c>
      <c r="H6" s="3">
        <v>5.9465420341922788E-4</v>
      </c>
      <c r="I6" s="3">
        <v>9.8767265221693539E-4</v>
      </c>
      <c r="J6" s="3">
        <v>8.49640825971636E-3</v>
      </c>
      <c r="K6" s="3">
        <v>2.3414261671524752E-3</v>
      </c>
      <c r="L6" s="3">
        <v>1.4649060111269941E-3</v>
      </c>
      <c r="M6" s="3">
        <v>1.8036764492048473E-3</v>
      </c>
      <c r="N6" s="3">
        <v>1.1635126388544012E-3</v>
      </c>
      <c r="O6" s="3">
        <v>7.3209181820690005E-4</v>
      </c>
      <c r="P6" s="3">
        <v>3.3232965192537559E-2</v>
      </c>
      <c r="Q6" s="3">
        <v>3.3451937940275733E-2</v>
      </c>
      <c r="R6" s="3">
        <v>1.096175664379675E-2</v>
      </c>
      <c r="S6" s="3">
        <v>6.1199119653588239E-4</v>
      </c>
      <c r="T6" s="3">
        <v>5.883485712453479E-3</v>
      </c>
      <c r="U6" s="3">
        <v>3.6651685081163225E-2</v>
      </c>
      <c r="V6" s="3">
        <v>1.0295354319670292E-2</v>
      </c>
      <c r="W6" s="3">
        <v>5.7187609754351587E-3</v>
      </c>
      <c r="X6" s="3">
        <v>1.4992048285576442E-2</v>
      </c>
      <c r="Y6" s="3">
        <v>3.7644810497344272E-3</v>
      </c>
      <c r="Z6" s="3">
        <v>2.0675179875964067E-2</v>
      </c>
      <c r="AA6" s="3">
        <v>8.65952513043757E-3</v>
      </c>
      <c r="AB6" s="3">
        <v>0</v>
      </c>
      <c r="AC6" s="3">
        <v>3.6204954577078032E-4</v>
      </c>
      <c r="AD6" s="3">
        <v>1.6374836603500358E-3</v>
      </c>
      <c r="AE6" s="3">
        <v>1.4368965141831518E-3</v>
      </c>
      <c r="AF6" s="3">
        <v>1.940881039891489E-3</v>
      </c>
      <c r="AG6" s="3">
        <v>1.2576543756706434E-3</v>
      </c>
    </row>
    <row r="7" spans="1:33" x14ac:dyDescent="0.35">
      <c r="A7" s="3">
        <v>7.9945504873339432E-5</v>
      </c>
      <c r="B7" s="3">
        <v>0.52214670693743692</v>
      </c>
      <c r="C7" s="3">
        <v>8.1523352789190722E-4</v>
      </c>
      <c r="D7" s="3">
        <v>7.7221946905817087E-4</v>
      </c>
      <c r="E7" s="3">
        <v>1.2315565988073739E-3</v>
      </c>
      <c r="F7" s="3">
        <v>4.1127885998908417E-2</v>
      </c>
      <c r="G7" s="3">
        <v>2.0595826784727336E-2</v>
      </c>
      <c r="H7" s="3">
        <v>6.6960488336848705E-4</v>
      </c>
      <c r="I7" s="3">
        <v>1.7264543170858605E-3</v>
      </c>
      <c r="J7" s="3">
        <v>1.1421921226296863E-2</v>
      </c>
      <c r="K7" s="3">
        <v>3.1989186966471447E-3</v>
      </c>
      <c r="L7" s="3">
        <v>1.4529092333544738E-3</v>
      </c>
      <c r="M7" s="3">
        <v>9.248476575581234E-3</v>
      </c>
      <c r="N7" s="3">
        <v>9.2150675978462941E-4</v>
      </c>
      <c r="O7" s="3">
        <v>8.3912820979363667E-5</v>
      </c>
      <c r="P7" s="3">
        <v>2.2195000159464318E-3</v>
      </c>
      <c r="Q7" s="3">
        <v>1.6977044391806945E-2</v>
      </c>
      <c r="R7" s="3">
        <v>7.0473878114952538E-4</v>
      </c>
      <c r="S7" s="3">
        <v>4.5436209719519556E-4</v>
      </c>
      <c r="T7" s="3">
        <v>5.1720638159046218E-3</v>
      </c>
      <c r="U7" s="3">
        <v>7.9188446543633807E-3</v>
      </c>
      <c r="V7" s="3">
        <v>2.8645293279213088E-3</v>
      </c>
      <c r="W7" s="3">
        <v>3.8876066428414052E-3</v>
      </c>
      <c r="X7" s="3">
        <v>1.97010381286041E-3</v>
      </c>
      <c r="Y7" s="3">
        <v>1.4402083746992613E-3</v>
      </c>
      <c r="Z7" s="3">
        <v>2.5274282033124765E-2</v>
      </c>
      <c r="AA7" s="3">
        <v>4.9270797767259865E-3</v>
      </c>
      <c r="AB7" s="3">
        <v>0</v>
      </c>
      <c r="AC7" s="3">
        <v>2.3300946264809562E-4</v>
      </c>
      <c r="AD7" s="3">
        <v>3.9272798039016477E-4</v>
      </c>
      <c r="AE7" s="3">
        <v>4.9480693301290248E-4</v>
      </c>
      <c r="AF7" s="3">
        <v>1.1538807255736365E-3</v>
      </c>
      <c r="AG7" s="3">
        <v>7.8381274747325771E-4</v>
      </c>
    </row>
    <row r="8" spans="1:33" x14ac:dyDescent="0.35">
      <c r="A8" s="3">
        <v>4.8705664653551084E-3</v>
      </c>
      <c r="B8" s="3">
        <v>2.2805888368167659E-2</v>
      </c>
      <c r="C8" s="3">
        <v>5.8161244168823617E-3</v>
      </c>
      <c r="D8" s="3">
        <v>8.2470491597952424E-3</v>
      </c>
      <c r="E8" s="3">
        <v>7.5135840005191553E-3</v>
      </c>
      <c r="F8" s="3">
        <v>0.10902063443130625</v>
      </c>
      <c r="G8" s="3">
        <v>0.35409344020108435</v>
      </c>
      <c r="H8" s="3">
        <v>4.595453864108247E-3</v>
      </c>
      <c r="I8" s="3">
        <v>8.0944143999578909E-3</v>
      </c>
      <c r="J8" s="3">
        <v>8.2101313862766191E-3</v>
      </c>
      <c r="K8" s="3">
        <v>2.1439042341462695E-3</v>
      </c>
      <c r="L8" s="3">
        <v>1.176368409499915E-3</v>
      </c>
      <c r="M8" s="3">
        <v>1.2618490098354833E-2</v>
      </c>
      <c r="N8" s="3">
        <v>1.0636263624315022E-3</v>
      </c>
      <c r="O8" s="3">
        <v>1.6671885579500357E-4</v>
      </c>
      <c r="P8" s="3">
        <v>2.0769774741104689E-2</v>
      </c>
      <c r="Q8" s="3">
        <v>2.4871947000177624E-2</v>
      </c>
      <c r="R8" s="3">
        <v>6.7681253532791297E-3</v>
      </c>
      <c r="S8" s="3">
        <v>7.2740524877579009E-4</v>
      </c>
      <c r="T8" s="3">
        <v>7.1806638468535182E-3</v>
      </c>
      <c r="U8" s="3">
        <v>2.7408689924698255E-2</v>
      </c>
      <c r="V8" s="3">
        <v>5.9175616947995807E-3</v>
      </c>
      <c r="W8" s="3">
        <v>2.8269706623146374E-3</v>
      </c>
      <c r="X8" s="3">
        <v>9.625566728983629E-3</v>
      </c>
      <c r="Y8" s="3">
        <v>1.5871545415980905E-3</v>
      </c>
      <c r="Z8" s="3">
        <v>4.282701760930116E-2</v>
      </c>
      <c r="AA8" s="3">
        <v>4.5607326553237584E-3</v>
      </c>
      <c r="AB8" s="3">
        <v>0</v>
      </c>
      <c r="AC8" s="3">
        <v>3.8100821278030478E-4</v>
      </c>
      <c r="AD8" s="3">
        <v>9.7518508625298419E-4</v>
      </c>
      <c r="AE8" s="3">
        <v>7.9982260559508152E-4</v>
      </c>
      <c r="AF8" s="3">
        <v>1.1774239016448895E-3</v>
      </c>
      <c r="AG8" s="3">
        <v>2.4859203664512239E-3</v>
      </c>
    </row>
    <row r="9" spans="1:33" x14ac:dyDescent="0.35">
      <c r="A9" s="3">
        <v>2.5010907618719651E-4</v>
      </c>
      <c r="B9" s="3">
        <v>0.10364427876244295</v>
      </c>
      <c r="C9" s="3">
        <v>1.181314261197346E-3</v>
      </c>
      <c r="D9" s="3">
        <v>4.3442716654340987E-3</v>
      </c>
      <c r="E9" s="3">
        <v>1.2543131466443648E-2</v>
      </c>
      <c r="F9" s="3">
        <v>4.2883877612082337E-2</v>
      </c>
      <c r="G9" s="3">
        <v>4.902374796263425E-2</v>
      </c>
      <c r="H9" s="3">
        <v>0.19179356434365974</v>
      </c>
      <c r="I9" s="3">
        <v>1.7140838930964655E-2</v>
      </c>
      <c r="J9" s="3">
        <v>1.4269171400022098E-2</v>
      </c>
      <c r="K9" s="3">
        <v>2.2275182082633379E-3</v>
      </c>
      <c r="L9" s="3">
        <v>3.8063002486372535E-3</v>
      </c>
      <c r="M9" s="3">
        <v>9.718794129483314E-3</v>
      </c>
      <c r="N9" s="3">
        <v>4.4794575869040835E-3</v>
      </c>
      <c r="O9" s="3">
        <v>2.2306685140395771E-4</v>
      </c>
      <c r="P9" s="3">
        <v>2.0794840797155389E-2</v>
      </c>
      <c r="Q9" s="3">
        <v>4.1917389002378305E-2</v>
      </c>
      <c r="R9" s="3">
        <v>8.2538263361933741E-3</v>
      </c>
      <c r="S9" s="3">
        <v>8.0146299192150714E-4</v>
      </c>
      <c r="T9" s="3">
        <v>3.8352578593324458E-3</v>
      </c>
      <c r="U9" s="3">
        <v>8.0974224752592625E-2</v>
      </c>
      <c r="V9" s="3">
        <v>8.5620522533406355E-3</v>
      </c>
      <c r="W9" s="3">
        <v>5.4462234235164225E-3</v>
      </c>
      <c r="X9" s="3">
        <v>1.2344914227002667E-2</v>
      </c>
      <c r="Y9" s="3">
        <v>1.9115047352372134E-3</v>
      </c>
      <c r="Z9" s="3">
        <v>3.1571986452777874E-2</v>
      </c>
      <c r="AA9" s="3">
        <v>5.8849728095848328E-3</v>
      </c>
      <c r="AB9" s="3">
        <v>0</v>
      </c>
      <c r="AC9" s="3">
        <v>4.3466658978240407E-4</v>
      </c>
      <c r="AD9" s="3">
        <v>1.3240609165303047E-3</v>
      </c>
      <c r="AE9" s="3">
        <v>1.0439609293533092E-3</v>
      </c>
      <c r="AF9" s="3">
        <v>2.6003631974928203E-3</v>
      </c>
      <c r="AG9" s="3">
        <v>7.6509586204059974E-4</v>
      </c>
    </row>
    <row r="10" spans="1:33" x14ac:dyDescent="0.35">
      <c r="A10" s="3">
        <v>1.6594590261241872E-4</v>
      </c>
      <c r="B10" s="3">
        <v>0.14619219198150102</v>
      </c>
      <c r="C10" s="3">
        <v>7.8985414324625794E-4</v>
      </c>
      <c r="D10" s="3">
        <v>2.42951558062229E-3</v>
      </c>
      <c r="E10" s="3">
        <v>2.6361934409988067E-3</v>
      </c>
      <c r="F10" s="3">
        <v>5.9504522952482219E-3</v>
      </c>
      <c r="G10" s="3">
        <v>1.4018870328291414E-2</v>
      </c>
      <c r="H10" s="3">
        <v>2.1418717464968474E-2</v>
      </c>
      <c r="I10" s="3">
        <v>0.37794463915320053</v>
      </c>
      <c r="J10" s="3">
        <v>1.0362392580468952E-2</v>
      </c>
      <c r="K10" s="3">
        <v>2.8639097418242322E-3</v>
      </c>
      <c r="L10" s="3">
        <v>2.4742262693236436E-3</v>
      </c>
      <c r="M10" s="3">
        <v>8.9552267243399597E-3</v>
      </c>
      <c r="N10" s="3">
        <v>1.0685414297407112E-3</v>
      </c>
      <c r="O10" s="3">
        <v>1.6966045221983647E-4</v>
      </c>
      <c r="P10" s="3">
        <v>1.952136715407268E-2</v>
      </c>
      <c r="Q10" s="3">
        <v>5.4888810801513185E-2</v>
      </c>
      <c r="R10" s="3">
        <v>2.2146088720960647E-2</v>
      </c>
      <c r="S10" s="3">
        <v>1.156057499370648E-3</v>
      </c>
      <c r="T10" s="3">
        <v>4.1900279681568956E-3</v>
      </c>
      <c r="U10" s="3">
        <v>2.1185661499082385E-2</v>
      </c>
      <c r="V10" s="3">
        <v>6.4273636395643791E-3</v>
      </c>
      <c r="W10" s="3">
        <v>3.7206337834988531E-3</v>
      </c>
      <c r="X10" s="3">
        <v>1.2167623662199756E-2</v>
      </c>
      <c r="Y10" s="3">
        <v>2.9461742068367853E-3</v>
      </c>
      <c r="Z10" s="3">
        <v>3.6049904077360237E-2</v>
      </c>
      <c r="AA10" s="3">
        <v>1.0892572487474243E-2</v>
      </c>
      <c r="AB10" s="3">
        <v>0</v>
      </c>
      <c r="AC10" s="3">
        <v>5.2212637919265572E-4</v>
      </c>
      <c r="AD10" s="3">
        <v>1.0743454135023014E-3</v>
      </c>
      <c r="AE10" s="3">
        <v>1.3109157916247186E-3</v>
      </c>
      <c r="AF10" s="3">
        <v>2.0582527517567619E-3</v>
      </c>
      <c r="AG10" s="3">
        <v>7.0196982085351676E-4</v>
      </c>
    </row>
    <row r="11" spans="1:33" x14ac:dyDescent="0.35">
      <c r="A11" s="3">
        <v>2.0268714878122175E-4</v>
      </c>
      <c r="B11" s="3">
        <v>3.2639142229821082E-4</v>
      </c>
      <c r="C11" s="3">
        <v>9.8188646763593666E-4</v>
      </c>
      <c r="D11" s="3">
        <v>5.4909700566855941E-3</v>
      </c>
      <c r="E11" s="3">
        <v>9.0252468197402191E-3</v>
      </c>
      <c r="F11" s="3">
        <v>7.3173082021876249E-3</v>
      </c>
      <c r="G11" s="3">
        <v>5.6745980124633999E-2</v>
      </c>
      <c r="H11" s="3">
        <v>5.4363571027880803E-3</v>
      </c>
      <c r="I11" s="3">
        <v>0.19497441766507395</v>
      </c>
      <c r="J11" s="3">
        <v>0.15766339000244117</v>
      </c>
      <c r="K11" s="3">
        <v>5.8897034509623435E-3</v>
      </c>
      <c r="L11" s="3">
        <v>7.1770814410664404E-3</v>
      </c>
      <c r="M11" s="3">
        <v>3.1210919256368003E-2</v>
      </c>
      <c r="N11" s="3">
        <v>2.2554840848559065E-3</v>
      </c>
      <c r="O11" s="3">
        <v>4.2074011132108285E-4</v>
      </c>
      <c r="P11" s="3">
        <v>3.9104879227196687E-2</v>
      </c>
      <c r="Q11" s="3">
        <v>1.8948401597398488E-2</v>
      </c>
      <c r="R11" s="3">
        <v>4.0566645742170894E-3</v>
      </c>
      <c r="S11" s="3">
        <v>9.4920046017271816E-4</v>
      </c>
      <c r="T11" s="3">
        <v>3.221376545179152E-3</v>
      </c>
      <c r="U11" s="3">
        <v>2.095325639684012E-2</v>
      </c>
      <c r="V11" s="3">
        <v>8.8976437576576053E-3</v>
      </c>
      <c r="W11" s="3">
        <v>4.8410190687455338E-3</v>
      </c>
      <c r="X11" s="3">
        <v>1.3657227004880226E-2</v>
      </c>
      <c r="Y11" s="3">
        <v>2.6086086328432232E-3</v>
      </c>
      <c r="Z11" s="3">
        <v>2.3509505595519412E-2</v>
      </c>
      <c r="AA11" s="3">
        <v>7.7111855605782901E-3</v>
      </c>
      <c r="AB11" s="3">
        <v>0</v>
      </c>
      <c r="AC11" s="3">
        <v>7.240179993606785E-4</v>
      </c>
      <c r="AD11" s="3">
        <v>1.8890179023396739E-3</v>
      </c>
      <c r="AE11" s="3">
        <v>1.476753418335167E-3</v>
      </c>
      <c r="AF11" s="3">
        <v>2.5418705462198791E-3</v>
      </c>
      <c r="AG11" s="3">
        <v>1.1358836303149936E-3</v>
      </c>
    </row>
    <row r="12" spans="1:33" x14ac:dyDescent="0.35">
      <c r="A12" s="3">
        <v>8.5545145011653071E-5</v>
      </c>
      <c r="B12" s="3">
        <v>9.7089593791703014E-5</v>
      </c>
      <c r="C12" s="3">
        <v>3.0436170287366168E-4</v>
      </c>
      <c r="D12" s="3">
        <v>1.8420199162576742E-3</v>
      </c>
      <c r="E12" s="3">
        <v>2.7118434609880422E-3</v>
      </c>
      <c r="F12" s="3">
        <v>1.2735142802014394E-3</v>
      </c>
      <c r="G12" s="3">
        <v>8.3727645532951547E-2</v>
      </c>
      <c r="H12" s="3">
        <v>1.9741574360418492E-2</v>
      </c>
      <c r="I12" s="3">
        <v>2.0959141648051419E-2</v>
      </c>
      <c r="J12" s="3">
        <v>1.26834301913649E-2</v>
      </c>
      <c r="K12" s="3">
        <v>0.3626273331351359</v>
      </c>
      <c r="L12" s="3">
        <v>2.832908160639382E-2</v>
      </c>
      <c r="M12" s="3">
        <v>7.2280651318523985E-3</v>
      </c>
      <c r="N12" s="3">
        <v>1.0853482692846216E-4</v>
      </c>
      <c r="O12" s="3">
        <v>2.2212965166475468E-4</v>
      </c>
      <c r="P12" s="3">
        <v>2.942813935153173E-2</v>
      </c>
      <c r="Q12" s="3">
        <v>1.3867079902655706E-2</v>
      </c>
      <c r="R12" s="3">
        <v>4.5585335993120473E-4</v>
      </c>
      <c r="S12" s="3">
        <v>4.0664948769063579E-4</v>
      </c>
      <c r="T12" s="3">
        <v>8.2379811649093641E-3</v>
      </c>
      <c r="U12" s="3">
        <v>1.414544710698718E-2</v>
      </c>
      <c r="V12" s="3">
        <v>3.7284742670462955E-3</v>
      </c>
      <c r="W12" s="3">
        <v>5.0515006966656718E-3</v>
      </c>
      <c r="X12" s="3">
        <v>1.1735201484523984E-2</v>
      </c>
      <c r="Y12" s="3">
        <v>8.921895854607781E-4</v>
      </c>
      <c r="Z12" s="3">
        <v>2.7377777214610887E-2</v>
      </c>
      <c r="AA12" s="3">
        <v>6.1659864743352994E-3</v>
      </c>
      <c r="AB12" s="3">
        <v>0</v>
      </c>
      <c r="AC12" s="3">
        <v>1.6897132735588138E-4</v>
      </c>
      <c r="AD12" s="3">
        <v>5.7467826643525473E-4</v>
      </c>
      <c r="AE12" s="3">
        <v>2.9330270206257025E-4</v>
      </c>
      <c r="AF12" s="3">
        <v>2.1092218173031025E-3</v>
      </c>
      <c r="AG12" s="3">
        <v>6.3822588596300659E-4</v>
      </c>
    </row>
    <row r="13" spans="1:33" x14ac:dyDescent="0.35">
      <c r="A13" s="3">
        <v>8.7349490149481868E-5</v>
      </c>
      <c r="B13" s="3">
        <v>9.0777829597732444E-5</v>
      </c>
      <c r="C13" s="3">
        <v>4.4344734582767956E-4</v>
      </c>
      <c r="D13" s="3">
        <v>2.7971800653767611E-3</v>
      </c>
      <c r="E13" s="3">
        <v>8.8147206206465045E-3</v>
      </c>
      <c r="F13" s="3">
        <v>3.8293506411517381E-3</v>
      </c>
      <c r="G13" s="3">
        <v>8.4712240028915115E-2</v>
      </c>
      <c r="H13" s="3">
        <v>1.3612138161243584E-2</v>
      </c>
      <c r="I13" s="3">
        <v>0.10867545478281575</v>
      </c>
      <c r="J13" s="3">
        <v>4.0720833454405282E-2</v>
      </c>
      <c r="K13" s="3">
        <v>7.0488613627607499E-2</v>
      </c>
      <c r="L13" s="3">
        <v>0.20456680945143016</v>
      </c>
      <c r="M13" s="3">
        <v>2.0794091215151921E-2</v>
      </c>
      <c r="N13" s="3">
        <v>1.05351407929122E-3</v>
      </c>
      <c r="O13" s="3">
        <v>2.450112957513467E-4</v>
      </c>
      <c r="P13" s="3">
        <v>3.1560435875732727E-2</v>
      </c>
      <c r="Q13" s="3">
        <v>9.2769402154042405E-3</v>
      </c>
      <c r="R13" s="3">
        <v>1.0519044321112487E-3</v>
      </c>
      <c r="S13" s="3">
        <v>1.2070263398901719E-3</v>
      </c>
      <c r="T13" s="3">
        <v>5.6807584657512025E-3</v>
      </c>
      <c r="U13" s="3">
        <v>1.9722965087170755E-2</v>
      </c>
      <c r="V13" s="3">
        <v>4.8883835107742888E-3</v>
      </c>
      <c r="W13" s="3">
        <v>3.8862631664435808E-3</v>
      </c>
      <c r="X13" s="3">
        <v>9.8915850363017251E-3</v>
      </c>
      <c r="Y13" s="3">
        <v>2.726104735352054E-3</v>
      </c>
      <c r="Z13" s="3">
        <v>3.332477642105193E-2</v>
      </c>
      <c r="AA13" s="3">
        <v>5.3468716507057258E-3</v>
      </c>
      <c r="AB13" s="3">
        <v>0</v>
      </c>
      <c r="AC13" s="3">
        <v>5.0230399044078619E-4</v>
      </c>
      <c r="AD13" s="3">
        <v>1.1602734058900961E-3</v>
      </c>
      <c r="AE13" s="3">
        <v>7.0804616635348225E-4</v>
      </c>
      <c r="AF13" s="3">
        <v>2.2100978393726806E-3</v>
      </c>
      <c r="AG13" s="3">
        <v>9.5470891830246193E-4</v>
      </c>
    </row>
    <row r="14" spans="1:33" x14ac:dyDescent="0.35">
      <c r="A14" s="3">
        <v>1.954725076309352E-4</v>
      </c>
      <c r="B14" s="3">
        <v>1.3242150480121548E-4</v>
      </c>
      <c r="C14" s="3">
        <v>8.7337877949145257E-4</v>
      </c>
      <c r="D14" s="3">
        <v>2.1279113502580241E-3</v>
      </c>
      <c r="E14" s="3">
        <v>3.796507104032963E-3</v>
      </c>
      <c r="F14" s="3">
        <v>3.3642053665394697E-3</v>
      </c>
      <c r="G14" s="3">
        <v>4.1941611875609186E-2</v>
      </c>
      <c r="H14" s="3">
        <v>3.5952590541484045E-3</v>
      </c>
      <c r="I14" s="3">
        <v>8.8255373232139112E-2</v>
      </c>
      <c r="J14" s="3">
        <v>0.10850191257241716</v>
      </c>
      <c r="K14" s="3">
        <v>3.6400427047753904E-2</v>
      </c>
      <c r="L14" s="3">
        <v>4.1626604841806657E-2</v>
      </c>
      <c r="M14" s="3">
        <v>0.223802446313315</v>
      </c>
      <c r="N14" s="3">
        <v>7.9702723080979487E-3</v>
      </c>
      <c r="O14" s="3">
        <v>3.3162171698919831E-4</v>
      </c>
      <c r="P14" s="3">
        <v>4.0237890905718374E-2</v>
      </c>
      <c r="Q14" s="3">
        <v>9.9889123187652633E-3</v>
      </c>
      <c r="R14" s="3">
        <v>4.2253451160474825E-3</v>
      </c>
      <c r="S14" s="3">
        <v>6.7634639549007903E-4</v>
      </c>
      <c r="T14" s="3">
        <v>4.2887000947852876E-3</v>
      </c>
      <c r="U14" s="3">
        <v>2.3041141851261437E-2</v>
      </c>
      <c r="V14" s="3">
        <v>7.3451138556562563E-3</v>
      </c>
      <c r="W14" s="3">
        <v>3.4796842141479236E-3</v>
      </c>
      <c r="X14" s="3">
        <v>1.6348096315278435E-2</v>
      </c>
      <c r="Y14" s="3">
        <v>1.1804104453897403E-3</v>
      </c>
      <c r="Z14" s="3">
        <v>2.2503720445132401E-2</v>
      </c>
      <c r="AA14" s="3">
        <v>3.534863840831431E-3</v>
      </c>
      <c r="AB14" s="3">
        <v>0</v>
      </c>
      <c r="AC14" s="3">
        <v>4.7562630376166907E-4</v>
      </c>
      <c r="AD14" s="3">
        <v>1.6117442595969614E-3</v>
      </c>
      <c r="AE14" s="3">
        <v>9.153434535392463E-4</v>
      </c>
      <c r="AF14" s="3">
        <v>2.295754047717194E-3</v>
      </c>
      <c r="AG14" s="3">
        <v>8.5074857307109266E-4</v>
      </c>
    </row>
    <row r="15" spans="1:33" x14ac:dyDescent="0.35">
      <c r="A15" s="3">
        <v>6.9870434166272507E-5</v>
      </c>
      <c r="B15" s="3">
        <v>2.6998478444831511E-5</v>
      </c>
      <c r="C15" s="3">
        <v>3.9171245402520584E-4</v>
      </c>
      <c r="D15" s="3">
        <v>7.0537895473295554E-3</v>
      </c>
      <c r="E15" s="3">
        <v>1.4243839039281181E-3</v>
      </c>
      <c r="F15" s="3">
        <v>3.7968427331963339E-3</v>
      </c>
      <c r="G15" s="3">
        <v>7.5469592985940276E-2</v>
      </c>
      <c r="H15" s="3">
        <v>7.0154993865143298E-3</v>
      </c>
      <c r="I15" s="3">
        <v>8.1063565306805571E-2</v>
      </c>
      <c r="J15" s="3">
        <v>8.4581848864409309E-2</v>
      </c>
      <c r="K15" s="3">
        <v>3.3589274128211666E-2</v>
      </c>
      <c r="L15" s="3">
        <v>5.3586382325643195E-2</v>
      </c>
      <c r="M15" s="3">
        <v>4.3013188967979031E-2</v>
      </c>
      <c r="N15" s="3">
        <v>0.29064617150470035</v>
      </c>
      <c r="O15" s="3">
        <v>3.7699023993569111E-4</v>
      </c>
      <c r="P15" s="3">
        <v>3.2846771393447986E-2</v>
      </c>
      <c r="Q15" s="3">
        <v>7.18048276620836E-3</v>
      </c>
      <c r="R15" s="3">
        <v>6.704111766707904E-4</v>
      </c>
      <c r="S15" s="3">
        <v>4.1831942546028463E-4</v>
      </c>
      <c r="T15" s="3">
        <v>3.879179370762259E-3</v>
      </c>
      <c r="U15" s="3">
        <v>1.3849440304486088E-2</v>
      </c>
      <c r="V15" s="3">
        <v>3.4881375178527681E-3</v>
      </c>
      <c r="W15" s="3">
        <v>2.0620674203677939E-3</v>
      </c>
      <c r="X15" s="3">
        <v>1.0817505360670969E-2</v>
      </c>
      <c r="Y15" s="3">
        <v>1.4959056448880014E-3</v>
      </c>
      <c r="Z15" s="3">
        <v>3.0020738126306602E-2</v>
      </c>
      <c r="AA15" s="3">
        <v>1.6038472285224595E-2</v>
      </c>
      <c r="AB15" s="3">
        <v>0</v>
      </c>
      <c r="AC15" s="3">
        <v>1.6796038349096187E-4</v>
      </c>
      <c r="AD15" s="3">
        <v>1.0610305121143103E-3</v>
      </c>
      <c r="AE15" s="3">
        <v>2.960723307417417E-4</v>
      </c>
      <c r="AF15" s="3">
        <v>8.950160347510305E-4</v>
      </c>
      <c r="AG15" s="3">
        <v>3.0480952678117463E-4</v>
      </c>
    </row>
    <row r="16" spans="1:33" x14ac:dyDescent="0.35">
      <c r="A16" s="3">
        <v>2.0749511900281627E-3</v>
      </c>
      <c r="B16" s="3">
        <v>3.5753112029693698E-4</v>
      </c>
      <c r="C16" s="3">
        <v>6.5604453935368817E-4</v>
      </c>
      <c r="D16" s="3">
        <v>6.9988044572312266E-2</v>
      </c>
      <c r="E16" s="3">
        <v>9.6564623787220985E-2</v>
      </c>
      <c r="F16" s="3">
        <v>3.9947885731803114E-3</v>
      </c>
      <c r="G16" s="3">
        <v>0.12520910582077341</v>
      </c>
      <c r="H16" s="3">
        <v>9.8519355572367958E-3</v>
      </c>
      <c r="I16" s="3">
        <v>7.0572463760202889E-2</v>
      </c>
      <c r="J16" s="3">
        <v>6.3682531822652252E-2</v>
      </c>
      <c r="K16" s="3">
        <v>5.9304103373201637E-3</v>
      </c>
      <c r="L16" s="3">
        <v>9.803837868000681E-3</v>
      </c>
      <c r="M16" s="3">
        <v>4.3602615203893001E-3</v>
      </c>
      <c r="N16" s="3">
        <v>8.4510965627872399E-4</v>
      </c>
      <c r="O16" s="3">
        <v>6.9681738235598062E-2</v>
      </c>
      <c r="P16" s="3">
        <v>5.4173832097270704E-2</v>
      </c>
      <c r="Q16" s="3">
        <v>1.1369122315947913E-2</v>
      </c>
      <c r="R16" s="3">
        <v>1.3211725432380357E-3</v>
      </c>
      <c r="S16" s="3">
        <v>6.0680521249896631E-4</v>
      </c>
      <c r="T16" s="3">
        <v>1.7438961351992788E-2</v>
      </c>
      <c r="U16" s="3">
        <v>2.6267542875193495E-2</v>
      </c>
      <c r="V16" s="3">
        <v>8.5286286480161459E-3</v>
      </c>
      <c r="W16" s="3">
        <v>4.6836427849644138E-3</v>
      </c>
      <c r="X16" s="3">
        <v>1.1538035047083617E-2</v>
      </c>
      <c r="Y16" s="3">
        <v>6.1112854452421454E-3</v>
      </c>
      <c r="Z16" s="3">
        <v>3.4130944246488895E-2</v>
      </c>
      <c r="AA16" s="3">
        <v>5.7662627023316905E-3</v>
      </c>
      <c r="AB16" s="3">
        <v>0</v>
      </c>
      <c r="AC16" s="3">
        <v>1.3724469632389708E-4</v>
      </c>
      <c r="AD16" s="3">
        <v>1.6050432189256912E-3</v>
      </c>
      <c r="AE16" s="3">
        <v>9.1921682865180835E-4</v>
      </c>
      <c r="AF16" s="3">
        <v>1.2609139315428418E-3</v>
      </c>
      <c r="AG16" s="3">
        <v>1.0620208038141419E-3</v>
      </c>
    </row>
    <row r="17" spans="1:33" x14ac:dyDescent="0.35">
      <c r="A17" s="3">
        <v>1.011995639945421E-2</v>
      </c>
      <c r="B17" s="3">
        <v>5.7473535843456571E-4</v>
      </c>
      <c r="C17" s="3">
        <v>1.3367302672164863E-2</v>
      </c>
      <c r="D17" s="3">
        <v>3.6162595142548375E-2</v>
      </c>
      <c r="E17" s="3">
        <v>9.2321523520565822E-3</v>
      </c>
      <c r="F17" s="3">
        <v>1.454517030889297E-2</v>
      </c>
      <c r="G17" s="3">
        <v>4.2941796068582061E-2</v>
      </c>
      <c r="H17" s="3">
        <v>3.5345995799837401E-3</v>
      </c>
      <c r="I17" s="3">
        <v>1.7271617731187076E-2</v>
      </c>
      <c r="J17" s="3">
        <v>2.4595098400800826E-2</v>
      </c>
      <c r="K17" s="3">
        <v>2.9798989184024963E-2</v>
      </c>
      <c r="L17" s="3">
        <v>1.9857158918231591E-2</v>
      </c>
      <c r="M17" s="3">
        <v>3.3977976636458691E-2</v>
      </c>
      <c r="N17" s="3">
        <v>1.6945461624038146E-2</v>
      </c>
      <c r="O17" s="3">
        <v>6.2896236494777019E-3</v>
      </c>
      <c r="P17" s="3">
        <v>7.5274287205042312E-2</v>
      </c>
      <c r="Q17" s="3">
        <v>1.4698314342171545E-2</v>
      </c>
      <c r="R17" s="3">
        <v>1.6098831476551113E-3</v>
      </c>
      <c r="S17" s="3">
        <v>5.385938240685986E-4</v>
      </c>
      <c r="T17" s="3">
        <v>7.2560829167839041E-5</v>
      </c>
      <c r="U17" s="3">
        <v>1.5456878092627583E-2</v>
      </c>
      <c r="V17" s="3">
        <v>2.35087283194296E-2</v>
      </c>
      <c r="W17" s="3">
        <v>8.0406417762707988E-3</v>
      </c>
      <c r="X17" s="3">
        <v>1.003385066432372E-2</v>
      </c>
      <c r="Y17" s="3">
        <v>7.7586005618832197E-3</v>
      </c>
      <c r="Z17" s="3">
        <v>2.5150700966856301E-2</v>
      </c>
      <c r="AA17" s="3">
        <v>3.058748570616204E-2</v>
      </c>
      <c r="AB17" s="3">
        <v>0</v>
      </c>
      <c r="AC17" s="3">
        <v>2.0405425341009347E-3</v>
      </c>
      <c r="AD17" s="3">
        <v>2.5490075202984465E-3</v>
      </c>
      <c r="AE17" s="3">
        <v>1.9260072014131275E-3</v>
      </c>
      <c r="AF17" s="3">
        <v>5.4605741036985256E-3</v>
      </c>
      <c r="AG17" s="3">
        <v>4.6674536872460953E-3</v>
      </c>
    </row>
    <row r="18" spans="1:33" x14ac:dyDescent="0.35">
      <c r="A18" s="3">
        <v>7.5915915553484678E-5</v>
      </c>
      <c r="B18" s="3">
        <v>0.34520697404871808</v>
      </c>
      <c r="C18" s="3">
        <v>4.0256448165324068E-4</v>
      </c>
      <c r="D18" s="3">
        <v>1.0618529905806074E-3</v>
      </c>
      <c r="E18" s="3">
        <v>2.6091691339788217E-3</v>
      </c>
      <c r="F18" s="3">
        <v>3.6477085570221737E-2</v>
      </c>
      <c r="G18" s="3">
        <v>2.2180302939524596E-2</v>
      </c>
      <c r="H18" s="3">
        <v>-4.462282559360966E-4</v>
      </c>
      <c r="I18" s="3">
        <v>1.3974886217721458E-3</v>
      </c>
      <c r="J18" s="3">
        <v>6.5572924322015377E-3</v>
      </c>
      <c r="K18" s="3">
        <v>7.4103200817585858E-3</v>
      </c>
      <c r="L18" s="3">
        <v>1.6197320604603188E-2</v>
      </c>
      <c r="M18" s="3">
        <v>4.3645132049512049E-3</v>
      </c>
      <c r="N18" s="3">
        <v>2.9349125280549447E-4</v>
      </c>
      <c r="O18" s="3">
        <v>9.3189615004476292E-5</v>
      </c>
      <c r="P18" s="3">
        <v>2.4453976528458392E-3</v>
      </c>
      <c r="Q18" s="3">
        <v>0.13427392919227191</v>
      </c>
      <c r="R18" s="3">
        <v>1.0965404756291053E-3</v>
      </c>
      <c r="S18" s="3">
        <v>3.5734682872981521E-3</v>
      </c>
      <c r="T18" s="3">
        <v>5.710665641954465E-4</v>
      </c>
      <c r="U18" s="3">
        <v>1.3733075977122424E-3</v>
      </c>
      <c r="V18" s="3">
        <v>2.5944924161670621E-3</v>
      </c>
      <c r="W18" s="3">
        <v>1.4671545400195948E-3</v>
      </c>
      <c r="X18" s="3">
        <v>1.1947290108926678E-2</v>
      </c>
      <c r="Y18" s="3">
        <v>1.5663032041796534E-3</v>
      </c>
      <c r="Z18" s="3">
        <v>1.5855779803543187E-2</v>
      </c>
      <c r="AA18" s="3">
        <v>8.8980241818861286E-3</v>
      </c>
      <c r="AB18" s="3">
        <v>0</v>
      </c>
      <c r="AC18" s="3">
        <v>1.9060336611923873E-4</v>
      </c>
      <c r="AD18" s="3">
        <v>5.9654069114625384E-4</v>
      </c>
      <c r="AE18" s="3">
        <v>3.1321107189177935E-4</v>
      </c>
      <c r="AF18" s="3">
        <v>7.048272824020335E-4</v>
      </c>
      <c r="AG18" s="3">
        <v>7.7539837267311519E-4</v>
      </c>
    </row>
    <row r="19" spans="1:33" x14ac:dyDescent="0.35">
      <c r="A19" s="3">
        <v>4.7207374755437549E-4</v>
      </c>
      <c r="B19" s="3">
        <v>2.3335239004632974E-3</v>
      </c>
      <c r="C19" s="3">
        <v>2.2462781792104113E-3</v>
      </c>
      <c r="D19" s="3">
        <v>1.1204598083621981E-2</v>
      </c>
      <c r="E19" s="3">
        <v>3.42947999104964E-3</v>
      </c>
      <c r="F19" s="3">
        <v>1.4743694493681656E-2</v>
      </c>
      <c r="G19" s="3">
        <v>3.477181602150875E-2</v>
      </c>
      <c r="H19" s="3">
        <v>6.1554795749546613E-3</v>
      </c>
      <c r="I19" s="3">
        <v>4.5295460470378777E-3</v>
      </c>
      <c r="J19" s="3">
        <v>8.044867087620769E-3</v>
      </c>
      <c r="K19" s="3">
        <v>1.0324077014924845E-2</v>
      </c>
      <c r="L19" s="3">
        <v>1.0299417222513475E-2</v>
      </c>
      <c r="M19" s="3">
        <v>2.9951190779235394E-2</v>
      </c>
      <c r="N19" s="3">
        <v>8.2767419711175568E-3</v>
      </c>
      <c r="O19" s="3">
        <v>2.8394138190459229E-3</v>
      </c>
      <c r="P19" s="3">
        <v>1.1660336019325786E-2</v>
      </c>
      <c r="Q19" s="3">
        <v>5.1533451502642366E-2</v>
      </c>
      <c r="R19" s="3">
        <v>3.0581368132566466E-2</v>
      </c>
      <c r="S19" s="3">
        <v>1.8238361657498061E-3</v>
      </c>
      <c r="T19" s="3">
        <v>2.0549827009475241E-5</v>
      </c>
      <c r="U19" s="3">
        <v>5.8094360955786503E-2</v>
      </c>
      <c r="V19" s="3">
        <v>1.6285555817934359E-2</v>
      </c>
      <c r="W19" s="3">
        <v>1.8563569173032823E-2</v>
      </c>
      <c r="X19" s="3">
        <v>2.5480692969300691E-2</v>
      </c>
      <c r="Y19" s="3">
        <v>1.7659740958765446E-2</v>
      </c>
      <c r="Z19" s="3">
        <v>4.090586134651935E-2</v>
      </c>
      <c r="AA19" s="3">
        <v>2.6962829733029655E-2</v>
      </c>
      <c r="AB19" s="3">
        <v>0</v>
      </c>
      <c r="AC19" s="3">
        <v>5.19104237722896E-4</v>
      </c>
      <c r="AD19" s="3">
        <v>4.4340803949812014E-3</v>
      </c>
      <c r="AE19" s="3">
        <v>2.3691609422392228E-3</v>
      </c>
      <c r="AF19" s="3">
        <v>8.7411160366531911E-3</v>
      </c>
      <c r="AG19" s="3">
        <v>7.7465044093945898E-4</v>
      </c>
    </row>
    <row r="20" spans="1:33" x14ac:dyDescent="0.35">
      <c r="A20" s="3">
        <v>2.6057461091131681E-3</v>
      </c>
      <c r="B20" s="3">
        <v>1.492297424268163E-3</v>
      </c>
      <c r="C20" s="3">
        <v>4.5012240597091407E-4</v>
      </c>
      <c r="D20" s="3">
        <v>1.8554139037518672E-3</v>
      </c>
      <c r="E20" s="3">
        <v>2.4177420252903814E-2</v>
      </c>
      <c r="F20" s="3">
        <v>7.9853651166185511E-3</v>
      </c>
      <c r="G20" s="3">
        <v>4.6036662041778753E-2</v>
      </c>
      <c r="H20" s="3">
        <v>0.1028278442093596</v>
      </c>
      <c r="I20" s="3">
        <v>6.431291069700705E-2</v>
      </c>
      <c r="J20" s="3">
        <v>8.336524989109613E-2</v>
      </c>
      <c r="K20" s="3">
        <v>7.3889300100509819E-3</v>
      </c>
      <c r="L20" s="3">
        <v>4.9189835344816947E-2</v>
      </c>
      <c r="M20" s="3">
        <v>2.7513406172862093E-2</v>
      </c>
      <c r="N20" s="3">
        <v>4.2913115294197887E-4</v>
      </c>
      <c r="O20" s="3">
        <v>1.0715131340825768E-2</v>
      </c>
      <c r="P20" s="3">
        <v>2.399370877747099E-3</v>
      </c>
      <c r="Q20" s="3">
        <v>3.6462396806403105E-3</v>
      </c>
      <c r="R20" s="3">
        <v>5.3945820949861717E-4</v>
      </c>
      <c r="S20" s="3">
        <v>2.8883320209477321E-4</v>
      </c>
      <c r="T20" s="3">
        <v>1.2162315906006607E-4</v>
      </c>
      <c r="U20" s="3">
        <v>5.7580608010347123E-3</v>
      </c>
      <c r="V20" s="3">
        <v>3.5035224140946273E-3</v>
      </c>
      <c r="W20" s="3">
        <v>2.0828698268048561E-3</v>
      </c>
      <c r="X20" s="3">
        <v>1.8332290918321306E-2</v>
      </c>
      <c r="Y20" s="3">
        <v>2.6493832303437497E-3</v>
      </c>
      <c r="Z20" s="3">
        <v>7.8933828232010908E-2</v>
      </c>
      <c r="AA20" s="3">
        <v>2.8306315651356859E-2</v>
      </c>
      <c r="AB20" s="3">
        <v>0</v>
      </c>
      <c r="AC20" s="3">
        <v>1.983436398790716E-4</v>
      </c>
      <c r="AD20" s="3">
        <v>1.6449871011791051E-3</v>
      </c>
      <c r="AE20" s="3">
        <v>6.8959441272410519E-4</v>
      </c>
      <c r="AF20" s="3">
        <v>1.8470648050290248E-3</v>
      </c>
      <c r="AG20" s="3">
        <v>4.4541346062803617E-4</v>
      </c>
    </row>
    <row r="21" spans="1:33" x14ac:dyDescent="0.35">
      <c r="A21" s="3">
        <v>5.6283596675634807E-4</v>
      </c>
      <c r="B21" s="3">
        <v>0</v>
      </c>
      <c r="C21" s="3">
        <v>5.5531520061878883E-3</v>
      </c>
      <c r="D21" s="3">
        <v>8.3557993255594983E-3</v>
      </c>
      <c r="E21" s="3">
        <v>1.2446546937038876E-2</v>
      </c>
      <c r="F21" s="3">
        <v>2.1035637399689031E-2</v>
      </c>
      <c r="G21" s="3">
        <v>1.722813496443467E-2</v>
      </c>
      <c r="H21" s="3">
        <v>3.2242988204991672E-4</v>
      </c>
      <c r="I21" s="3">
        <v>-1.0738240746100058E-4</v>
      </c>
      <c r="J21" s="3">
        <v>2.5955668093944539E-3</v>
      </c>
      <c r="K21" s="3">
        <v>6.2929248484425299E-3</v>
      </c>
      <c r="L21" s="3">
        <v>3.0183529871849134E-3</v>
      </c>
      <c r="M21" s="3">
        <v>1.0073021409991864E-3</v>
      </c>
      <c r="N21" s="3">
        <v>1.7142097399820992E-3</v>
      </c>
      <c r="O21" s="3">
        <v>2.8140748459054578E-3</v>
      </c>
      <c r="P21" s="3">
        <v>1.2043845747580345E-3</v>
      </c>
      <c r="Q21" s="3">
        <v>1.4829618284837132E-2</v>
      </c>
      <c r="R21" s="3">
        <v>3.9026012611902844E-4</v>
      </c>
      <c r="S21" s="3">
        <v>1.0392305693748541E-3</v>
      </c>
      <c r="T21" s="3">
        <v>2.8167694001302059E-2</v>
      </c>
      <c r="U21" s="3">
        <v>6.5955604778179147E-2</v>
      </c>
      <c r="V21" s="3">
        <v>3.6710828040107078E-2</v>
      </c>
      <c r="W21" s="3">
        <v>4.2623107229100933E-2</v>
      </c>
      <c r="X21" s="3">
        <v>2.7740324698912334E-2</v>
      </c>
      <c r="Y21" s="3">
        <v>5.4208608212792914E-2</v>
      </c>
      <c r="Z21" s="3">
        <v>5.0576988736278784E-2</v>
      </c>
      <c r="AA21" s="3">
        <v>3.0870332292523908E-2</v>
      </c>
      <c r="AB21" s="3">
        <v>0</v>
      </c>
      <c r="AC21" s="3">
        <v>2.1736770665476395E-3</v>
      </c>
      <c r="AD21" s="3">
        <v>4.4137387748678829E-3</v>
      </c>
      <c r="AE21" s="3">
        <v>1.4361856916045258E-3</v>
      </c>
      <c r="AF21" s="3">
        <v>7.2162568783917594E-3</v>
      </c>
      <c r="AG21" s="3">
        <v>9.3822011840516536E-4</v>
      </c>
    </row>
    <row r="22" spans="1:33" x14ac:dyDescent="0.35">
      <c r="A22" s="3">
        <v>2.4228036701050244E-4</v>
      </c>
      <c r="B22" s="3">
        <v>0</v>
      </c>
      <c r="C22" s="3">
        <v>2.2979385453461296E-3</v>
      </c>
      <c r="D22" s="3">
        <v>1.031821462101206E-2</v>
      </c>
      <c r="E22" s="3">
        <v>8.2544485933380186E-3</v>
      </c>
      <c r="F22" s="3">
        <v>0.15942508018581633</v>
      </c>
      <c r="G22" s="3">
        <v>1.5239778218200493E-2</v>
      </c>
      <c r="H22" s="3">
        <v>7.3599603736999733E-4</v>
      </c>
      <c r="I22" s="3">
        <v>6.4208365332276676E-4</v>
      </c>
      <c r="J22" s="3">
        <v>5.6410467895707675E-3</v>
      </c>
      <c r="K22" s="3">
        <v>5.3745985226125968E-3</v>
      </c>
      <c r="L22" s="3">
        <v>8.512583838505056E-3</v>
      </c>
      <c r="M22" s="3">
        <v>2.3051761804885368E-3</v>
      </c>
      <c r="N22" s="3">
        <v>5.7385850661013642E-2</v>
      </c>
      <c r="O22" s="3">
        <v>1.6066771775806702E-3</v>
      </c>
      <c r="P22" s="3">
        <v>8.4530343028318944E-4</v>
      </c>
      <c r="Q22" s="3">
        <v>1.3547430929242099E-2</v>
      </c>
      <c r="R22" s="3">
        <v>1.9943894390069381E-3</v>
      </c>
      <c r="S22" s="3">
        <v>1.2434582620615526E-3</v>
      </c>
      <c r="T22" s="3">
        <v>1.9765889600056701E-4</v>
      </c>
      <c r="U22" s="3">
        <v>0.17078203341055104</v>
      </c>
      <c r="V22" s="3">
        <v>1.2084296644529762E-2</v>
      </c>
      <c r="W22" s="3">
        <v>1.2392310020443595E-2</v>
      </c>
      <c r="X22" s="3">
        <v>1.4642089638698456E-2</v>
      </c>
      <c r="Y22" s="3">
        <v>8.1097383399628444E-3</v>
      </c>
      <c r="Z22" s="3">
        <v>1.7372390216129439E-2</v>
      </c>
      <c r="AA22" s="3">
        <v>5.273304882706057E-2</v>
      </c>
      <c r="AB22" s="3">
        <v>3.7516561219699575E-3</v>
      </c>
      <c r="AC22" s="3">
        <v>3.2390362863118189E-4</v>
      </c>
      <c r="AD22" s="3">
        <v>1.3477212426027637E-3</v>
      </c>
      <c r="AE22" s="3">
        <v>4.3488353077962821E-3</v>
      </c>
      <c r="AF22" s="3">
        <v>1.6581089590383881E-2</v>
      </c>
      <c r="AG22" s="3">
        <v>1.4408270866634503E-3</v>
      </c>
    </row>
    <row r="23" spans="1:33" x14ac:dyDescent="0.35">
      <c r="A23" s="3">
        <v>8.1659334345035681E-2</v>
      </c>
      <c r="B23" s="3">
        <v>4.4691668608093671E-5</v>
      </c>
      <c r="C23" s="3">
        <v>0.36156120065804997</v>
      </c>
      <c r="D23" s="3">
        <v>7.7024301966505428E-3</v>
      </c>
      <c r="E23" s="3">
        <v>8.4302540311282474E-3</v>
      </c>
      <c r="F23" s="3">
        <v>1.2446622127356019E-2</v>
      </c>
      <c r="G23" s="3">
        <v>1.6947374840114153E-2</v>
      </c>
      <c r="H23" s="3">
        <v>3.2454216527420207E-3</v>
      </c>
      <c r="I23" s="3">
        <v>1.0695377273748333E-5</v>
      </c>
      <c r="J23" s="3">
        <v>6.706236530580308E-3</v>
      </c>
      <c r="K23" s="3">
        <v>3.7028972761314841E-3</v>
      </c>
      <c r="L23" s="3">
        <v>6.6722629792401664E-3</v>
      </c>
      <c r="M23" s="3">
        <v>7.1266383834198762E-4</v>
      </c>
      <c r="N23" s="3">
        <v>3.2295339767917893E-4</v>
      </c>
      <c r="O23" s="3">
        <v>8.7398590522099282E-3</v>
      </c>
      <c r="P23" s="3">
        <v>2.2293532317378613E-4</v>
      </c>
      <c r="Q23" s="3">
        <v>1.5971146888954658E-2</v>
      </c>
      <c r="R23" s="3">
        <v>9.9006296363295058E-3</v>
      </c>
      <c r="S23" s="3">
        <v>1.5154083737224054E-3</v>
      </c>
      <c r="T23" s="3">
        <v>1.3476478564845615E-4</v>
      </c>
      <c r="U23" s="3">
        <v>3.2801456238908803E-3</v>
      </c>
      <c r="V23" s="3">
        <v>7.2382386949729569E-3</v>
      </c>
      <c r="W23" s="3">
        <v>7.30714087740979E-3</v>
      </c>
      <c r="X23" s="3">
        <v>1.4174535746910837E-2</v>
      </c>
      <c r="Y23" s="3">
        <v>4.6840408560379861E-2</v>
      </c>
      <c r="Z23" s="3">
        <v>1.4161763450166497E-2</v>
      </c>
      <c r="AA23" s="3">
        <v>7.583393906992893E-3</v>
      </c>
      <c r="AB23" s="3">
        <v>0</v>
      </c>
      <c r="AC23" s="3">
        <v>3.7204146516663051E-4</v>
      </c>
      <c r="AD23" s="3">
        <v>3.0428462043785025E-3</v>
      </c>
      <c r="AE23" s="3">
        <v>7.2852119429994754E-4</v>
      </c>
      <c r="AF23" s="3">
        <v>2.816780342002691E-3</v>
      </c>
      <c r="AG23" s="3">
        <v>5.7159249430107316E-4</v>
      </c>
    </row>
    <row r="24" spans="1:33" x14ac:dyDescent="0.35">
      <c r="A24" s="3">
        <v>3.192311936877592E-4</v>
      </c>
      <c r="B24" s="3">
        <v>0</v>
      </c>
      <c r="C24" s="3">
        <v>2.0978735604613896E-3</v>
      </c>
      <c r="D24" s="3">
        <v>1.9719106088852789E-3</v>
      </c>
      <c r="E24" s="3">
        <v>1.808365546922466E-2</v>
      </c>
      <c r="F24" s="3">
        <v>3.1860939146446622E-3</v>
      </c>
      <c r="G24" s="3">
        <v>6.3388453466507516E-3</v>
      </c>
      <c r="H24" s="3">
        <v>9.5729480054002563E-5</v>
      </c>
      <c r="I24" s="3">
        <v>-3.1186113883210123E-5</v>
      </c>
      <c r="J24" s="3">
        <v>1.2203717886942946E-3</v>
      </c>
      <c r="K24" s="3">
        <v>4.0713800299221274E-2</v>
      </c>
      <c r="L24" s="3">
        <v>1.1213538462883636E-2</v>
      </c>
      <c r="M24" s="3">
        <v>6.3005845708920705E-4</v>
      </c>
      <c r="N24" s="3">
        <v>8.180096255574952E-4</v>
      </c>
      <c r="O24" s="3">
        <v>3.1137964827439692E-3</v>
      </c>
      <c r="P24" s="3">
        <v>1.6439874767555263E-3</v>
      </c>
      <c r="Q24" s="3">
        <v>9.8551443041971082E-3</v>
      </c>
      <c r="R24" s="3">
        <v>1.4480680826467023E-3</v>
      </c>
      <c r="S24" s="3">
        <v>1.9444759858504399E-3</v>
      </c>
      <c r="T24" s="3">
        <v>4.7558122113567497E-2</v>
      </c>
      <c r="U24" s="3">
        <v>1.4718051240520544E-2</v>
      </c>
      <c r="V24" s="3">
        <v>1.5894690098498199E-2</v>
      </c>
      <c r="W24" s="3">
        <v>0.13906696080324205</v>
      </c>
      <c r="X24" s="3">
        <v>1.3519427759992495E-2</v>
      </c>
      <c r="Y24" s="3">
        <v>1.1467015179181837E-2</v>
      </c>
      <c r="Z24" s="3">
        <v>6.3946472960553696E-2</v>
      </c>
      <c r="AA24" s="3">
        <v>3.3176944412476359E-2</v>
      </c>
      <c r="AB24" s="3">
        <v>0</v>
      </c>
      <c r="AC24" s="3">
        <v>6.1216502731439805E-4</v>
      </c>
      <c r="AD24" s="3">
        <v>1.90085382750137E-3</v>
      </c>
      <c r="AE24" s="3">
        <v>9.3436935134773632E-3</v>
      </c>
      <c r="AF24" s="3">
        <v>3.434519410981671E-3</v>
      </c>
      <c r="AG24" s="3">
        <v>1.4808640882719298E-3</v>
      </c>
    </row>
    <row r="25" spans="1:33" x14ac:dyDescent="0.35">
      <c r="A25" s="3">
        <v>4.1835862752243069E-4</v>
      </c>
      <c r="B25" s="3">
        <v>0</v>
      </c>
      <c r="C25" s="3">
        <v>2.3527582792596314E-3</v>
      </c>
      <c r="D25" s="3">
        <v>3.1966573011201968E-3</v>
      </c>
      <c r="E25" s="3">
        <v>1.0203168614636481E-2</v>
      </c>
      <c r="F25" s="3">
        <v>2.1947594093141448E-3</v>
      </c>
      <c r="G25" s="3">
        <v>1.6826554653535414E-3</v>
      </c>
      <c r="H25" s="3">
        <v>5.0195898143123285E-5</v>
      </c>
      <c r="I25" s="3">
        <v>-2.9313333941648739E-7</v>
      </c>
      <c r="J25" s="3">
        <v>1.282579436761239E-3</v>
      </c>
      <c r="K25" s="3">
        <v>5.5979036581976557E-3</v>
      </c>
      <c r="L25" s="3">
        <v>1.9498911114789721E-3</v>
      </c>
      <c r="M25" s="3">
        <v>4.9011894350436686E-4</v>
      </c>
      <c r="N25" s="3">
        <v>2.9666368441728594E-4</v>
      </c>
      <c r="O25" s="3">
        <v>3.1411021608368722E-3</v>
      </c>
      <c r="P25" s="3">
        <v>6.1528687943520699E-4</v>
      </c>
      <c r="Q25" s="3">
        <v>7.0571277942768299E-3</v>
      </c>
      <c r="R25" s="3">
        <v>1.5998644143600848E-3</v>
      </c>
      <c r="S25" s="3">
        <v>5.1050445552161343E-4</v>
      </c>
      <c r="T25" s="3">
        <v>4.084749360129748E-6</v>
      </c>
      <c r="U25" s="3">
        <v>4.5734153818648331E-3</v>
      </c>
      <c r="V25" s="3">
        <v>2.2802045915221007E-2</v>
      </c>
      <c r="W25" s="3">
        <v>5.6663273520813642E-2</v>
      </c>
      <c r="X25" s="3">
        <v>0.15647609959939315</v>
      </c>
      <c r="Y25" s="3">
        <v>3.7870565227925541E-2</v>
      </c>
      <c r="Z25" s="3">
        <v>3.1018662633559756E-2</v>
      </c>
      <c r="AA25" s="3">
        <v>4.7111835906658517E-2</v>
      </c>
      <c r="AB25" s="3">
        <v>0</v>
      </c>
      <c r="AC25" s="3">
        <v>1.6682855592582333E-3</v>
      </c>
      <c r="AD25" s="3">
        <v>3.3380813924608513E-3</v>
      </c>
      <c r="AE25" s="3">
        <v>2.5956957205329955E-3</v>
      </c>
      <c r="AF25" s="3">
        <v>4.7915448211741018E-3</v>
      </c>
      <c r="AG25" s="3">
        <v>7.1413653945756681E-4</v>
      </c>
    </row>
    <row r="26" spans="1:33" x14ac:dyDescent="0.35">
      <c r="A26" s="3">
        <v>6.0992957940023835E-5</v>
      </c>
      <c r="B26" s="3">
        <v>7.7285597389756238E-7</v>
      </c>
      <c r="C26" s="3">
        <v>5.6282714099107612E-5</v>
      </c>
      <c r="D26" s="3">
        <v>6.9640589647958727E-4</v>
      </c>
      <c r="E26" s="3">
        <v>8.3067395594481786E-4</v>
      </c>
      <c r="F26" s="3">
        <v>3.8714914512442476E-3</v>
      </c>
      <c r="G26" s="3">
        <v>1.0007492682006943E-3</v>
      </c>
      <c r="H26" s="3">
        <v>2.8315771843663123E-4</v>
      </c>
      <c r="I26" s="3">
        <v>4.5796938453254199E-6</v>
      </c>
      <c r="J26" s="3">
        <v>3.5209333810839961E-4</v>
      </c>
      <c r="K26" s="3">
        <v>2.2425617142597205E-3</v>
      </c>
      <c r="L26" s="3">
        <v>1.9643126756573037E-3</v>
      </c>
      <c r="M26" s="3">
        <v>7.4457884485259411E-4</v>
      </c>
      <c r="N26" s="3">
        <v>1.1757854802890212E-4</v>
      </c>
      <c r="O26" s="3">
        <v>3.6981523890986011E-3</v>
      </c>
      <c r="P26" s="3">
        <v>1.6850871230878676E-4</v>
      </c>
      <c r="Q26" s="3">
        <v>8.5801791362130307E-3</v>
      </c>
      <c r="R26" s="3">
        <v>3.3979761732367527E-3</v>
      </c>
      <c r="S26" s="3">
        <v>3.7841101615954637E-2</v>
      </c>
      <c r="T26" s="3">
        <v>1.3211659553789409E-6</v>
      </c>
      <c r="U26" s="3">
        <v>2.2924892545734678E-3</v>
      </c>
      <c r="V26" s="3">
        <v>5.4180389190111537E-3</v>
      </c>
      <c r="W26" s="3">
        <v>3.998062282969444E-3</v>
      </c>
      <c r="X26" s="3">
        <v>8.2901299446091509E-2</v>
      </c>
      <c r="Y26" s="3">
        <v>2.740320126448428E-2</v>
      </c>
      <c r="Z26" s="3">
        <v>5.3504453532940586E-3</v>
      </c>
      <c r="AA26" s="3">
        <v>3.8212866227398654E-2</v>
      </c>
      <c r="AB26" s="3">
        <v>0</v>
      </c>
      <c r="AC26" s="3">
        <v>3.3251083876977895E-4</v>
      </c>
      <c r="AD26" s="3">
        <v>7.0166445030198489E-4</v>
      </c>
      <c r="AE26" s="3">
        <v>6.6899039740551827E-4</v>
      </c>
      <c r="AF26" s="3">
        <v>1.2467629018918297E-3</v>
      </c>
      <c r="AG26" s="3">
        <v>1.0752202076855127E-3</v>
      </c>
    </row>
    <row r="27" spans="1:33" x14ac:dyDescent="0.35">
      <c r="A27" s="3">
        <v>9.6321023901566006E-4</v>
      </c>
      <c r="B27" s="3">
        <v>1.025175395490279E-4</v>
      </c>
      <c r="C27" s="3">
        <v>7.4627643450838384E-3</v>
      </c>
      <c r="D27" s="3">
        <v>3.4780477255013263E-3</v>
      </c>
      <c r="E27" s="3">
        <v>1.7769229705231784E-2</v>
      </c>
      <c r="F27" s="3">
        <v>1.3315656983453834E-2</v>
      </c>
      <c r="G27" s="3">
        <v>3.3345210256386065E-2</v>
      </c>
      <c r="H27" s="3">
        <v>1.169140644392593E-3</v>
      </c>
      <c r="I27" s="3">
        <v>1.9160786553250094E-3</v>
      </c>
      <c r="J27" s="3">
        <v>4.0788759934502865E-3</v>
      </c>
      <c r="K27" s="3">
        <v>3.9704380418667432E-2</v>
      </c>
      <c r="L27" s="3">
        <v>1.1457415333497244E-2</v>
      </c>
      <c r="M27" s="3">
        <v>5.3322738102909769E-3</v>
      </c>
      <c r="N27" s="3">
        <v>3.4852961154955889E-3</v>
      </c>
      <c r="O27" s="3">
        <v>7.1944184394752463E-3</v>
      </c>
      <c r="P27" s="3">
        <v>1.4732459888042399E-3</v>
      </c>
      <c r="Q27" s="3">
        <v>3.6311313632366594E-2</v>
      </c>
      <c r="R27" s="3">
        <v>2.7955892903536689E-3</v>
      </c>
      <c r="S27" s="3">
        <v>2.5215497529596431E-3</v>
      </c>
      <c r="T27" s="3">
        <v>5.339254138525096E-5</v>
      </c>
      <c r="U27" s="3">
        <v>1.7112805428229197E-2</v>
      </c>
      <c r="V27" s="3">
        <v>3.4539682737112151E-2</v>
      </c>
      <c r="W27" s="3">
        <v>9.0654670080844213E-2</v>
      </c>
      <c r="X27" s="3">
        <v>2.0365322072451945E-2</v>
      </c>
      <c r="Y27" s="3">
        <v>2.7084177504492983E-2</v>
      </c>
      <c r="Z27" s="3">
        <v>5.3248940700342445E-2</v>
      </c>
      <c r="AA27" s="3">
        <v>3.6881893811301032E-2</v>
      </c>
      <c r="AB27" s="3">
        <v>0</v>
      </c>
      <c r="AC27" s="3">
        <v>1.2148773419081644E-3</v>
      </c>
      <c r="AD27" s="3">
        <v>3.1804133919795278E-3</v>
      </c>
      <c r="AE27" s="3">
        <v>4.5359588231402492E-3</v>
      </c>
      <c r="AF27" s="3">
        <v>7.1798841308403014E-3</v>
      </c>
      <c r="AG27" s="3">
        <v>7.0663760591254169E-4</v>
      </c>
    </row>
    <row r="28" spans="1:33" x14ac:dyDescent="0.35">
      <c r="A28" s="3">
        <v>3.198953071805605E-4</v>
      </c>
      <c r="B28" s="3">
        <v>8.8976030628779294E-5</v>
      </c>
      <c r="C28" s="3">
        <v>4.8519329019527813E-3</v>
      </c>
      <c r="D28" s="3">
        <v>1.1037721757556542E-2</v>
      </c>
      <c r="E28" s="3">
        <v>5.6314178456655373E-3</v>
      </c>
      <c r="F28" s="3">
        <v>6.7820655493282065E-3</v>
      </c>
      <c r="G28" s="3">
        <v>2.5627921041898989E-2</v>
      </c>
      <c r="H28" s="3">
        <v>1.1971035209770047E-3</v>
      </c>
      <c r="I28" s="3">
        <v>-7.1913029898352111E-7</v>
      </c>
      <c r="J28" s="3">
        <v>4.8367004147106757E-3</v>
      </c>
      <c r="K28" s="3">
        <v>6.6591988689727859E-3</v>
      </c>
      <c r="L28" s="3">
        <v>7.5575756637520355E-3</v>
      </c>
      <c r="M28" s="3">
        <v>2.0002936143635268E-3</v>
      </c>
      <c r="N28" s="3">
        <v>3.4827088126881574E-3</v>
      </c>
      <c r="O28" s="3">
        <v>6.3612174232667053E-3</v>
      </c>
      <c r="P28" s="3">
        <v>4.4809924186407363E-3</v>
      </c>
      <c r="Q28" s="3">
        <v>5.3836839952138872E-3</v>
      </c>
      <c r="R28" s="3">
        <v>2.6140386368050991E-3</v>
      </c>
      <c r="S28" s="3">
        <v>1.2316871508099394E-3</v>
      </c>
      <c r="T28" s="3">
        <v>1.5402463494592505E-5</v>
      </c>
      <c r="U28" s="3">
        <v>1.7532527440181696E-2</v>
      </c>
      <c r="V28" s="3">
        <v>2.9129510293709551E-2</v>
      </c>
      <c r="W28" s="3">
        <v>2.4035675034275058E-2</v>
      </c>
      <c r="X28" s="3">
        <v>3.9073487166897541E-3</v>
      </c>
      <c r="Y28" s="3">
        <v>1.435929308288701E-2</v>
      </c>
      <c r="Z28" s="3">
        <v>3.3532052134279358E-2</v>
      </c>
      <c r="AA28" s="3">
        <v>6.3302503650828401E-2</v>
      </c>
      <c r="AB28" s="3">
        <v>0</v>
      </c>
      <c r="AC28" s="3">
        <v>5.0649000712226649E-4</v>
      </c>
      <c r="AD28" s="3">
        <v>2.6285519937482211E-3</v>
      </c>
      <c r="AE28" s="3">
        <v>2.0569872321161186E-3</v>
      </c>
      <c r="AF28" s="3">
        <v>9.0862767031385152E-3</v>
      </c>
      <c r="AG28" s="3">
        <v>1.1039957599031564E-3</v>
      </c>
    </row>
    <row r="29" spans="1:33" x14ac:dyDescent="0.35">
      <c r="A29" s="3">
        <v>3.0108158976260187E-3</v>
      </c>
      <c r="B29" s="3">
        <v>6.0577644066042469E-5</v>
      </c>
      <c r="C29" s="3">
        <v>9.1459598557285943E-3</v>
      </c>
      <c r="D29" s="3">
        <v>8.108691304131067E-3</v>
      </c>
      <c r="E29" s="3">
        <v>4.9252850462237659E-3</v>
      </c>
      <c r="F29" s="3">
        <v>1.1500010021977106E-2</v>
      </c>
      <c r="G29" s="3">
        <v>5.9233167266781687E-3</v>
      </c>
      <c r="H29" s="3">
        <v>8.7276709802990623E-4</v>
      </c>
      <c r="I29" s="3">
        <v>9.8963477929673347E-6</v>
      </c>
      <c r="J29" s="3">
        <v>5.1441880447433905E-3</v>
      </c>
      <c r="K29" s="3">
        <v>5.8807405473526508E-3</v>
      </c>
      <c r="L29" s="3">
        <v>2.9385912005063363E-3</v>
      </c>
      <c r="M29" s="3">
        <v>1.8719415999739145E-3</v>
      </c>
      <c r="N29" s="3">
        <v>7.9420906252740293E-3</v>
      </c>
      <c r="O29" s="3">
        <v>3.8579059851660638E-3</v>
      </c>
      <c r="P29" s="3">
        <v>1.2973212288598997E-3</v>
      </c>
      <c r="Q29" s="3">
        <v>9.9801384919711803E-3</v>
      </c>
      <c r="R29" s="3">
        <v>2.9909907815722937E-3</v>
      </c>
      <c r="S29" s="3">
        <v>4.9813481401500184E-3</v>
      </c>
      <c r="T29" s="3">
        <v>2.4655765754468986E-5</v>
      </c>
      <c r="U29" s="3">
        <v>1.7231389474220173E-2</v>
      </c>
      <c r="V29" s="3">
        <v>1.6011861157822927E-2</v>
      </c>
      <c r="W29" s="3">
        <v>2.1734641080984635E-2</v>
      </c>
      <c r="X29" s="3">
        <v>2.9728734136594191E-2</v>
      </c>
      <c r="Y29" s="3">
        <v>7.4974439095310411E-3</v>
      </c>
      <c r="Z29" s="3">
        <v>1.4827387472223865E-2</v>
      </c>
      <c r="AA29" s="3">
        <v>2.5386952669658961E-2</v>
      </c>
      <c r="AB29" s="3">
        <v>0</v>
      </c>
      <c r="AC29" s="3">
        <v>4.0630951258104218E-5</v>
      </c>
      <c r="AD29" s="3">
        <v>5.9660144827578996E-4</v>
      </c>
      <c r="AE29" s="3">
        <v>4.5859562200973361E-4</v>
      </c>
      <c r="AF29" s="3">
        <v>1.8289358494501761E-3</v>
      </c>
      <c r="AG29" s="3">
        <v>2.2383901474068703E-4</v>
      </c>
    </row>
    <row r="30" spans="1:33" x14ac:dyDescent="0.35">
      <c r="A30" s="3">
        <v>1.1003308583138597E-3</v>
      </c>
      <c r="B30" s="3">
        <v>1.8052303144211761E-6</v>
      </c>
      <c r="C30" s="3">
        <v>4.0460111257031982E-3</v>
      </c>
      <c r="D30" s="3">
        <v>3.0795767787104066E-3</v>
      </c>
      <c r="E30" s="3">
        <v>7.7342341994229508E-3</v>
      </c>
      <c r="F30" s="3">
        <v>1.8506344357293179E-2</v>
      </c>
      <c r="G30" s="3">
        <v>7.3783029557629087E-3</v>
      </c>
      <c r="H30" s="3">
        <v>5.9162555204480291E-4</v>
      </c>
      <c r="I30" s="3">
        <v>-1.5256775057308111E-4</v>
      </c>
      <c r="J30" s="3">
        <v>2.415088692641633E-3</v>
      </c>
      <c r="K30" s="3">
        <v>1.2739768218915157E-2</v>
      </c>
      <c r="L30" s="3">
        <v>3.9480988719829257E-3</v>
      </c>
      <c r="M30" s="3">
        <v>2.4109366629184643E-3</v>
      </c>
      <c r="N30" s="3">
        <v>9.6803326527127921E-4</v>
      </c>
      <c r="O30" s="3">
        <v>2.5347737432207907E-2</v>
      </c>
      <c r="P30" s="3">
        <v>2.2686759178072446E-3</v>
      </c>
      <c r="Q30" s="3">
        <v>3.2322820706407768E-2</v>
      </c>
      <c r="R30" s="3">
        <v>4.7872386928045334E-3</v>
      </c>
      <c r="S30" s="3">
        <v>1.4622881326901362E-3</v>
      </c>
      <c r="T30" s="3">
        <v>2.8049840552172846E-5</v>
      </c>
      <c r="U30" s="3">
        <v>3.1308367233051373E-3</v>
      </c>
      <c r="V30" s="3">
        <v>5.6147554093017173E-2</v>
      </c>
      <c r="W30" s="3">
        <v>3.2294547361149999E-2</v>
      </c>
      <c r="X30" s="3">
        <v>1.359924696794591E-2</v>
      </c>
      <c r="Y30" s="3">
        <v>1.752788373787241E-2</v>
      </c>
      <c r="Z30" s="3">
        <v>2.139276149236052E-2</v>
      </c>
      <c r="AA30" s="3">
        <v>1.740158638654157E-2</v>
      </c>
      <c r="AB30" s="3">
        <v>0</v>
      </c>
      <c r="AC30" s="3">
        <v>4.3334983514421862E-4</v>
      </c>
      <c r="AD30" s="3">
        <v>2.5507818379422913E-3</v>
      </c>
      <c r="AE30" s="3">
        <v>5.0211105782052116E-3</v>
      </c>
      <c r="AF30" s="3">
        <v>7.9917030239335628E-3</v>
      </c>
      <c r="AG30" s="3">
        <v>1.9841200422454842E-4</v>
      </c>
    </row>
    <row r="31" spans="1:33" x14ac:dyDescent="0.35">
      <c r="A31" s="3">
        <v>1.1162893394922333E-2</v>
      </c>
      <c r="B31" s="3">
        <v>4.6313301526294142E-5</v>
      </c>
      <c r="C31" s="3">
        <v>1.8105600045584327E-2</v>
      </c>
      <c r="D31" s="3">
        <v>7.9437845467761094E-3</v>
      </c>
      <c r="E31" s="3">
        <v>4.7230120980876937E-3</v>
      </c>
      <c r="F31" s="3">
        <v>1.4083515522672108E-2</v>
      </c>
      <c r="G31" s="3">
        <v>0.22695846788643195</v>
      </c>
      <c r="H31" s="3">
        <v>6.4566092600754543E-4</v>
      </c>
      <c r="I31" s="3">
        <v>1.5211913198974936E-3</v>
      </c>
      <c r="J31" s="3">
        <v>1.4361052579959371E-3</v>
      </c>
      <c r="K31" s="3">
        <v>2.6640874003225311E-2</v>
      </c>
      <c r="L31" s="3">
        <v>2.1823596780948E-3</v>
      </c>
      <c r="M31" s="3">
        <v>9.258814796467837E-4</v>
      </c>
      <c r="N31" s="3">
        <v>1.3182571331554736E-3</v>
      </c>
      <c r="O31" s="3">
        <v>3.8459351408796296E-3</v>
      </c>
      <c r="P31" s="3">
        <v>1.3006865019013282E-2</v>
      </c>
      <c r="Q31" s="3">
        <v>2.3455705950060451E-2</v>
      </c>
      <c r="R31" s="3">
        <v>8.7604368571552824E-3</v>
      </c>
      <c r="S31" s="3">
        <v>6.2672597511277E-4</v>
      </c>
      <c r="T31" s="3">
        <v>1.797357369702751E-4</v>
      </c>
      <c r="U31" s="3">
        <v>3.0729042758730553E-3</v>
      </c>
      <c r="V31" s="3">
        <v>2.7411522324741814E-2</v>
      </c>
      <c r="W31" s="3">
        <v>4.8462940940458632E-3</v>
      </c>
      <c r="X31" s="3">
        <v>2.0261308675797209E-2</v>
      </c>
      <c r="Y31" s="3">
        <v>2.1746903959972867E-2</v>
      </c>
      <c r="Z31" s="3">
        <v>6.6406419351295772E-3</v>
      </c>
      <c r="AA31" s="3">
        <v>8.9713964535480684E-3</v>
      </c>
      <c r="AB31" s="3">
        <v>0</v>
      </c>
      <c r="AC31" s="3">
        <v>9.2175173759732708E-5</v>
      </c>
      <c r="AD31" s="3">
        <v>5.2066182677618072E-3</v>
      </c>
      <c r="AE31" s="3">
        <v>1.1367825574275325E-3</v>
      </c>
      <c r="AF31" s="3">
        <v>2.1397246893251065E-3</v>
      </c>
      <c r="AG31" s="3">
        <v>3.0406103618304428E-3</v>
      </c>
    </row>
    <row r="32" spans="1:33" x14ac:dyDescent="0.35">
      <c r="A32" s="3">
        <v>4.9405643953407494E-3</v>
      </c>
      <c r="B32" s="3">
        <v>3.6060158867708035E-5</v>
      </c>
      <c r="C32" s="3">
        <v>6.0120449865000244E-2</v>
      </c>
      <c r="D32" s="3">
        <v>1.6294550893057258E-2</v>
      </c>
      <c r="E32" s="3">
        <v>1.3229139576565383E-2</v>
      </c>
      <c r="F32" s="3">
        <v>1.1143929247436892E-2</v>
      </c>
      <c r="G32" s="3">
        <v>1.9953701535599406E-2</v>
      </c>
      <c r="H32" s="3">
        <v>4.2047932116167719E-3</v>
      </c>
      <c r="I32" s="3">
        <v>-4.2090866785707383E-5</v>
      </c>
      <c r="J32" s="3">
        <v>5.9762578226409506E-3</v>
      </c>
      <c r="K32" s="3">
        <v>8.1669434960142846E-3</v>
      </c>
      <c r="L32" s="3">
        <v>7.7783475100882205E-3</v>
      </c>
      <c r="M32" s="3">
        <v>1.6118369841576282E-3</v>
      </c>
      <c r="N32" s="3">
        <v>2.5223001556791262E-3</v>
      </c>
      <c r="O32" s="3">
        <v>2.4921590249531583E-2</v>
      </c>
      <c r="P32" s="3">
        <v>1.7368686981118697E-3</v>
      </c>
      <c r="Q32" s="3">
        <v>2.7758628832437328E-2</v>
      </c>
      <c r="R32" s="3">
        <v>4.7293407118424264E-3</v>
      </c>
      <c r="S32" s="3">
        <v>2.2690104231231538E-3</v>
      </c>
      <c r="T32" s="3">
        <v>2.9930180037478245E-5</v>
      </c>
      <c r="U32" s="3">
        <v>8.4691737882998663E-3</v>
      </c>
      <c r="V32" s="3">
        <v>3.4988330828355951E-2</v>
      </c>
      <c r="W32" s="3">
        <v>4.5323648860219778E-2</v>
      </c>
      <c r="X32" s="3">
        <v>1.2090229218273581E-2</v>
      </c>
      <c r="Y32" s="3">
        <v>1.5740271754618586E-2</v>
      </c>
      <c r="Z32" s="3">
        <v>2.5029572184310248E-2</v>
      </c>
      <c r="AA32" s="3">
        <v>4.5612750574362884E-2</v>
      </c>
      <c r="AB32" s="3">
        <v>0</v>
      </c>
      <c r="AC32" s="3">
        <v>3.7134766492602565E-4</v>
      </c>
      <c r="AD32" s="3">
        <v>3.6340847372039607E-3</v>
      </c>
      <c r="AE32" s="3">
        <v>3.0477460576604672E-2</v>
      </c>
      <c r="AF32" s="3">
        <v>8.772074159243002E-3</v>
      </c>
      <c r="AG32" s="3">
        <v>5.9798315754812457E-4</v>
      </c>
    </row>
    <row r="33" spans="1:33" x14ac:dyDescent="0.35">
      <c r="A33" s="3">
        <v>1.897779461297603E-3</v>
      </c>
      <c r="B33" s="3">
        <v>2.4320333407782832E-5</v>
      </c>
      <c r="C33" s="3">
        <v>1.0976368016908943E-2</v>
      </c>
      <c r="D33" s="3">
        <v>2.1039468764203775E-2</v>
      </c>
      <c r="E33" s="3">
        <v>1.2443651743454213E-2</v>
      </c>
      <c r="F33" s="3">
        <v>1.8959157635174924E-2</v>
      </c>
      <c r="G33" s="3">
        <v>9.414821778087254E-2</v>
      </c>
      <c r="H33" s="3">
        <v>2.0304526002975715E-3</v>
      </c>
      <c r="I33" s="3">
        <v>6.7369906883016028E-5</v>
      </c>
      <c r="J33" s="3">
        <v>1.7962466824334267E-2</v>
      </c>
      <c r="K33" s="3">
        <v>4.131454465176309E-2</v>
      </c>
      <c r="L33" s="3">
        <v>2.8969078412150157E-2</v>
      </c>
      <c r="M33" s="3">
        <v>4.204852788542119E-3</v>
      </c>
      <c r="N33" s="3">
        <v>0.1020901721200555</v>
      </c>
      <c r="O33" s="3">
        <v>8.7870397939702402E-3</v>
      </c>
      <c r="P33" s="3">
        <v>5.5800218683714172E-4</v>
      </c>
      <c r="Q33" s="3">
        <v>1.504448812673204E-2</v>
      </c>
      <c r="R33" s="3">
        <v>5.9588138290656255E-3</v>
      </c>
      <c r="S33" s="3">
        <v>1.2320333998261336E-3</v>
      </c>
      <c r="T33" s="3">
        <v>7.7611018446991343E-5</v>
      </c>
      <c r="U33" s="3">
        <v>1.0063598963533081E-2</v>
      </c>
      <c r="V33" s="3">
        <v>5.4792733187711495E-2</v>
      </c>
      <c r="W33" s="3">
        <v>1.9724011823151099E-2</v>
      </c>
      <c r="X33" s="3">
        <v>2.4192162667380359E-2</v>
      </c>
      <c r="Y33" s="3">
        <v>2.4723870108309995E-2</v>
      </c>
      <c r="Z33" s="3">
        <v>1.2166828039521316E-2</v>
      </c>
      <c r="AA33" s="3">
        <v>7.656181195414875E-3</v>
      </c>
      <c r="AB33" s="3">
        <v>0</v>
      </c>
      <c r="AC33" s="3">
        <v>1.0568827134022529E-3</v>
      </c>
      <c r="AD33" s="3">
        <v>2.27775237900099E-3</v>
      </c>
      <c r="AE33" s="3">
        <v>3.8991509952441385E-3</v>
      </c>
      <c r="AF33" s="3">
        <v>7.3300525363487494E-3</v>
      </c>
      <c r="AG33" s="3">
        <v>6.1465121837120341E-4</v>
      </c>
    </row>
    <row r="34" spans="1:33" x14ac:dyDescent="0.4">
      <c r="A34">
        <v>9.4127516164274946E-3</v>
      </c>
      <c r="B34">
        <v>1.7258628922219543E-5</v>
      </c>
      <c r="C34">
        <v>4.4594205179994427E-2</v>
      </c>
      <c r="D34">
        <v>1.3092761992524399E-2</v>
      </c>
      <c r="E34">
        <v>9.7124241731678523E-3</v>
      </c>
      <c r="F34">
        <v>1.7122651845862664E-2</v>
      </c>
      <c r="G34">
        <v>4.8618342157025284E-2</v>
      </c>
      <c r="H34">
        <v>2.0427940778845314E-3</v>
      </c>
      <c r="I34">
        <v>3.4216539310188291E-3</v>
      </c>
      <c r="J34">
        <v>5.4343761554782807E-3</v>
      </c>
      <c r="K34">
        <v>2.8756013716949073E-2</v>
      </c>
      <c r="L34">
        <v>1.2451839273003791E-2</v>
      </c>
      <c r="M34">
        <v>6.8297101544019705E-3</v>
      </c>
      <c r="N34">
        <v>5.3737094598729036E-3</v>
      </c>
      <c r="O34">
        <v>2.10403606112065E-2</v>
      </c>
      <c r="P34">
        <v>8.6570328651363673E-3</v>
      </c>
      <c r="Q34">
        <v>2.5707773757156448E-2</v>
      </c>
      <c r="R34">
        <v>6.2774340288909445E-3</v>
      </c>
      <c r="S34">
        <v>8.453067250601045E-3</v>
      </c>
      <c r="T34">
        <v>0</v>
      </c>
      <c r="U34">
        <v>0</v>
      </c>
      <c r="V34">
        <v>6.0201758601988301E-2</v>
      </c>
      <c r="W34">
        <v>2.6494871833760703E-2</v>
      </c>
      <c r="X34">
        <v>0</v>
      </c>
      <c r="Y34">
        <v>1.0991654668432974E-2</v>
      </c>
      <c r="Z34">
        <v>1.4757958189140975E-2</v>
      </c>
      <c r="AA34">
        <v>1.8936638343338981E-2</v>
      </c>
      <c r="AB34">
        <v>0.5573428405715849</v>
      </c>
      <c r="AC34">
        <v>3.2129814176865383E-3</v>
      </c>
      <c r="AD34">
        <v>3.7819931833645644E-3</v>
      </c>
      <c r="AE34">
        <v>3.0997543521816737E-3</v>
      </c>
      <c r="AF34">
        <v>4.1962002774978335E-3</v>
      </c>
      <c r="AG34">
        <v>1.9967187685497573E-2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C8D0-786F-4123-871B-0DF69A98E9F3}">
  <dimension ref="A1:AG34"/>
  <sheetViews>
    <sheetView zoomScale="70" zoomScaleNormal="70" workbookViewId="0">
      <selection activeCell="A2" sqref="A2:AG2"/>
    </sheetView>
  </sheetViews>
  <sheetFormatPr defaultRowHeight="17.399999999999999" x14ac:dyDescent="0.4"/>
  <cols>
    <col min="32" max="32" width="13" bestFit="1" customWidth="1"/>
  </cols>
  <sheetData>
    <row r="1" spans="1:33" x14ac:dyDescent="0.4">
      <c r="A1" s="4" t="s">
        <v>181</v>
      </c>
      <c r="B1" s="4" t="s">
        <v>182</v>
      </c>
      <c r="C1" s="4" t="s">
        <v>183</v>
      </c>
      <c r="D1" s="4" t="s">
        <v>184</v>
      </c>
      <c r="E1" s="4" t="s">
        <v>185</v>
      </c>
      <c r="F1" s="4" t="s">
        <v>186</v>
      </c>
      <c r="G1" s="4" t="s">
        <v>187</v>
      </c>
      <c r="H1" s="4" t="s">
        <v>188</v>
      </c>
      <c r="I1" s="4" t="s">
        <v>189</v>
      </c>
      <c r="J1" s="4" t="s">
        <v>190</v>
      </c>
      <c r="K1" s="4" t="s">
        <v>191</v>
      </c>
      <c r="L1" s="4" t="s">
        <v>192</v>
      </c>
      <c r="M1" s="4" t="s">
        <v>193</v>
      </c>
      <c r="N1" s="4" t="s">
        <v>194</v>
      </c>
      <c r="O1" s="4" t="s">
        <v>195</v>
      </c>
      <c r="P1" s="4" t="s">
        <v>196</v>
      </c>
      <c r="Q1" s="4" t="s">
        <v>197</v>
      </c>
      <c r="R1" s="4" t="s">
        <v>198</v>
      </c>
      <c r="S1" s="4" t="s">
        <v>199</v>
      </c>
      <c r="T1" s="4" t="s">
        <v>200</v>
      </c>
      <c r="U1" s="4" t="s">
        <v>201</v>
      </c>
      <c r="V1" s="4" t="s">
        <v>202</v>
      </c>
      <c r="W1" s="4" t="s">
        <v>203</v>
      </c>
      <c r="X1" s="4" t="s">
        <v>204</v>
      </c>
      <c r="Y1" s="4" t="s">
        <v>205</v>
      </c>
      <c r="Z1" s="4" t="s">
        <v>206</v>
      </c>
      <c r="AA1" s="4" t="s">
        <v>207</v>
      </c>
      <c r="AB1" s="4" t="s">
        <v>208</v>
      </c>
      <c r="AC1" s="4" t="s">
        <v>209</v>
      </c>
      <c r="AD1" s="4" t="s">
        <v>210</v>
      </c>
      <c r="AE1" s="4" t="s">
        <v>211</v>
      </c>
      <c r="AF1" s="4" t="s">
        <v>212</v>
      </c>
      <c r="AG1" s="4" t="s">
        <v>213</v>
      </c>
    </row>
    <row r="2" spans="1:33" x14ac:dyDescent="0.4">
      <c r="A2">
        <v>0.54191639690480908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">
      <c r="A3">
        <v>0</v>
      </c>
      <c r="B3">
        <v>0.5181566162079192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">
      <c r="A4">
        <v>0</v>
      </c>
      <c r="B4">
        <v>0</v>
      </c>
      <c r="C4">
        <v>0.25093444615440286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">
      <c r="A5">
        <v>0</v>
      </c>
      <c r="B5">
        <v>0</v>
      </c>
      <c r="C5">
        <v>0</v>
      </c>
      <c r="D5">
        <v>0.19348951193052813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">
      <c r="A6">
        <v>0</v>
      </c>
      <c r="B6">
        <v>0</v>
      </c>
      <c r="C6">
        <v>0</v>
      </c>
      <c r="D6">
        <v>0</v>
      </c>
      <c r="E6">
        <v>0.31157109602606292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">
      <c r="A7">
        <v>0</v>
      </c>
      <c r="B7">
        <v>0</v>
      </c>
      <c r="C7">
        <v>0</v>
      </c>
      <c r="D7">
        <v>0</v>
      </c>
      <c r="E7">
        <v>0</v>
      </c>
      <c r="F7">
        <v>0.30763831909156125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0.28867263516638519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0.31400375435800698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0.20159976685437256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0.35865492472536126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0.33278200972064559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0.30496902265358911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0.29408513198877911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0.19240156915854456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0.27950594688962815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0.49141165549124782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0.36787541255370149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0.53396753741226066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0.418267334304187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0.54666535447973297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0.38828006557679484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0.34523280846015714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0.53921681513905562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0.58773297003151936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0.76448497763028433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0.50936512896075992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0.69865897366351337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0.7739657548596518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0.69132582621716554</v>
      </c>
      <c r="AD30">
        <v>0</v>
      </c>
      <c r="AE30">
        <v>0</v>
      </c>
      <c r="AF30">
        <v>0</v>
      </c>
      <c r="AG30">
        <v>0</v>
      </c>
    </row>
    <row r="31" spans="1:33" x14ac:dyDescent="0.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0.52786379595757105</v>
      </c>
      <c r="AE31">
        <v>0</v>
      </c>
      <c r="AF31">
        <v>0</v>
      </c>
      <c r="AG31">
        <v>0</v>
      </c>
    </row>
    <row r="32" spans="1:33" x14ac:dyDescent="0.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0.55151091941567054</v>
      </c>
      <c r="AF32">
        <v>0</v>
      </c>
      <c r="AG32">
        <v>0</v>
      </c>
    </row>
    <row r="33" spans="1:33" x14ac:dyDescent="0.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0.44371623477838679</v>
      </c>
      <c r="AG33">
        <v>0</v>
      </c>
    </row>
    <row r="34" spans="1:33" x14ac:dyDescent="0.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75F9-EF26-4D08-9FC9-8971F9EE299E}">
  <dimension ref="A1:A34"/>
  <sheetViews>
    <sheetView workbookViewId="0">
      <selection activeCell="C6" sqref="C5:C6"/>
    </sheetView>
  </sheetViews>
  <sheetFormatPr defaultRowHeight="17.399999999999999" x14ac:dyDescent="0.4"/>
  <sheetData>
    <row r="1" spans="1:1" x14ac:dyDescent="0.4">
      <c r="A1" t="s">
        <v>228</v>
      </c>
    </row>
    <row r="2" spans="1:1" x14ac:dyDescent="0.4">
      <c r="A2">
        <v>0</v>
      </c>
    </row>
    <row r="3" spans="1:1" x14ac:dyDescent="0.4">
      <c r="A3">
        <v>0</v>
      </c>
    </row>
    <row r="4" spans="1:1" x14ac:dyDescent="0.4">
      <c r="A4">
        <v>0</v>
      </c>
    </row>
    <row r="5" spans="1:1" x14ac:dyDescent="0.4">
      <c r="A5">
        <v>0</v>
      </c>
    </row>
    <row r="6" spans="1:1" x14ac:dyDescent="0.4">
      <c r="A6">
        <v>0</v>
      </c>
    </row>
    <row r="7" spans="1:1" x14ac:dyDescent="0.4">
      <c r="A7">
        <v>0</v>
      </c>
    </row>
    <row r="8" spans="1:1" x14ac:dyDescent="0.4">
      <c r="A8">
        <v>0</v>
      </c>
    </row>
    <row r="9" spans="1:1" x14ac:dyDescent="0.4">
      <c r="A9">
        <v>0</v>
      </c>
    </row>
    <row r="10" spans="1:1" x14ac:dyDescent="0.4">
      <c r="A10">
        <v>0</v>
      </c>
    </row>
    <row r="11" spans="1:1" x14ac:dyDescent="0.4">
      <c r="A11">
        <v>0</v>
      </c>
    </row>
    <row r="12" spans="1:1" x14ac:dyDescent="0.4">
      <c r="A12">
        <v>0</v>
      </c>
    </row>
    <row r="13" spans="1:1" x14ac:dyDescent="0.4">
      <c r="A13">
        <v>0</v>
      </c>
    </row>
    <row r="14" spans="1:1" x14ac:dyDescent="0.4">
      <c r="A14">
        <v>0</v>
      </c>
    </row>
    <row r="15" spans="1:1" x14ac:dyDescent="0.4">
      <c r="A15">
        <v>0</v>
      </c>
    </row>
    <row r="16" spans="1:1" x14ac:dyDescent="0.4">
      <c r="A16">
        <v>0</v>
      </c>
    </row>
    <row r="17" spans="1:1" x14ac:dyDescent="0.4">
      <c r="A17">
        <v>0</v>
      </c>
    </row>
    <row r="18" spans="1:1" x14ac:dyDescent="0.4">
      <c r="A18">
        <v>0</v>
      </c>
    </row>
    <row r="19" spans="1:1" x14ac:dyDescent="0.4">
      <c r="A19">
        <v>0</v>
      </c>
    </row>
    <row r="20" spans="1:1" x14ac:dyDescent="0.4">
      <c r="A20">
        <v>0</v>
      </c>
    </row>
    <row r="21" spans="1:1" x14ac:dyDescent="0.4">
      <c r="A21">
        <v>0</v>
      </c>
    </row>
    <row r="22" spans="1:1" x14ac:dyDescent="0.4">
      <c r="A22">
        <v>0</v>
      </c>
    </row>
    <row r="23" spans="1:1" x14ac:dyDescent="0.4">
      <c r="A23">
        <v>0</v>
      </c>
    </row>
    <row r="24" spans="1:1" x14ac:dyDescent="0.4">
      <c r="A24">
        <v>0</v>
      </c>
    </row>
    <row r="25" spans="1:1" x14ac:dyDescent="0.4">
      <c r="A25">
        <v>0</v>
      </c>
    </row>
    <row r="26" spans="1:1" x14ac:dyDescent="0.4">
      <c r="A26">
        <v>0</v>
      </c>
    </row>
    <row r="27" spans="1:1" x14ac:dyDescent="0.4">
      <c r="A27">
        <v>0</v>
      </c>
    </row>
    <row r="28" spans="1:1" x14ac:dyDescent="0.4">
      <c r="A28">
        <v>0</v>
      </c>
    </row>
    <row r="29" spans="1:1" x14ac:dyDescent="0.4">
      <c r="A29">
        <v>0</v>
      </c>
    </row>
    <row r="30" spans="1:1" x14ac:dyDescent="0.4">
      <c r="A30">
        <v>0</v>
      </c>
    </row>
    <row r="31" spans="1:1" x14ac:dyDescent="0.4">
      <c r="A31">
        <v>0</v>
      </c>
    </row>
    <row r="32" spans="1:1" x14ac:dyDescent="0.4">
      <c r="A32">
        <v>0</v>
      </c>
    </row>
    <row r="33" spans="1:1" x14ac:dyDescent="0.4">
      <c r="A33">
        <v>0</v>
      </c>
    </row>
    <row r="34" spans="1:1" x14ac:dyDescent="0.4">
      <c r="A3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A_transpose</vt:lpstr>
      <vt:lpstr>A_hatV</vt:lpstr>
      <vt:lpstr>P_dotV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2019-06-15T17:54:10Z</dcterms:created>
  <dcterms:modified xsi:type="dcterms:W3CDTF">2019-06-19T09:51:19Z</dcterms:modified>
</cp:coreProperties>
</file>