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ata Analyts Carier\My First Project\Pôžička na auto\"/>
    </mc:Choice>
  </mc:AlternateContent>
  <xr:revisionPtr revIDLastSave="0" documentId="8_{7F39905C-1EA3-4726-A833-0AB280FA442F}" xr6:coauthVersionLast="47" xr6:coauthVersionMax="47" xr10:uidLastSave="{00000000-0000-0000-0000-000000000000}"/>
  <bookViews>
    <workbookView xWindow="-120" yWindow="-120" windowWidth="29040" windowHeight="16440" activeTab="6" xr2:uid="{B87D6676-3260-47E7-B9FF-9E47947AA143}"/>
  </bookViews>
  <sheets>
    <sheet name="uvery" sheetId="1" r:id="rId1"/>
    <sheet name="uver_10000_plan" sheetId="2" r:id="rId2"/>
    <sheet name="uver_4000_plan" sheetId="3" r:id="rId3"/>
    <sheet name="uver_10000_real" sheetId="4" r:id="rId4"/>
    <sheet name="uver_4000_real" sheetId="5" r:id="rId5"/>
    <sheet name="date_table" sheetId="6" r:id="rId6"/>
    <sheet name="Súčty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" i="7" l="1"/>
  <c r="J5" i="7"/>
  <c r="L5" i="7"/>
  <c r="H5" i="7"/>
  <c r="H3" i="7"/>
  <c r="G5" i="7"/>
  <c r="G3" i="7"/>
  <c r="C18" i="7"/>
  <c r="B18" i="7"/>
  <c r="C17" i="7"/>
  <c r="B17" i="7"/>
  <c r="D16" i="7"/>
  <c r="C16" i="7"/>
  <c r="B16" i="7"/>
  <c r="H4" i="7"/>
  <c r="G4" i="7"/>
  <c r="C5" i="7"/>
  <c r="C4" i="7"/>
  <c r="D17" i="7" l="1"/>
  <c r="K4" i="7"/>
  <c r="J4" i="7"/>
  <c r="I5" i="7"/>
  <c r="I4" i="7"/>
  <c r="I3" i="7"/>
  <c r="I2" i="7"/>
  <c r="H2" i="7"/>
  <c r="G2" i="7"/>
  <c r="F5" i="7"/>
  <c r="F4" i="7"/>
  <c r="E5" i="7"/>
  <c r="E4" i="7"/>
  <c r="E3" i="7"/>
  <c r="E2" i="7"/>
  <c r="D5" i="7"/>
  <c r="D4" i="7"/>
  <c r="D3" i="7"/>
  <c r="D2" i="7"/>
  <c r="C3" i="7"/>
  <c r="C2" i="7"/>
  <c r="D18" i="7" l="1"/>
  <c r="L4" i="7"/>
</calcChain>
</file>

<file path=xl/sharedStrings.xml><?xml version="1.0" encoding="utf-8"?>
<sst xmlns="http://schemas.openxmlformats.org/spreadsheetml/2006/main" count="62" uniqueCount="42">
  <si>
    <t>uver_id</t>
  </si>
  <si>
    <t>suma</t>
  </si>
  <si>
    <t>urok</t>
  </si>
  <si>
    <t>datum_start</t>
  </si>
  <si>
    <t>poistenie</t>
  </si>
  <si>
    <t>splatka_id</t>
  </si>
  <si>
    <t>datum</t>
  </si>
  <si>
    <t>datum_end_plan</t>
  </si>
  <si>
    <t>datum_end_real</t>
  </si>
  <si>
    <t>datum_id</t>
  </si>
  <si>
    <t>urok_plan</t>
  </si>
  <si>
    <t>istina_plan</t>
  </si>
  <si>
    <t>zostatok_plan</t>
  </si>
  <si>
    <t>poistenie_plan</t>
  </si>
  <si>
    <t>urok_real</t>
  </si>
  <si>
    <t>istina_real</t>
  </si>
  <si>
    <t>zostatok_real</t>
  </si>
  <si>
    <t>poistenie_real</t>
  </si>
  <si>
    <t>extra_splatka</t>
  </si>
  <si>
    <t>Úver</t>
  </si>
  <si>
    <t>Plán/ Reál</t>
  </si>
  <si>
    <t>Istina (€)</t>
  </si>
  <si>
    <t>Úrok (€)</t>
  </si>
  <si>
    <t>Poistenie (€)</t>
  </si>
  <si>
    <t>Extra splátky (€)</t>
  </si>
  <si>
    <t>Celkom zaplatené (€)</t>
  </si>
  <si>
    <t>Preplatok (€)</t>
  </si>
  <si>
    <t>Počet mesiacov</t>
  </si>
  <si>
    <t>Ušetrené na úrokoch (€)</t>
  </si>
  <si>
    <t>Ušetrené na poistení (€)</t>
  </si>
  <si>
    <t>Ušetrené spolu (€)</t>
  </si>
  <si>
    <t>Plán</t>
  </si>
  <si>
    <t>Reál</t>
  </si>
  <si>
    <t>Položka</t>
  </si>
  <si>
    <t>Pôvodné</t>
  </si>
  <si>
    <t>Aktuálne</t>
  </si>
  <si>
    <t>Ušetrené</t>
  </si>
  <si>
    <t>Preplatené úroky</t>
  </si>
  <si>
    <t>Preplatené poistenie</t>
  </si>
  <si>
    <t>Preplatené spolu</t>
  </si>
  <si>
    <t>10 000 €</t>
  </si>
  <si>
    <t>4 000 €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</si>
</sst>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€-2]\ #,##0.00"/>
    <numFmt numFmtId="165" formatCode="[$-41B]d/mmm/yyyy;@"/>
  </numFmts>
  <fonts count="4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color rgb="FF000000"/>
      <name val="Arial"/>
      <family val="2"/>
      <charset val="238"/>
    </font>
    <font>
      <sz val="1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" fontId="0" fillId="0" borderId="0" xfId="0" applyNumberFormat="1"/>
    <xf numFmtId="164" fontId="0" fillId="0" borderId="0" xfId="0" applyNumberFormat="1"/>
    <xf numFmtId="10" fontId="0" fillId="0" borderId="0" xfId="0" applyNumberFormat="1"/>
    <xf numFmtId="2" fontId="0" fillId="0" borderId="0" xfId="0" applyNumberFormat="1"/>
    <xf numFmtId="165" fontId="0" fillId="0" borderId="0" xfId="0" applyNumberFormat="1"/>
    <xf numFmtId="0" fontId="3" fillId="0" borderId="0" xfId="0" applyFont="1"/>
    <xf numFmtId="2" fontId="2" fillId="0" borderId="0" xfId="0" applyNumberFormat="1" applyFont="1"/>
    <xf numFmtId="49" fontId="0" fillId="0" borderId="0" xfId="0" applyNumberFormat="1"/>
    <xf numFmtId="49" fontId="0" fillId="0" borderId="0" xfId="0" applyNumberFormat="1" applyAlignment="1">
      <alignment wrapText="1"/>
    </xf>
    <xf numFmtId="2" fontId="0" fillId="0" borderId="0" xfId="0" applyNumberFormat="1" applyAlignment="1">
      <alignment vertical="center" wrapText="1"/>
    </xf>
  </cellXfs>
  <cellStyles count="1">
    <cellStyle name="Normal" xfId="0" builtinId="0"/>
  </cellStyles>
  <dxfs count="35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" formatCode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5" formatCode="[$-41B]d/mmm/yyyy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0" formatCode="@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0" formatCode="@"/>
      <alignment horizontal="general" vertical="bottom" textRotation="0" wrapText="0" indent="0" justifyLastLine="0" shrinkToFit="0" readingOrder="0"/>
    </dxf>
    <dxf>
      <numFmt numFmtId="2" formatCode="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charset val="238"/>
        <scheme val="none"/>
      </font>
      <numFmt numFmtId="2" formatCode="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charset val="238"/>
        <scheme val="none"/>
      </font>
      <numFmt numFmtId="2" formatCode="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charset val="238"/>
        <scheme val="none"/>
      </font>
      <numFmt numFmtId="2" formatCode="0.00"/>
      <alignment horizontal="general" vertical="bottom" textRotation="0" wrapText="0" indent="0" justifyLastLine="0" shrinkToFit="0" readingOrder="0"/>
    </dxf>
    <dxf>
      <numFmt numFmtId="1" formatCode="0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charset val="238"/>
        <scheme val="none"/>
      </font>
      <alignment horizontal="general" vertical="bottom" textRotation="0" wrapText="0" indent="0" justifyLastLine="0" shrinkToFit="0" readingOrder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" formatCode="0"/>
    </dxf>
    <dxf>
      <numFmt numFmtId="164" formatCode="[$€-2]\ #,##0.00"/>
    </dxf>
    <dxf>
      <numFmt numFmtId="165" formatCode="[$-41B]d/mmm/yyyy;@"/>
    </dxf>
    <dxf>
      <numFmt numFmtId="165" formatCode="[$-41B]d/mmm/yyyy;@"/>
    </dxf>
    <dxf>
      <numFmt numFmtId="165" formatCode="[$-41B]d/mmm/yyyy;@"/>
    </dxf>
    <dxf>
      <numFmt numFmtId="14" formatCode="0.00%"/>
    </dxf>
    <dxf>
      <numFmt numFmtId="164" formatCode="[$€-2]\ #,##0.0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8BF3043-E0DF-4724-BED0-824CC7D95227}" name="Table1" displayName="Table1" ref="A1:G3" totalsRowShown="0">
  <autoFilter ref="A1:G3" xr:uid="{78BF3043-E0DF-4724-BED0-824CC7D95227}"/>
  <tableColumns count="7">
    <tableColumn id="1" xr3:uid="{C8957D01-F9B0-4975-B018-6931473CB5AC}" name="uver_id" dataDxfId="34"/>
    <tableColumn id="2" xr3:uid="{AA07A36C-1F13-4B50-886B-C3449A125CFB}" name="suma" dataDxfId="33"/>
    <tableColumn id="3" xr3:uid="{1BB1C2B0-EFA4-4D07-97CF-58502E07AB92}" name="urok" dataDxfId="32"/>
    <tableColumn id="4" xr3:uid="{D13A8979-A060-4C46-B42E-515ECFB2F203}" name="datum_start" dataDxfId="31"/>
    <tableColumn id="5" xr3:uid="{7DE62770-3BF8-4AC2-AF3A-43F275C63F0C}" name="datum_end_plan" dataDxfId="30"/>
    <tableColumn id="6" xr3:uid="{6838BA76-CD36-43E4-A4C5-A7F4AB5F172A}" name="datum_end_real" dataDxfId="29"/>
    <tableColumn id="7" xr3:uid="{1FB43037-2005-4A27-AC85-71C9DB5DE22E}" name="poistenie" dataDxfId="28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11A8F42-F48F-4CDC-AE95-BC7381CFE76F}" name="Table2" displayName="Table2" ref="A1:F61" totalsRowShown="0">
  <autoFilter ref="A1:F61" xr:uid="{211A8F42-F48F-4CDC-AE95-BC7381CFE76F}"/>
  <tableColumns count="6">
    <tableColumn id="1" xr3:uid="{7CF59A7C-6EBF-4BE2-ACFD-62B7A04C10FB}" name="splatka_id"/>
    <tableColumn id="2" xr3:uid="{9184FCA9-98DC-43C4-A3C0-C84B0657468C}" name="datum_id" dataDxfId="27"/>
    <tableColumn id="3" xr3:uid="{56566AAB-CAEB-4EAE-94A3-D9EE4305114C}" name="urok_plan" dataDxfId="26"/>
    <tableColumn id="4" xr3:uid="{EF4CE724-AD25-4B67-9939-FA4331245DD9}" name="istina_plan" dataDxfId="25"/>
    <tableColumn id="5" xr3:uid="{94098AF6-F628-48F9-ACE7-9CF1D337EB71}" name="zostatok_plan" dataDxfId="24"/>
    <tableColumn id="6" xr3:uid="{F5A4EEC3-DD1D-4F94-B0D6-4C5EDB131A9D}" name="poistenie_plan" dataDxfId="23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6384D58-26E7-4E42-8396-B95488524841}" name="Table3" displayName="Table3" ref="A1:F61" totalsRowShown="0" dataDxfId="22">
  <autoFilter ref="A1:F61" xr:uid="{56384D58-26E7-4E42-8396-B95488524841}"/>
  <tableColumns count="6">
    <tableColumn id="1" xr3:uid="{E97B73B6-BC83-4F90-AAE3-ED9CD278D913}" name="splatka_id" dataDxfId="21"/>
    <tableColumn id="2" xr3:uid="{51058797-8774-4D72-81B8-1096DFB1442D}" name="datum_id" dataDxfId="20"/>
    <tableColumn id="3" xr3:uid="{F80E78D0-B5B4-40D9-BE1B-139DD3C403AC}" name="urok_plan" dataDxfId="19"/>
    <tableColumn id="4" xr3:uid="{9D5810AD-976A-4215-86A3-68D759902172}" name="istina_plan" dataDxfId="18"/>
    <tableColumn id="5" xr3:uid="{808E901A-8E70-435C-BA2D-8A676F5CB07C}" name="zostatok_plan" dataDxfId="17"/>
    <tableColumn id="6" xr3:uid="{84BF6958-B3BD-4B19-906A-B22A1110505B}" name="poistenie_plan" dataDxfId="16"/>
  </tableColumns>
  <tableStyleInfo name="TableStyleLight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7145E96-5CAF-488E-9507-F49147F69F53}" name="Table4" displayName="Table4" ref="A1:G27" totalsRowShown="0" headerRowDxfId="15">
  <autoFilter ref="A1:G27" xr:uid="{F7145E96-5CAF-488E-9507-F49147F69F53}"/>
  <tableColumns count="7">
    <tableColumn id="1" xr3:uid="{7DF30B1E-A3F5-4C34-A389-6C5076EC3968}" name="splatka_id"/>
    <tableColumn id="2" xr3:uid="{D3FE5FA8-78B9-46F3-812C-C7E5655B326E}" name="datum_id"/>
    <tableColumn id="3" xr3:uid="{3782A274-A961-48FC-9510-8ED476DDA0B1}" name="urok_real"/>
    <tableColumn id="4" xr3:uid="{4B9D353D-23E6-4FCF-A422-258F9B02CBAF}" name="istina_real"/>
    <tableColumn id="5" xr3:uid="{104D4DC8-6894-44AD-9C6F-9F0F6EBCA3AA}" name="zostatok_real"/>
    <tableColumn id="6" xr3:uid="{764D14D7-6442-43C1-900F-95C2094F9030}" name="poistenie_real"/>
    <tableColumn id="7" xr3:uid="{21A0252E-0842-41BF-B078-52130BB226C2}" name="extra_splatka"/>
  </tableColumns>
  <tableStyleInfo name="TableStyleLight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B39A271-5617-4728-B98F-FB006B6BDB1C}" name="Table5" displayName="Table5" ref="A1:G24" totalsRowShown="0" headerRowDxfId="14">
  <autoFilter ref="A1:G24" xr:uid="{7B39A271-5617-4728-B98F-FB006B6BDB1C}"/>
  <tableColumns count="7">
    <tableColumn id="1" xr3:uid="{E7E939EC-30D9-4368-A8C1-99C212BC67D0}" name="splatka_id"/>
    <tableColumn id="2" xr3:uid="{94D45168-E2B6-4BB7-9A2C-A6397A8115AD}" name="datum_id"/>
    <tableColumn id="3" xr3:uid="{0A1D5086-DA3D-47A6-9B96-3F2D7959F7B4}" name="urok_real"/>
    <tableColumn id="4" xr3:uid="{E5657BFB-DCAC-4FE5-9B90-3E458E6FA4E2}" name="istina_real"/>
    <tableColumn id="5" xr3:uid="{20408A7A-3CFB-46D4-84C5-E6EA6D80E837}" name="zostatok_real"/>
    <tableColumn id="6" xr3:uid="{5CEC8592-757F-4044-A794-3D6F6A05EDD7}" name="poistenie_real"/>
    <tableColumn id="7" xr3:uid="{48F61D8E-1A44-4A47-89DE-D73E673DD08A}" name="extra_splatka"/>
  </tableColumns>
  <tableStyleInfo name="TableStyleLight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F053339-A91F-413D-996B-10F5F8621EEC}" name="Table6" displayName="Table6" ref="A1:B61" totalsRowShown="0">
  <autoFilter ref="A1:B61" xr:uid="{4F053339-A91F-413D-996B-10F5F8621EEC}"/>
  <tableColumns count="2">
    <tableColumn id="1" xr3:uid="{5E3A74B4-817B-4605-AF93-C24551C96F1A}" name="datum_id"/>
    <tableColumn id="2" xr3:uid="{2D6F9F2E-7991-44C0-A073-74FE9F68AF0E}" name="datum" dataDxfId="13"/>
  </tableColumns>
  <tableStyleInfo name="TableStyleLight3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7BEC563-1765-4388-92CD-CBDF0B1DE696}" name="Table7" displayName="Table7" ref="A1:L5" totalsRowShown="0">
  <autoFilter ref="A1:L5" xr:uid="{E7BEC563-1765-4388-92CD-CBDF0B1DE696}"/>
  <tableColumns count="12">
    <tableColumn id="1" xr3:uid="{92BEAF08-BA0A-435B-A7D9-840933BE7507}" name="Úver"/>
    <tableColumn id="2" xr3:uid="{D3CC117A-1A53-44AE-8D7D-76F100106D01}" name="Plán/ Reál"/>
    <tableColumn id="3" xr3:uid="{1DE629CD-DE25-41BB-85AF-DF4684252FDA}" name="Istina (€)" dataDxfId="12"/>
    <tableColumn id="4" xr3:uid="{E7098024-FD9B-43FE-8882-0267D1FBD6CB}" name="Úrok (€)" dataDxfId="11"/>
    <tableColumn id="5" xr3:uid="{12B3A9A0-9FD7-498E-A6B6-12A87EF4EB70}" name="Poistenie (€)" dataDxfId="10"/>
    <tableColumn id="6" xr3:uid="{1FA7C081-8DE8-4EBF-A385-A7802758214B}" name="Extra splátky (€)" dataDxfId="9"/>
    <tableColumn id="7" xr3:uid="{1CFAD09E-482F-4088-9FC0-4326DDA4C781}" name="Celkom zaplatené (€)" dataDxfId="8">
      <calculatedColumnFormula>C2+D2+E2+F2</calculatedColumnFormula>
    </tableColumn>
    <tableColumn id="8" xr3:uid="{3619E32B-5A04-4EB3-B45C-FE21C8CF3F3A}" name="Preplatok (€)" dataDxfId="7"/>
    <tableColumn id="9" xr3:uid="{BC5E2DA4-F165-4784-9752-B23FE29BF2C1}" name="Počet mesiacov" dataDxfId="6"/>
    <tableColumn id="10" xr3:uid="{AF6BDB01-2103-4AC6-B0C1-6D58B7B2B43C}" name="Ušetrené na úrokoch (€)" dataDxfId="5"/>
    <tableColumn id="11" xr3:uid="{979252A7-66BF-4C89-9EB5-19C9B885954C}" name="Ušetrené na poistení (€)" dataDxfId="4"/>
    <tableColumn id="12" xr3:uid="{41793036-D82A-44CA-88B2-4AE06163CF38}" name="Ušetrené spolu (€)" dataDxfId="3"/>
  </tableColumns>
  <tableStyleInfo name="TableStyleLight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07E4821-D3C4-4CAB-8AD2-0F416119043C}" name="Table8" displayName="Table8" ref="A15:D18" totalsRowShown="0">
  <autoFilter ref="A15:D18" xr:uid="{407E4821-D3C4-4CAB-8AD2-0F416119043C}"/>
  <tableColumns count="4">
    <tableColumn id="1" xr3:uid="{C0FC1481-4BA2-4842-9B47-886357C0FA13}" name="Položka"/>
    <tableColumn id="2" xr3:uid="{FFE9B756-8CE3-48B7-B874-C4C1A2C2D6DA}" name="Pôvodné" dataDxfId="2"/>
    <tableColumn id="3" xr3:uid="{076F1861-FF24-44CE-BDB7-24F862B26E20}" name="Aktuálne" dataDxfId="1"/>
    <tableColumn id="4" xr3:uid="{70F70687-930E-4973-B726-D0272F14FDEE}" name="Ušetrené" dataDxfId="0">
      <calculatedColumnFormula>B16-C16</calculatedColumnFormula>
    </tableColumn>
  </tableColumns>
  <tableStyleInfo name="TableStyleLight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489EF-DD93-4713-96FA-EDA291047EE5}">
  <dimension ref="A1:K3"/>
  <sheetViews>
    <sheetView workbookViewId="0">
      <selection activeCell="G18" sqref="G18"/>
    </sheetView>
  </sheetViews>
  <sheetFormatPr defaultRowHeight="15" x14ac:dyDescent="0.25"/>
  <cols>
    <col min="1" max="1" width="9.85546875" bestFit="1" customWidth="1"/>
    <col min="2" max="2" width="10.5703125" bestFit="1" customWidth="1"/>
    <col min="3" max="3" width="7.28515625" bestFit="1" customWidth="1"/>
    <col min="4" max="4" width="14" bestFit="1" customWidth="1"/>
    <col min="5" max="5" width="18.140625" bestFit="1" customWidth="1"/>
    <col min="6" max="6" width="17.7109375" bestFit="1" customWidth="1"/>
    <col min="7" max="7" width="11.85546875" bestFit="1" customWidth="1"/>
    <col min="9" max="11" width="10.425781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7</v>
      </c>
      <c r="F1" t="s">
        <v>8</v>
      </c>
      <c r="G1" t="s">
        <v>4</v>
      </c>
    </row>
    <row r="2" spans="1:11" x14ac:dyDescent="0.25">
      <c r="A2" s="1">
        <v>1</v>
      </c>
      <c r="B2" s="2">
        <v>10000</v>
      </c>
      <c r="C2" s="3">
        <v>7.9899999999999999E-2</v>
      </c>
      <c r="D2" s="5">
        <v>43817</v>
      </c>
      <c r="E2" s="5">
        <v>45623</v>
      </c>
      <c r="F2" s="5">
        <v>44588</v>
      </c>
      <c r="G2" s="2">
        <v>3.86</v>
      </c>
      <c r="I2" s="5"/>
      <c r="J2" s="5"/>
      <c r="K2" s="5"/>
    </row>
    <row r="3" spans="1:11" x14ac:dyDescent="0.25">
      <c r="A3" s="1">
        <v>2</v>
      </c>
      <c r="B3" s="2">
        <v>4000</v>
      </c>
      <c r="C3" s="3">
        <v>9.9900000000000003E-2</v>
      </c>
      <c r="D3" s="5">
        <v>43817</v>
      </c>
      <c r="E3" s="5">
        <v>45623</v>
      </c>
      <c r="F3" s="5">
        <v>44496</v>
      </c>
      <c r="G3" s="2">
        <v>1.62</v>
      </c>
      <c r="I3" s="5"/>
      <c r="J3" s="5"/>
      <c r="K3" s="5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436B5-8BA5-4F9F-A4E6-226D1FD2F6AA}">
  <dimension ref="A1:G61"/>
  <sheetViews>
    <sheetView workbookViewId="0">
      <selection activeCell="P15" sqref="P15"/>
    </sheetView>
  </sheetViews>
  <sheetFormatPr defaultRowHeight="15" x14ac:dyDescent="0.25"/>
  <cols>
    <col min="1" max="1" width="12.28515625" customWidth="1"/>
    <col min="2" max="2" width="11.5703125" bestFit="1" customWidth="1"/>
    <col min="3" max="3" width="12" customWidth="1"/>
    <col min="4" max="4" width="13" customWidth="1"/>
    <col min="5" max="5" width="15.7109375" bestFit="1" customWidth="1"/>
    <col min="6" max="6" width="16.7109375" bestFit="1" customWidth="1"/>
    <col min="7" max="7" width="26.28515625" style="5" customWidth="1"/>
  </cols>
  <sheetData>
    <row r="1" spans="1:7" x14ac:dyDescent="0.25">
      <c r="A1" t="s">
        <v>5</v>
      </c>
      <c r="B1" t="s">
        <v>9</v>
      </c>
      <c r="C1" t="s">
        <v>10</v>
      </c>
      <c r="D1" t="s">
        <v>11</v>
      </c>
      <c r="E1" t="s">
        <v>12</v>
      </c>
      <c r="F1" t="s">
        <v>13</v>
      </c>
    </row>
    <row r="2" spans="1:7" x14ac:dyDescent="0.25">
      <c r="A2">
        <v>1</v>
      </c>
      <c r="B2" s="1">
        <v>1</v>
      </c>
      <c r="C2" s="4">
        <v>31.07</v>
      </c>
      <c r="D2" s="4">
        <v>172.18</v>
      </c>
      <c r="E2" s="4">
        <v>9827.82</v>
      </c>
      <c r="F2" s="4">
        <v>3.86</v>
      </c>
      <c r="G2"/>
    </row>
    <row r="3" spans="1:7" x14ac:dyDescent="0.25">
      <c r="A3">
        <v>2</v>
      </c>
      <c r="B3" s="1">
        <v>2</v>
      </c>
      <c r="C3" s="4">
        <v>67.62</v>
      </c>
      <c r="D3" s="4">
        <v>135.63</v>
      </c>
      <c r="E3" s="4">
        <v>9692.19</v>
      </c>
      <c r="F3" s="4">
        <v>3.86</v>
      </c>
      <c r="G3"/>
    </row>
    <row r="4" spans="1:7" x14ac:dyDescent="0.25">
      <c r="A4">
        <v>3</v>
      </c>
      <c r="B4" s="1">
        <v>3</v>
      </c>
      <c r="C4" s="4">
        <v>66.680000000000007</v>
      </c>
      <c r="D4" s="4">
        <v>136.57</v>
      </c>
      <c r="E4" s="4">
        <v>9555.6200000000008</v>
      </c>
      <c r="F4" s="4">
        <v>3.86</v>
      </c>
      <c r="G4"/>
    </row>
    <row r="5" spans="1:7" x14ac:dyDescent="0.25">
      <c r="A5">
        <v>4</v>
      </c>
      <c r="B5" s="1">
        <v>4</v>
      </c>
      <c r="C5" s="4">
        <v>61.5</v>
      </c>
      <c r="D5" s="4">
        <v>141.75</v>
      </c>
      <c r="E5" s="4">
        <v>9413.8700000000008</v>
      </c>
      <c r="F5" s="4">
        <v>3.86</v>
      </c>
      <c r="G5"/>
    </row>
    <row r="6" spans="1:7" x14ac:dyDescent="0.25">
      <c r="A6">
        <v>5</v>
      </c>
      <c r="B6" s="1">
        <v>5</v>
      </c>
      <c r="C6" s="4">
        <v>64.77</v>
      </c>
      <c r="D6" s="4">
        <v>138.47999999999999</v>
      </c>
      <c r="E6" s="4">
        <v>9275.3900000000012</v>
      </c>
      <c r="F6" s="4">
        <v>3.86</v>
      </c>
      <c r="G6"/>
    </row>
    <row r="7" spans="1:7" x14ac:dyDescent="0.25">
      <c r="A7">
        <v>6</v>
      </c>
      <c r="B7" s="1">
        <v>6</v>
      </c>
      <c r="C7" s="4">
        <v>80.290000000000006</v>
      </c>
      <c r="D7" s="4">
        <v>122.96</v>
      </c>
      <c r="E7" s="4">
        <v>9152.4300000000021</v>
      </c>
      <c r="F7" s="4">
        <v>3.86</v>
      </c>
      <c r="G7"/>
    </row>
    <row r="8" spans="1:7" x14ac:dyDescent="0.25">
      <c r="A8">
        <v>7</v>
      </c>
      <c r="B8" s="1">
        <v>7</v>
      </c>
      <c r="C8" s="4">
        <v>62.97</v>
      </c>
      <c r="D8" s="4">
        <v>140.28</v>
      </c>
      <c r="E8" s="4">
        <v>9012.1500000000015</v>
      </c>
      <c r="F8" s="4">
        <v>3.86</v>
      </c>
      <c r="G8"/>
    </row>
    <row r="9" spans="1:7" x14ac:dyDescent="0.25">
      <c r="A9">
        <v>8</v>
      </c>
      <c r="B9" s="1">
        <v>8</v>
      </c>
      <c r="C9" s="4">
        <v>60.01</v>
      </c>
      <c r="D9" s="4">
        <v>143.24</v>
      </c>
      <c r="E9" s="4">
        <v>8868.9100000000017</v>
      </c>
      <c r="F9" s="4">
        <v>3.86</v>
      </c>
      <c r="G9"/>
    </row>
    <row r="10" spans="1:7" x14ac:dyDescent="0.25">
      <c r="A10">
        <v>9</v>
      </c>
      <c r="B10" s="1">
        <v>9</v>
      </c>
      <c r="C10" s="4">
        <v>61.02</v>
      </c>
      <c r="D10" s="4">
        <v>142.22999999999999</v>
      </c>
      <c r="E10" s="4">
        <v>8726.6800000000021</v>
      </c>
      <c r="F10" s="4">
        <v>3.86</v>
      </c>
      <c r="G10"/>
    </row>
    <row r="11" spans="1:7" x14ac:dyDescent="0.25">
      <c r="A11">
        <v>10</v>
      </c>
      <c r="B11" s="1">
        <v>10</v>
      </c>
      <c r="C11" s="4">
        <v>60.04</v>
      </c>
      <c r="D11" s="4">
        <v>143.21</v>
      </c>
      <c r="E11" s="4">
        <v>8583.470000000003</v>
      </c>
      <c r="F11" s="4">
        <v>3.86</v>
      </c>
      <c r="G11"/>
    </row>
    <row r="12" spans="1:7" x14ac:dyDescent="0.25">
      <c r="A12">
        <v>11</v>
      </c>
      <c r="B12" s="1">
        <v>11</v>
      </c>
      <c r="C12" s="4">
        <v>57.15</v>
      </c>
      <c r="D12" s="4">
        <v>146.1</v>
      </c>
      <c r="E12" s="4">
        <v>8437.3700000000026</v>
      </c>
      <c r="F12" s="4">
        <v>3.86</v>
      </c>
      <c r="G12"/>
    </row>
    <row r="13" spans="1:7" x14ac:dyDescent="0.25">
      <c r="A13">
        <v>12</v>
      </c>
      <c r="B13" s="1">
        <v>12</v>
      </c>
      <c r="C13" s="4">
        <v>58.05</v>
      </c>
      <c r="D13" s="4">
        <v>145.19999999999999</v>
      </c>
      <c r="E13" s="4">
        <v>8292.1700000000019</v>
      </c>
      <c r="F13" s="4">
        <v>3.86</v>
      </c>
      <c r="G13"/>
    </row>
    <row r="14" spans="1:7" x14ac:dyDescent="0.25">
      <c r="A14">
        <v>13</v>
      </c>
      <c r="B14" s="1">
        <v>13</v>
      </c>
      <c r="C14" s="4">
        <v>55.21</v>
      </c>
      <c r="D14" s="4">
        <v>148.04</v>
      </c>
      <c r="E14" s="4">
        <v>8144.1300000000019</v>
      </c>
      <c r="F14" s="4">
        <v>3.86</v>
      </c>
      <c r="G14"/>
    </row>
    <row r="15" spans="1:7" x14ac:dyDescent="0.25">
      <c r="A15">
        <v>14</v>
      </c>
      <c r="B15" s="1">
        <v>14</v>
      </c>
      <c r="C15" s="4">
        <v>56.03</v>
      </c>
      <c r="D15" s="4">
        <v>147.22</v>
      </c>
      <c r="E15" s="4">
        <v>7996.9100000000017</v>
      </c>
      <c r="F15" s="4">
        <v>3.86</v>
      </c>
      <c r="G15"/>
    </row>
    <row r="16" spans="1:7" x14ac:dyDescent="0.25">
      <c r="A16">
        <v>15</v>
      </c>
      <c r="B16" s="1">
        <v>15</v>
      </c>
      <c r="C16" s="4">
        <v>55.02</v>
      </c>
      <c r="D16" s="4">
        <v>148.22999999999999</v>
      </c>
      <c r="E16" s="4">
        <v>7848.68</v>
      </c>
      <c r="F16" s="4">
        <v>3.86</v>
      </c>
      <c r="G16"/>
    </row>
    <row r="17" spans="1:7" x14ac:dyDescent="0.25">
      <c r="A17">
        <v>16</v>
      </c>
      <c r="B17" s="1">
        <v>16</v>
      </c>
      <c r="C17" s="4">
        <v>48.78</v>
      </c>
      <c r="D17" s="4">
        <v>154.47</v>
      </c>
      <c r="E17" s="4">
        <v>7694.21</v>
      </c>
      <c r="F17" s="4">
        <v>3.86</v>
      </c>
      <c r="G17"/>
    </row>
    <row r="18" spans="1:7" x14ac:dyDescent="0.25">
      <c r="A18">
        <v>17</v>
      </c>
      <c r="B18" s="1">
        <v>17</v>
      </c>
      <c r="C18" s="4">
        <v>52.94</v>
      </c>
      <c r="D18" s="4">
        <v>150.31</v>
      </c>
      <c r="E18" s="4">
        <v>7543.9</v>
      </c>
      <c r="F18" s="4">
        <v>3.86</v>
      </c>
      <c r="G18"/>
    </row>
    <row r="19" spans="1:7" x14ac:dyDescent="0.25">
      <c r="A19">
        <v>18</v>
      </c>
      <c r="B19" s="1">
        <v>18</v>
      </c>
      <c r="C19" s="4">
        <v>50.23</v>
      </c>
      <c r="D19" s="4">
        <v>153.02000000000001</v>
      </c>
      <c r="E19" s="4">
        <v>7390.88</v>
      </c>
      <c r="F19" s="4">
        <v>3.86</v>
      </c>
      <c r="G19"/>
    </row>
    <row r="20" spans="1:7" x14ac:dyDescent="0.25">
      <c r="A20">
        <v>19</v>
      </c>
      <c r="B20" s="1">
        <v>19</v>
      </c>
      <c r="C20" s="4">
        <v>50.85</v>
      </c>
      <c r="D20" s="4">
        <v>152.4</v>
      </c>
      <c r="E20" s="4">
        <v>7238.48</v>
      </c>
      <c r="F20" s="4">
        <v>3.86</v>
      </c>
      <c r="G20"/>
    </row>
    <row r="21" spans="1:7" x14ac:dyDescent="0.25">
      <c r="A21">
        <v>20</v>
      </c>
      <c r="B21" s="1">
        <v>20</v>
      </c>
      <c r="C21" s="4">
        <v>48.2</v>
      </c>
      <c r="D21" s="4">
        <v>155.05000000000001</v>
      </c>
      <c r="E21" s="4">
        <v>7083.43</v>
      </c>
      <c r="F21" s="4">
        <v>3.86</v>
      </c>
      <c r="G21"/>
    </row>
    <row r="22" spans="1:7" x14ac:dyDescent="0.25">
      <c r="A22">
        <v>21</v>
      </c>
      <c r="B22" s="1">
        <v>21</v>
      </c>
      <c r="C22" s="4">
        <v>48.74</v>
      </c>
      <c r="D22" s="4">
        <v>154.51</v>
      </c>
      <c r="E22" s="4">
        <v>6928.92</v>
      </c>
      <c r="F22" s="4">
        <v>3.86</v>
      </c>
      <c r="G22"/>
    </row>
    <row r="23" spans="1:7" x14ac:dyDescent="0.25">
      <c r="A23">
        <v>22</v>
      </c>
      <c r="B23" s="1">
        <v>22</v>
      </c>
      <c r="C23" s="4">
        <v>47.67</v>
      </c>
      <c r="D23" s="4">
        <v>155.58000000000001</v>
      </c>
      <c r="E23" s="4">
        <v>6773.34</v>
      </c>
      <c r="F23" s="4">
        <v>3.86</v>
      </c>
      <c r="G23"/>
    </row>
    <row r="24" spans="1:7" x14ac:dyDescent="0.25">
      <c r="A24">
        <v>23</v>
      </c>
      <c r="B24" s="1">
        <v>23</v>
      </c>
      <c r="C24" s="4">
        <v>45.1</v>
      </c>
      <c r="D24" s="4">
        <v>158.15</v>
      </c>
      <c r="E24" s="4">
        <v>6615.19</v>
      </c>
      <c r="F24" s="4">
        <v>3.86</v>
      </c>
      <c r="G24"/>
    </row>
    <row r="25" spans="1:7" x14ac:dyDescent="0.25">
      <c r="A25">
        <v>24</v>
      </c>
      <c r="B25" s="1">
        <v>24</v>
      </c>
      <c r="C25" s="4">
        <v>45.51</v>
      </c>
      <c r="D25" s="4">
        <v>157.74</v>
      </c>
      <c r="E25" s="4">
        <v>6457.45</v>
      </c>
      <c r="F25" s="4">
        <v>3.86</v>
      </c>
      <c r="G25"/>
    </row>
    <row r="26" spans="1:7" x14ac:dyDescent="0.25">
      <c r="A26">
        <v>25</v>
      </c>
      <c r="B26" s="1">
        <v>25</v>
      </c>
      <c r="C26" s="4">
        <v>43</v>
      </c>
      <c r="D26" s="4">
        <v>160.25</v>
      </c>
      <c r="E26" s="4">
        <v>6297.2</v>
      </c>
      <c r="F26" s="4">
        <v>3.86</v>
      </c>
      <c r="G26"/>
    </row>
    <row r="27" spans="1:7" x14ac:dyDescent="0.25">
      <c r="A27">
        <v>26</v>
      </c>
      <c r="B27" s="1">
        <v>26</v>
      </c>
      <c r="C27" s="4">
        <v>43.33</v>
      </c>
      <c r="D27" s="4">
        <v>159.91999999999999</v>
      </c>
      <c r="E27" s="4">
        <v>6137.28</v>
      </c>
      <c r="F27" s="4">
        <v>3.86</v>
      </c>
      <c r="G27"/>
    </row>
    <row r="28" spans="1:7" x14ac:dyDescent="0.25">
      <c r="A28">
        <v>27</v>
      </c>
      <c r="B28" s="1">
        <v>27</v>
      </c>
      <c r="C28" s="4">
        <v>42.23</v>
      </c>
      <c r="D28" s="4">
        <v>161.02000000000001</v>
      </c>
      <c r="E28" s="4">
        <v>5976.26</v>
      </c>
      <c r="F28" s="4">
        <v>3.86</v>
      </c>
      <c r="G28"/>
    </row>
    <row r="29" spans="1:7" x14ac:dyDescent="0.25">
      <c r="A29">
        <v>28</v>
      </c>
      <c r="B29" s="1">
        <v>28</v>
      </c>
      <c r="C29" s="4">
        <v>37.14</v>
      </c>
      <c r="D29" s="4">
        <v>166.11</v>
      </c>
      <c r="E29" s="4">
        <v>5810.15</v>
      </c>
      <c r="F29" s="4">
        <v>3.86</v>
      </c>
      <c r="G29"/>
    </row>
    <row r="30" spans="1:7" x14ac:dyDescent="0.25">
      <c r="A30">
        <v>29</v>
      </c>
      <c r="B30" s="1">
        <v>29</v>
      </c>
      <c r="C30" s="4">
        <v>39.979999999999997</v>
      </c>
      <c r="D30" s="4">
        <v>163.27000000000001</v>
      </c>
      <c r="E30" s="4">
        <v>5646.88</v>
      </c>
      <c r="F30" s="4">
        <v>3.86</v>
      </c>
      <c r="G30"/>
    </row>
    <row r="31" spans="1:7" x14ac:dyDescent="0.25">
      <c r="A31">
        <v>30</v>
      </c>
      <c r="B31" s="1">
        <v>30</v>
      </c>
      <c r="C31" s="4">
        <v>37.6</v>
      </c>
      <c r="D31" s="4">
        <v>165.65</v>
      </c>
      <c r="E31" s="4">
        <v>5481.23</v>
      </c>
      <c r="F31" s="4">
        <v>3.86</v>
      </c>
      <c r="G31"/>
    </row>
    <row r="32" spans="1:7" x14ac:dyDescent="0.25">
      <c r="A32">
        <v>31</v>
      </c>
      <c r="B32" s="1">
        <v>31</v>
      </c>
      <c r="C32" s="4">
        <v>37.71</v>
      </c>
      <c r="D32" s="4">
        <v>165.54</v>
      </c>
      <c r="E32" s="4">
        <v>5315.69</v>
      </c>
      <c r="F32" s="4">
        <v>3.86</v>
      </c>
      <c r="G32"/>
    </row>
    <row r="33" spans="1:7" x14ac:dyDescent="0.25">
      <c r="A33">
        <v>32</v>
      </c>
      <c r="B33" s="1">
        <v>32</v>
      </c>
      <c r="C33" s="4">
        <v>35.39</v>
      </c>
      <c r="D33" s="4">
        <v>167.86</v>
      </c>
      <c r="E33" s="4">
        <v>5147.83</v>
      </c>
      <c r="F33" s="4">
        <v>3.86</v>
      </c>
      <c r="G33"/>
    </row>
    <row r="34" spans="1:7" x14ac:dyDescent="0.25">
      <c r="A34">
        <v>33</v>
      </c>
      <c r="B34" s="1">
        <v>33</v>
      </c>
      <c r="C34" s="4">
        <v>35.42</v>
      </c>
      <c r="D34" s="4">
        <v>167.83</v>
      </c>
      <c r="E34" s="4">
        <v>4980</v>
      </c>
      <c r="F34" s="4">
        <v>3.86</v>
      </c>
      <c r="G34"/>
    </row>
    <row r="35" spans="1:7" x14ac:dyDescent="0.25">
      <c r="A35">
        <v>34</v>
      </c>
      <c r="B35" s="1">
        <v>34</v>
      </c>
      <c r="C35" s="4">
        <v>34.26</v>
      </c>
      <c r="D35" s="4">
        <v>168.99</v>
      </c>
      <c r="E35" s="4">
        <v>4811.01</v>
      </c>
      <c r="F35" s="4">
        <v>3.86</v>
      </c>
      <c r="G35"/>
    </row>
    <row r="36" spans="1:7" x14ac:dyDescent="0.25">
      <c r="A36">
        <v>35</v>
      </c>
      <c r="B36" s="1">
        <v>35</v>
      </c>
      <c r="C36" s="4">
        <v>32.03</v>
      </c>
      <c r="D36" s="4">
        <v>171.22</v>
      </c>
      <c r="E36" s="4">
        <v>4639.79</v>
      </c>
      <c r="F36" s="4">
        <v>3.86</v>
      </c>
      <c r="G36"/>
    </row>
    <row r="37" spans="1:7" x14ac:dyDescent="0.25">
      <c r="A37">
        <v>36</v>
      </c>
      <c r="B37" s="1">
        <v>36</v>
      </c>
      <c r="C37" s="4">
        <v>31.92</v>
      </c>
      <c r="D37" s="4">
        <v>171.33</v>
      </c>
      <c r="E37" s="4">
        <v>4468.46</v>
      </c>
      <c r="F37" s="4">
        <v>3.86</v>
      </c>
      <c r="G37"/>
    </row>
    <row r="38" spans="1:7" x14ac:dyDescent="0.25">
      <c r="A38">
        <v>37</v>
      </c>
      <c r="B38" s="1">
        <v>37</v>
      </c>
      <c r="C38" s="4">
        <v>29.75</v>
      </c>
      <c r="D38" s="4">
        <v>173.5</v>
      </c>
      <c r="E38" s="4">
        <v>4294.96</v>
      </c>
      <c r="F38" s="4">
        <v>3.86</v>
      </c>
      <c r="G38"/>
    </row>
    <row r="39" spans="1:7" x14ac:dyDescent="0.25">
      <c r="A39">
        <v>38</v>
      </c>
      <c r="B39" s="1">
        <v>38</v>
      </c>
      <c r="C39" s="4">
        <v>29.55</v>
      </c>
      <c r="D39" s="4">
        <v>173.7</v>
      </c>
      <c r="E39" s="4">
        <v>4121.26</v>
      </c>
      <c r="F39" s="4">
        <v>3.86</v>
      </c>
      <c r="G39"/>
    </row>
    <row r="40" spans="1:7" x14ac:dyDescent="0.25">
      <c r="A40">
        <v>39</v>
      </c>
      <c r="B40" s="1">
        <v>39</v>
      </c>
      <c r="C40" s="4">
        <v>28.36</v>
      </c>
      <c r="D40" s="4">
        <v>174.89</v>
      </c>
      <c r="E40" s="4">
        <v>3946.37</v>
      </c>
      <c r="F40" s="4">
        <v>3.86</v>
      </c>
      <c r="G40"/>
    </row>
    <row r="41" spans="1:7" x14ac:dyDescent="0.25">
      <c r="A41">
        <v>40</v>
      </c>
      <c r="B41" s="1">
        <v>40</v>
      </c>
      <c r="C41" s="4">
        <v>24.52</v>
      </c>
      <c r="D41" s="4">
        <v>178.73</v>
      </c>
      <c r="E41" s="4">
        <v>3767.64</v>
      </c>
      <c r="F41" s="4">
        <v>3.86</v>
      </c>
      <c r="G41"/>
    </row>
    <row r="42" spans="1:7" x14ac:dyDescent="0.25">
      <c r="A42">
        <v>41</v>
      </c>
      <c r="B42" s="1">
        <v>41</v>
      </c>
      <c r="C42" s="4">
        <v>25.92</v>
      </c>
      <c r="D42" s="4">
        <v>177.33</v>
      </c>
      <c r="E42" s="4">
        <v>3590.31</v>
      </c>
      <c r="F42" s="4">
        <v>3.86</v>
      </c>
      <c r="G42"/>
    </row>
    <row r="43" spans="1:7" x14ac:dyDescent="0.25">
      <c r="A43">
        <v>42</v>
      </c>
      <c r="B43" s="1">
        <v>42</v>
      </c>
      <c r="C43" s="4">
        <v>23.91</v>
      </c>
      <c r="D43" s="4">
        <v>179.34</v>
      </c>
      <c r="E43" s="4">
        <v>3410.97</v>
      </c>
      <c r="F43" s="4">
        <v>3.86</v>
      </c>
      <c r="G43"/>
    </row>
    <row r="44" spans="1:7" x14ac:dyDescent="0.25">
      <c r="A44">
        <v>43</v>
      </c>
      <c r="B44" s="1">
        <v>43</v>
      </c>
      <c r="C44" s="4">
        <v>23.47</v>
      </c>
      <c r="D44" s="4">
        <v>179.78</v>
      </c>
      <c r="E44" s="4">
        <v>3231.19</v>
      </c>
      <c r="F44" s="4">
        <v>3.86</v>
      </c>
      <c r="G44"/>
    </row>
    <row r="45" spans="1:7" x14ac:dyDescent="0.25">
      <c r="A45">
        <v>44</v>
      </c>
      <c r="B45" s="1">
        <v>44</v>
      </c>
      <c r="C45" s="4">
        <v>21.51</v>
      </c>
      <c r="D45" s="4">
        <v>181.74</v>
      </c>
      <c r="E45" s="4">
        <v>3049.45</v>
      </c>
      <c r="F45" s="4">
        <v>3.86</v>
      </c>
      <c r="G45"/>
    </row>
    <row r="46" spans="1:7" x14ac:dyDescent="0.25">
      <c r="A46">
        <v>45</v>
      </c>
      <c r="B46" s="1">
        <v>45</v>
      </c>
      <c r="C46" s="4">
        <v>20.98</v>
      </c>
      <c r="D46" s="4">
        <v>182.27</v>
      </c>
      <c r="E46" s="4">
        <v>2867.18</v>
      </c>
      <c r="F46" s="4">
        <v>3.86</v>
      </c>
      <c r="G46"/>
    </row>
    <row r="47" spans="1:7" x14ac:dyDescent="0.25">
      <c r="A47">
        <v>46</v>
      </c>
      <c r="B47" s="1">
        <v>46</v>
      </c>
      <c r="C47" s="4">
        <v>19.73</v>
      </c>
      <c r="D47" s="4">
        <v>183.52</v>
      </c>
      <c r="E47" s="4">
        <v>2683.66</v>
      </c>
      <c r="F47" s="4">
        <v>3.86</v>
      </c>
      <c r="G47"/>
    </row>
    <row r="48" spans="1:7" x14ac:dyDescent="0.25">
      <c r="A48">
        <v>47</v>
      </c>
      <c r="B48" s="1">
        <v>47</v>
      </c>
      <c r="C48" s="4">
        <v>17.87</v>
      </c>
      <c r="D48" s="4">
        <v>185.38</v>
      </c>
      <c r="E48" s="4">
        <v>2498.2800000000002</v>
      </c>
      <c r="F48" s="4">
        <v>3.86</v>
      </c>
      <c r="G48"/>
    </row>
    <row r="49" spans="1:7" x14ac:dyDescent="0.25">
      <c r="A49">
        <v>48</v>
      </c>
      <c r="B49" s="1">
        <v>48</v>
      </c>
      <c r="C49" s="4">
        <v>17.190000000000001</v>
      </c>
      <c r="D49" s="4">
        <v>186.06</v>
      </c>
      <c r="E49" s="4">
        <v>2312.2199999999998</v>
      </c>
      <c r="F49" s="4">
        <v>3.86</v>
      </c>
      <c r="G49"/>
    </row>
    <row r="50" spans="1:7" x14ac:dyDescent="0.25">
      <c r="A50">
        <v>49</v>
      </c>
      <c r="B50" s="1">
        <v>49</v>
      </c>
      <c r="C50" s="4">
        <v>15.4</v>
      </c>
      <c r="D50" s="4">
        <v>187.85</v>
      </c>
      <c r="E50" s="4">
        <v>2124.37</v>
      </c>
      <c r="F50" s="4">
        <v>3.86</v>
      </c>
      <c r="G50"/>
    </row>
    <row r="51" spans="1:7" x14ac:dyDescent="0.25">
      <c r="A51">
        <v>50</v>
      </c>
      <c r="B51" s="1">
        <v>50</v>
      </c>
      <c r="C51" s="4">
        <v>14.62</v>
      </c>
      <c r="D51" s="4">
        <v>188.63</v>
      </c>
      <c r="E51" s="4">
        <v>1935.74</v>
      </c>
      <c r="F51" s="4">
        <v>3.86</v>
      </c>
      <c r="G51"/>
    </row>
    <row r="52" spans="1:7" x14ac:dyDescent="0.25">
      <c r="A52">
        <v>51</v>
      </c>
      <c r="B52" s="1">
        <v>51</v>
      </c>
      <c r="C52" s="4">
        <v>13.32</v>
      </c>
      <c r="D52" s="4">
        <v>189.93</v>
      </c>
      <c r="E52" s="4">
        <v>1745.81</v>
      </c>
      <c r="F52" s="4">
        <v>3.86</v>
      </c>
      <c r="G52"/>
    </row>
    <row r="53" spans="1:7" x14ac:dyDescent="0.25">
      <c r="A53">
        <v>52</v>
      </c>
      <c r="B53" s="1">
        <v>52</v>
      </c>
      <c r="C53" s="4">
        <v>11.24</v>
      </c>
      <c r="D53" s="4">
        <v>192.01</v>
      </c>
      <c r="E53" s="4">
        <v>1553.8</v>
      </c>
      <c r="F53" s="4">
        <v>3.86</v>
      </c>
      <c r="G53"/>
    </row>
    <row r="54" spans="1:7" x14ac:dyDescent="0.25">
      <c r="A54">
        <v>53</v>
      </c>
      <c r="B54" s="1">
        <v>53</v>
      </c>
      <c r="C54" s="4">
        <v>10.69</v>
      </c>
      <c r="D54" s="4">
        <v>192.56</v>
      </c>
      <c r="E54" s="4">
        <v>1361.24</v>
      </c>
      <c r="F54" s="4">
        <v>3.86</v>
      </c>
      <c r="G54"/>
    </row>
    <row r="55" spans="1:7" x14ac:dyDescent="0.25">
      <c r="A55">
        <v>54</v>
      </c>
      <c r="B55" s="1">
        <v>54</v>
      </c>
      <c r="C55" s="4">
        <v>9.06</v>
      </c>
      <c r="D55" s="4">
        <v>194.19</v>
      </c>
      <c r="E55" s="4">
        <v>1167.05</v>
      </c>
      <c r="F55" s="4">
        <v>3.86</v>
      </c>
      <c r="G55"/>
    </row>
    <row r="56" spans="1:7" x14ac:dyDescent="0.25">
      <c r="A56">
        <v>55</v>
      </c>
      <c r="B56" s="1">
        <v>55</v>
      </c>
      <c r="C56" s="4">
        <v>8.0299999999999994</v>
      </c>
      <c r="D56" s="4">
        <v>195.22</v>
      </c>
      <c r="E56" s="4">
        <v>971.83</v>
      </c>
      <c r="F56" s="4">
        <v>3.86</v>
      </c>
      <c r="G56"/>
    </row>
    <row r="57" spans="1:7" x14ac:dyDescent="0.25">
      <c r="A57">
        <v>56</v>
      </c>
      <c r="B57" s="1">
        <v>56</v>
      </c>
      <c r="C57" s="4">
        <v>6.47</v>
      </c>
      <c r="D57" s="4">
        <v>196.78</v>
      </c>
      <c r="E57" s="4">
        <v>775.05</v>
      </c>
      <c r="F57" s="4">
        <v>3.86</v>
      </c>
      <c r="G57"/>
    </row>
    <row r="58" spans="1:7" x14ac:dyDescent="0.25">
      <c r="A58">
        <v>57</v>
      </c>
      <c r="B58" s="1">
        <v>57</v>
      </c>
      <c r="C58" s="4">
        <v>5.33</v>
      </c>
      <c r="D58" s="4">
        <v>197.92</v>
      </c>
      <c r="E58" s="4">
        <v>577.13</v>
      </c>
      <c r="F58" s="4">
        <v>3.86</v>
      </c>
      <c r="G58"/>
    </row>
    <row r="59" spans="1:7" x14ac:dyDescent="0.25">
      <c r="A59">
        <v>58</v>
      </c>
      <c r="B59" s="1">
        <v>58</v>
      </c>
      <c r="C59" s="4">
        <v>3.97</v>
      </c>
      <c r="D59" s="4">
        <v>199.28</v>
      </c>
      <c r="E59" s="4">
        <v>377.85</v>
      </c>
      <c r="F59" s="4">
        <v>3.86</v>
      </c>
      <c r="G59"/>
    </row>
    <row r="60" spans="1:7" x14ac:dyDescent="0.25">
      <c r="A60">
        <v>59</v>
      </c>
      <c r="B60" s="1">
        <v>59</v>
      </c>
      <c r="C60" s="4">
        <v>2.52</v>
      </c>
      <c r="D60" s="4">
        <v>200.73</v>
      </c>
      <c r="E60" s="4">
        <v>177.12</v>
      </c>
      <c r="F60" s="4">
        <v>3.86</v>
      </c>
      <c r="G60"/>
    </row>
    <row r="61" spans="1:7" x14ac:dyDescent="0.25">
      <c r="A61">
        <v>60</v>
      </c>
      <c r="B61" s="1">
        <v>60</v>
      </c>
      <c r="C61" s="4">
        <v>1.22</v>
      </c>
      <c r="D61" s="4">
        <v>177.12</v>
      </c>
      <c r="E61" s="4">
        <v>0</v>
      </c>
      <c r="F61" s="4">
        <v>3.86</v>
      </c>
      <c r="G61"/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65E6E-0FE5-4E02-B49D-99B274E00B4D}">
  <dimension ref="A1:J61"/>
  <sheetViews>
    <sheetView workbookViewId="0">
      <selection activeCell="Q14" sqref="Q14"/>
    </sheetView>
  </sheetViews>
  <sheetFormatPr defaultColWidth="10" defaultRowHeight="15" x14ac:dyDescent="0.25"/>
  <cols>
    <col min="1" max="1" width="12.28515625" customWidth="1"/>
    <col min="2" max="2" width="11.5703125" bestFit="1" customWidth="1"/>
    <col min="3" max="3" width="12" customWidth="1"/>
    <col min="4" max="4" width="13" customWidth="1"/>
    <col min="5" max="5" width="15.7109375" bestFit="1" customWidth="1"/>
    <col min="6" max="6" width="16.7109375" bestFit="1" customWidth="1"/>
  </cols>
  <sheetData>
    <row r="1" spans="1:10" x14ac:dyDescent="0.25">
      <c r="A1" t="s">
        <v>5</v>
      </c>
      <c r="B1" t="s">
        <v>9</v>
      </c>
      <c r="C1" t="s">
        <v>10</v>
      </c>
      <c r="D1" t="s">
        <v>11</v>
      </c>
      <c r="E1" t="s">
        <v>12</v>
      </c>
      <c r="F1" t="s">
        <v>13</v>
      </c>
    </row>
    <row r="2" spans="1:10" x14ac:dyDescent="0.25">
      <c r="A2">
        <v>1</v>
      </c>
      <c r="B2" s="1">
        <v>1</v>
      </c>
      <c r="C2" s="7">
        <v>6.66</v>
      </c>
      <c r="D2" s="7">
        <v>78.58</v>
      </c>
      <c r="E2" s="7">
        <v>3921.42</v>
      </c>
      <c r="F2" s="4">
        <v>1.62</v>
      </c>
      <c r="J2" s="6"/>
    </row>
    <row r="3" spans="1:10" x14ac:dyDescent="0.25">
      <c r="A3">
        <v>2</v>
      </c>
      <c r="B3" s="1">
        <v>2</v>
      </c>
      <c r="C3" s="7">
        <v>33.729999999999997</v>
      </c>
      <c r="D3" s="7">
        <v>51.51</v>
      </c>
      <c r="E3" s="7">
        <v>3869.91</v>
      </c>
      <c r="F3" s="4">
        <v>1.62</v>
      </c>
      <c r="J3" s="6"/>
    </row>
    <row r="4" spans="1:10" x14ac:dyDescent="0.25">
      <c r="A4">
        <v>3</v>
      </c>
      <c r="B4" s="1">
        <v>3</v>
      </c>
      <c r="C4" s="7">
        <v>33.29</v>
      </c>
      <c r="D4" s="7">
        <v>51.95</v>
      </c>
      <c r="E4" s="7">
        <v>3817.96</v>
      </c>
      <c r="F4" s="4">
        <v>1.62</v>
      </c>
      <c r="J4" s="6"/>
    </row>
    <row r="5" spans="1:10" x14ac:dyDescent="0.25">
      <c r="A5">
        <v>4</v>
      </c>
      <c r="B5" s="1">
        <v>4</v>
      </c>
      <c r="C5" s="7">
        <v>30.73</v>
      </c>
      <c r="D5" s="7">
        <v>54.51</v>
      </c>
      <c r="E5" s="7">
        <v>3763.45</v>
      </c>
      <c r="F5" s="4">
        <v>1.62</v>
      </c>
      <c r="J5" s="6"/>
    </row>
    <row r="6" spans="1:10" x14ac:dyDescent="0.25">
      <c r="A6">
        <v>5</v>
      </c>
      <c r="B6" s="1">
        <v>5</v>
      </c>
      <c r="C6" s="7">
        <v>32.380000000000003</v>
      </c>
      <c r="D6" s="7">
        <v>52.86</v>
      </c>
      <c r="E6" s="7">
        <v>3710.5899999999997</v>
      </c>
      <c r="F6" s="4">
        <v>1.62</v>
      </c>
      <c r="J6" s="6"/>
    </row>
    <row r="7" spans="1:10" x14ac:dyDescent="0.25">
      <c r="A7">
        <v>6</v>
      </c>
      <c r="B7" s="1">
        <v>6</v>
      </c>
      <c r="C7" s="7">
        <v>40.159999999999997</v>
      </c>
      <c r="D7" s="7">
        <v>45.08</v>
      </c>
      <c r="E7" s="7">
        <v>3665.5099999999998</v>
      </c>
      <c r="F7" s="4">
        <v>1.62</v>
      </c>
      <c r="J7" s="6"/>
    </row>
    <row r="8" spans="1:10" x14ac:dyDescent="0.25">
      <c r="A8">
        <v>7</v>
      </c>
      <c r="B8" s="1">
        <v>7</v>
      </c>
      <c r="C8" s="7">
        <v>31.53</v>
      </c>
      <c r="D8" s="7">
        <v>53.71</v>
      </c>
      <c r="E8" s="7">
        <v>3611.7999999999997</v>
      </c>
      <c r="F8" s="4">
        <v>1.62</v>
      </c>
      <c r="J8" s="6"/>
    </row>
    <row r="9" spans="1:10" x14ac:dyDescent="0.25">
      <c r="A9">
        <v>8</v>
      </c>
      <c r="B9" s="1">
        <v>8</v>
      </c>
      <c r="C9" s="7">
        <v>30.07</v>
      </c>
      <c r="D9" s="7">
        <v>55.17</v>
      </c>
      <c r="E9" s="7">
        <v>3556.6299999999997</v>
      </c>
      <c r="F9" s="4">
        <v>1.62</v>
      </c>
      <c r="J9" s="6"/>
    </row>
    <row r="10" spans="1:10" x14ac:dyDescent="0.25">
      <c r="A10">
        <v>9</v>
      </c>
      <c r="B10" s="1">
        <v>9</v>
      </c>
      <c r="C10" s="7">
        <v>30.6</v>
      </c>
      <c r="D10" s="7">
        <v>54.64</v>
      </c>
      <c r="E10" s="7">
        <v>3501.99</v>
      </c>
      <c r="F10" s="4">
        <v>1.62</v>
      </c>
      <c r="J10" s="6"/>
    </row>
    <row r="11" spans="1:10" x14ac:dyDescent="0.25">
      <c r="A11">
        <v>10</v>
      </c>
      <c r="B11" s="1">
        <v>10</v>
      </c>
      <c r="C11" s="7">
        <v>30.13</v>
      </c>
      <c r="D11" s="7">
        <v>55.11</v>
      </c>
      <c r="E11" s="7">
        <v>3446.8799999999997</v>
      </c>
      <c r="F11" s="4">
        <v>1.62</v>
      </c>
      <c r="J11" s="6"/>
    </row>
    <row r="12" spans="1:10" x14ac:dyDescent="0.25">
      <c r="A12">
        <v>11</v>
      </c>
      <c r="B12" s="1">
        <v>11</v>
      </c>
      <c r="C12" s="7">
        <v>28.7</v>
      </c>
      <c r="D12" s="7">
        <v>56.54</v>
      </c>
      <c r="E12" s="7">
        <v>3390.34</v>
      </c>
      <c r="F12" s="4">
        <v>1.62</v>
      </c>
      <c r="J12" s="6"/>
    </row>
    <row r="13" spans="1:10" x14ac:dyDescent="0.25">
      <c r="A13">
        <v>12</v>
      </c>
      <c r="B13" s="1">
        <v>12</v>
      </c>
      <c r="C13" s="7">
        <v>29.17</v>
      </c>
      <c r="D13" s="7">
        <v>56.07</v>
      </c>
      <c r="E13" s="7">
        <v>3334.27</v>
      </c>
      <c r="F13" s="4">
        <v>1.62</v>
      </c>
      <c r="J13" s="6"/>
    </row>
    <row r="14" spans="1:10" x14ac:dyDescent="0.25">
      <c r="A14">
        <v>13</v>
      </c>
      <c r="B14" s="1">
        <v>13</v>
      </c>
      <c r="C14" s="7">
        <v>27.76</v>
      </c>
      <c r="D14" s="7">
        <v>57.48</v>
      </c>
      <c r="E14" s="7">
        <v>3276.79</v>
      </c>
      <c r="F14" s="4">
        <v>1.62</v>
      </c>
      <c r="J14" s="6"/>
    </row>
    <row r="15" spans="1:10" x14ac:dyDescent="0.25">
      <c r="A15">
        <v>14</v>
      </c>
      <c r="B15" s="1">
        <v>14</v>
      </c>
      <c r="C15" s="7">
        <v>28.19</v>
      </c>
      <c r="D15" s="7">
        <v>57.05</v>
      </c>
      <c r="E15" s="7">
        <v>3219.74</v>
      </c>
      <c r="F15" s="4">
        <v>1.62</v>
      </c>
      <c r="J15" s="6"/>
    </row>
    <row r="16" spans="1:10" x14ac:dyDescent="0.25">
      <c r="A16">
        <v>15</v>
      </c>
      <c r="B16" s="1">
        <v>15</v>
      </c>
      <c r="C16" s="7">
        <v>27.7</v>
      </c>
      <c r="D16" s="7">
        <v>57.54</v>
      </c>
      <c r="E16" s="7">
        <v>3162.2</v>
      </c>
      <c r="F16" s="4">
        <v>1.62</v>
      </c>
      <c r="J16" s="6"/>
    </row>
    <row r="17" spans="1:10" x14ac:dyDescent="0.25">
      <c r="A17">
        <v>16</v>
      </c>
      <c r="B17" s="1">
        <v>16</v>
      </c>
      <c r="C17" s="7">
        <v>24.57</v>
      </c>
      <c r="D17" s="7">
        <v>60.67</v>
      </c>
      <c r="E17" s="7">
        <v>3101.53</v>
      </c>
      <c r="F17" s="4">
        <v>1.62</v>
      </c>
      <c r="J17" s="6"/>
    </row>
    <row r="18" spans="1:10" x14ac:dyDescent="0.25">
      <c r="A18">
        <v>17</v>
      </c>
      <c r="B18" s="1">
        <v>17</v>
      </c>
      <c r="C18" s="7">
        <v>26.68</v>
      </c>
      <c r="D18" s="7">
        <v>58.56</v>
      </c>
      <c r="E18" s="7">
        <v>3042.97</v>
      </c>
      <c r="F18" s="4">
        <v>1.62</v>
      </c>
      <c r="J18" s="6"/>
    </row>
    <row r="19" spans="1:10" x14ac:dyDescent="0.25">
      <c r="A19">
        <v>18</v>
      </c>
      <c r="B19" s="1">
        <v>18</v>
      </c>
      <c r="C19" s="7">
        <v>25.33</v>
      </c>
      <c r="D19" s="7">
        <v>59.91</v>
      </c>
      <c r="E19" s="7">
        <v>2983.06</v>
      </c>
      <c r="F19" s="4">
        <v>1.62</v>
      </c>
      <c r="J19" s="6"/>
    </row>
    <row r="20" spans="1:10" x14ac:dyDescent="0.25">
      <c r="A20">
        <v>19</v>
      </c>
      <c r="B20" s="1">
        <v>19</v>
      </c>
      <c r="C20" s="7">
        <v>25.66</v>
      </c>
      <c r="D20" s="7">
        <v>59.58</v>
      </c>
      <c r="E20" s="7">
        <v>2923.48</v>
      </c>
      <c r="F20" s="4">
        <v>1.62</v>
      </c>
      <c r="J20" s="6"/>
    </row>
    <row r="21" spans="1:10" x14ac:dyDescent="0.25">
      <c r="A21">
        <v>20</v>
      </c>
      <c r="B21" s="1">
        <v>20</v>
      </c>
      <c r="C21" s="7">
        <v>24.34</v>
      </c>
      <c r="D21" s="7">
        <v>60.9</v>
      </c>
      <c r="E21" s="7">
        <v>2862.58</v>
      </c>
      <c r="F21" s="4">
        <v>1.62</v>
      </c>
      <c r="J21" s="6"/>
    </row>
    <row r="22" spans="1:10" x14ac:dyDescent="0.25">
      <c r="A22">
        <v>21</v>
      </c>
      <c r="B22" s="1">
        <v>21</v>
      </c>
      <c r="C22" s="7">
        <v>24.63</v>
      </c>
      <c r="D22" s="7">
        <v>60.61</v>
      </c>
      <c r="E22" s="7">
        <v>2801.97</v>
      </c>
      <c r="F22" s="4">
        <v>1.62</v>
      </c>
      <c r="J22" s="6"/>
    </row>
    <row r="23" spans="1:10" x14ac:dyDescent="0.25">
      <c r="A23">
        <v>22</v>
      </c>
      <c r="B23" s="1">
        <v>22</v>
      </c>
      <c r="C23" s="7">
        <v>24.1</v>
      </c>
      <c r="D23" s="7">
        <v>61.14</v>
      </c>
      <c r="E23" s="7">
        <v>2740.83</v>
      </c>
      <c r="F23" s="4">
        <v>1.62</v>
      </c>
      <c r="J23" s="6"/>
    </row>
    <row r="24" spans="1:10" x14ac:dyDescent="0.25">
      <c r="A24">
        <v>23</v>
      </c>
      <c r="B24" s="1">
        <v>23</v>
      </c>
      <c r="C24" s="7">
        <v>22.82</v>
      </c>
      <c r="D24" s="7">
        <v>62.42</v>
      </c>
      <c r="E24" s="7">
        <v>2678.41</v>
      </c>
      <c r="F24" s="4">
        <v>1.62</v>
      </c>
      <c r="J24" s="6"/>
    </row>
    <row r="25" spans="1:10" x14ac:dyDescent="0.25">
      <c r="A25">
        <v>24</v>
      </c>
      <c r="B25" s="1">
        <v>24</v>
      </c>
      <c r="C25" s="7">
        <v>23.04</v>
      </c>
      <c r="D25" s="7">
        <v>62.2</v>
      </c>
      <c r="E25" s="7">
        <v>2616.21</v>
      </c>
      <c r="F25" s="4">
        <v>1.62</v>
      </c>
      <c r="J25" s="6"/>
    </row>
    <row r="26" spans="1:10" x14ac:dyDescent="0.25">
      <c r="A26">
        <v>25</v>
      </c>
      <c r="B26" s="1">
        <v>25</v>
      </c>
      <c r="C26" s="7">
        <v>21.78</v>
      </c>
      <c r="D26" s="7">
        <v>63.46</v>
      </c>
      <c r="E26" s="7">
        <v>2552.75</v>
      </c>
      <c r="F26" s="4">
        <v>1.62</v>
      </c>
      <c r="J26" s="6"/>
    </row>
    <row r="27" spans="1:10" x14ac:dyDescent="0.25">
      <c r="A27">
        <v>26</v>
      </c>
      <c r="B27" s="1">
        <v>26</v>
      </c>
      <c r="C27" s="7">
        <v>21.96</v>
      </c>
      <c r="D27" s="7">
        <v>63.28</v>
      </c>
      <c r="E27" s="7">
        <v>2489.4699999999998</v>
      </c>
      <c r="F27" s="4">
        <v>1.62</v>
      </c>
      <c r="J27" s="6"/>
    </row>
    <row r="28" spans="1:10" x14ac:dyDescent="0.25">
      <c r="A28">
        <v>27</v>
      </c>
      <c r="B28" s="1">
        <v>27</v>
      </c>
      <c r="C28" s="7">
        <v>21.42</v>
      </c>
      <c r="D28" s="7">
        <v>63.82</v>
      </c>
      <c r="E28" s="7">
        <v>2425.65</v>
      </c>
      <c r="F28" s="4">
        <v>1.62</v>
      </c>
      <c r="J28" s="6"/>
    </row>
    <row r="29" spans="1:10" x14ac:dyDescent="0.25">
      <c r="A29">
        <v>28</v>
      </c>
      <c r="B29" s="1">
        <v>28</v>
      </c>
      <c r="C29" s="7">
        <v>18.850000000000001</v>
      </c>
      <c r="D29" s="7">
        <v>66.39</v>
      </c>
      <c r="E29" s="7">
        <v>2359.2600000000002</v>
      </c>
      <c r="F29" s="4">
        <v>1.62</v>
      </c>
      <c r="J29" s="6"/>
    </row>
    <row r="30" spans="1:10" x14ac:dyDescent="0.25">
      <c r="A30">
        <v>29</v>
      </c>
      <c r="B30" s="1">
        <v>29</v>
      </c>
      <c r="C30" s="7">
        <v>20.3</v>
      </c>
      <c r="D30" s="7">
        <v>64.94</v>
      </c>
      <c r="E30" s="7">
        <v>2294.3200000000002</v>
      </c>
      <c r="F30" s="4">
        <v>1.62</v>
      </c>
      <c r="J30" s="6"/>
    </row>
    <row r="31" spans="1:10" x14ac:dyDescent="0.25">
      <c r="A31">
        <v>30</v>
      </c>
      <c r="B31" s="1">
        <v>30</v>
      </c>
      <c r="C31" s="7">
        <v>19.100000000000001</v>
      </c>
      <c r="D31" s="7">
        <v>66.14</v>
      </c>
      <c r="E31" s="7">
        <v>2228.1799999999998</v>
      </c>
      <c r="F31" s="4">
        <v>1.62</v>
      </c>
      <c r="J31" s="6"/>
    </row>
    <row r="32" spans="1:10" x14ac:dyDescent="0.25">
      <c r="A32">
        <v>31</v>
      </c>
      <c r="B32" s="1">
        <v>31</v>
      </c>
      <c r="C32" s="7">
        <v>19.170000000000002</v>
      </c>
      <c r="D32" s="7">
        <v>66.069999999999993</v>
      </c>
      <c r="E32" s="7">
        <v>2162.11</v>
      </c>
      <c r="F32" s="4">
        <v>1.62</v>
      </c>
      <c r="J32" s="6"/>
    </row>
    <row r="33" spans="1:10" x14ac:dyDescent="0.25">
      <c r="A33">
        <v>32</v>
      </c>
      <c r="B33" s="1">
        <v>32</v>
      </c>
      <c r="C33" s="7">
        <v>18</v>
      </c>
      <c r="D33" s="7">
        <v>67.239999999999995</v>
      </c>
      <c r="E33" s="7">
        <v>2094.87</v>
      </c>
      <c r="F33" s="4">
        <v>1.62</v>
      </c>
      <c r="J33" s="6"/>
    </row>
    <row r="34" spans="1:10" x14ac:dyDescent="0.25">
      <c r="A34">
        <v>33</v>
      </c>
      <c r="B34" s="1">
        <v>33</v>
      </c>
      <c r="C34" s="7">
        <v>18.02</v>
      </c>
      <c r="D34" s="7">
        <v>67.22</v>
      </c>
      <c r="E34" s="7">
        <v>2027.65</v>
      </c>
      <c r="F34" s="4">
        <v>1.62</v>
      </c>
      <c r="J34" s="6"/>
    </row>
    <row r="35" spans="1:10" x14ac:dyDescent="0.25">
      <c r="A35">
        <v>34</v>
      </c>
      <c r="B35" s="1">
        <v>34</v>
      </c>
      <c r="C35" s="7">
        <v>17.440000000000001</v>
      </c>
      <c r="D35" s="7">
        <v>67.8</v>
      </c>
      <c r="E35" s="7">
        <v>1959.85</v>
      </c>
      <c r="F35" s="4">
        <v>1.62</v>
      </c>
      <c r="J35" s="6"/>
    </row>
    <row r="36" spans="1:10" x14ac:dyDescent="0.25">
      <c r="A36">
        <v>35</v>
      </c>
      <c r="B36" s="1">
        <v>35</v>
      </c>
      <c r="C36" s="7">
        <v>16.32</v>
      </c>
      <c r="D36" s="7">
        <v>68.92</v>
      </c>
      <c r="E36" s="7">
        <v>1890.93</v>
      </c>
      <c r="F36" s="4">
        <v>1.62</v>
      </c>
      <c r="J36" s="6"/>
    </row>
    <row r="37" spans="1:10" x14ac:dyDescent="0.25">
      <c r="A37">
        <v>36</v>
      </c>
      <c r="B37" s="1">
        <v>36</v>
      </c>
      <c r="C37" s="7">
        <v>16.27</v>
      </c>
      <c r="D37" s="7">
        <v>68.97</v>
      </c>
      <c r="E37" s="7">
        <v>1821.96</v>
      </c>
      <c r="F37" s="4">
        <v>1.62</v>
      </c>
      <c r="J37" s="6"/>
    </row>
    <row r="38" spans="1:10" x14ac:dyDescent="0.25">
      <c r="A38">
        <v>37</v>
      </c>
      <c r="B38" s="1">
        <v>37</v>
      </c>
      <c r="C38" s="7">
        <v>15.17</v>
      </c>
      <c r="D38" s="7">
        <v>70.069999999999993</v>
      </c>
      <c r="E38" s="7">
        <v>1751.89</v>
      </c>
      <c r="F38" s="4">
        <v>1.62</v>
      </c>
      <c r="J38" s="6"/>
    </row>
    <row r="39" spans="1:10" x14ac:dyDescent="0.25">
      <c r="A39">
        <v>38</v>
      </c>
      <c r="B39" s="1">
        <v>38</v>
      </c>
      <c r="C39" s="7">
        <v>15.07</v>
      </c>
      <c r="D39" s="7">
        <v>70.17</v>
      </c>
      <c r="E39" s="7">
        <v>1681.72</v>
      </c>
      <c r="F39" s="4">
        <v>1.62</v>
      </c>
      <c r="J39" s="6"/>
    </row>
    <row r="40" spans="1:10" x14ac:dyDescent="0.25">
      <c r="A40">
        <v>39</v>
      </c>
      <c r="B40" s="1">
        <v>39</v>
      </c>
      <c r="C40" s="7">
        <v>14.47</v>
      </c>
      <c r="D40" s="7">
        <v>70.77</v>
      </c>
      <c r="E40" s="7">
        <v>1610.95</v>
      </c>
      <c r="F40" s="4">
        <v>1.62</v>
      </c>
      <c r="J40" s="6"/>
    </row>
    <row r="41" spans="1:10" x14ac:dyDescent="0.25">
      <c r="A41">
        <v>40</v>
      </c>
      <c r="B41" s="1">
        <v>40</v>
      </c>
      <c r="C41" s="7">
        <v>12.52</v>
      </c>
      <c r="D41" s="7">
        <v>72.72</v>
      </c>
      <c r="E41" s="7">
        <v>1538.23</v>
      </c>
      <c r="F41" s="4">
        <v>1.62</v>
      </c>
      <c r="J41" s="6"/>
    </row>
    <row r="42" spans="1:10" x14ac:dyDescent="0.25">
      <c r="A42">
        <v>41</v>
      </c>
      <c r="B42" s="1">
        <v>41</v>
      </c>
      <c r="C42" s="7">
        <v>13.23</v>
      </c>
      <c r="D42" s="7">
        <v>72.010000000000005</v>
      </c>
      <c r="E42" s="7">
        <v>1466.22</v>
      </c>
      <c r="F42" s="4">
        <v>1.62</v>
      </c>
      <c r="J42" s="6"/>
    </row>
    <row r="43" spans="1:10" x14ac:dyDescent="0.25">
      <c r="A43">
        <v>42</v>
      </c>
      <c r="B43" s="1">
        <v>42</v>
      </c>
      <c r="C43" s="7">
        <v>12.21</v>
      </c>
      <c r="D43" s="7">
        <v>73.03</v>
      </c>
      <c r="E43" s="7">
        <v>1393.19</v>
      </c>
      <c r="F43" s="4">
        <v>1.62</v>
      </c>
      <c r="J43" s="6"/>
    </row>
    <row r="44" spans="1:10" x14ac:dyDescent="0.25">
      <c r="A44">
        <v>43</v>
      </c>
      <c r="B44" s="1">
        <v>43</v>
      </c>
      <c r="C44" s="7">
        <v>11.98</v>
      </c>
      <c r="D44" s="7">
        <v>73.260000000000005</v>
      </c>
      <c r="E44" s="7">
        <v>1319.93</v>
      </c>
      <c r="F44" s="4">
        <v>1.62</v>
      </c>
      <c r="J44" s="6"/>
    </row>
    <row r="45" spans="1:10" x14ac:dyDescent="0.25">
      <c r="A45">
        <v>44</v>
      </c>
      <c r="B45" s="1">
        <v>44</v>
      </c>
      <c r="C45" s="7">
        <v>10.99</v>
      </c>
      <c r="D45" s="7">
        <v>74.25</v>
      </c>
      <c r="E45" s="7">
        <v>1245.68</v>
      </c>
      <c r="F45" s="4">
        <v>1.62</v>
      </c>
      <c r="J45" s="6"/>
    </row>
    <row r="46" spans="1:10" x14ac:dyDescent="0.25">
      <c r="A46">
        <v>45</v>
      </c>
      <c r="B46" s="1">
        <v>45</v>
      </c>
      <c r="C46" s="7">
        <v>10.72</v>
      </c>
      <c r="D46" s="7">
        <v>74.52</v>
      </c>
      <c r="E46" s="7">
        <v>1171.1600000000001</v>
      </c>
      <c r="F46" s="4">
        <v>1.62</v>
      </c>
      <c r="J46" s="6"/>
    </row>
    <row r="47" spans="1:10" x14ac:dyDescent="0.25">
      <c r="A47">
        <v>46</v>
      </c>
      <c r="B47" s="1">
        <v>46</v>
      </c>
      <c r="C47" s="7">
        <v>10.07</v>
      </c>
      <c r="D47" s="7">
        <v>75.17</v>
      </c>
      <c r="E47" s="7">
        <v>1095.99</v>
      </c>
      <c r="F47" s="4">
        <v>1.62</v>
      </c>
      <c r="J47" s="6"/>
    </row>
    <row r="48" spans="1:10" x14ac:dyDescent="0.25">
      <c r="A48">
        <v>47</v>
      </c>
      <c r="B48" s="1">
        <v>47</v>
      </c>
      <c r="C48" s="7">
        <v>9.1199999999999992</v>
      </c>
      <c r="D48" s="7">
        <v>76.12</v>
      </c>
      <c r="E48" s="7">
        <v>1019.87</v>
      </c>
      <c r="F48" s="4">
        <v>1.62</v>
      </c>
      <c r="J48" s="6"/>
    </row>
    <row r="49" spans="1:10" x14ac:dyDescent="0.25">
      <c r="A49">
        <v>48</v>
      </c>
      <c r="B49" s="1">
        <v>48</v>
      </c>
      <c r="C49" s="7">
        <v>8.77</v>
      </c>
      <c r="D49" s="7">
        <v>76.47</v>
      </c>
      <c r="E49" s="7">
        <v>943.4</v>
      </c>
      <c r="F49" s="4">
        <v>1.62</v>
      </c>
      <c r="J49" s="6"/>
    </row>
    <row r="50" spans="1:10" x14ac:dyDescent="0.25">
      <c r="A50">
        <v>49</v>
      </c>
      <c r="B50" s="1">
        <v>49</v>
      </c>
      <c r="C50" s="7">
        <v>7.85</v>
      </c>
      <c r="D50" s="7">
        <v>77.39</v>
      </c>
      <c r="E50" s="7">
        <v>866.01</v>
      </c>
      <c r="F50" s="4">
        <v>1.62</v>
      </c>
      <c r="J50" s="6"/>
    </row>
    <row r="51" spans="1:10" x14ac:dyDescent="0.25">
      <c r="A51">
        <v>50</v>
      </c>
      <c r="B51" s="1">
        <v>50</v>
      </c>
      <c r="C51" s="7">
        <v>7.45</v>
      </c>
      <c r="D51" s="7">
        <v>77.790000000000006</v>
      </c>
      <c r="E51" s="7">
        <v>788.22</v>
      </c>
      <c r="F51" s="4">
        <v>1.62</v>
      </c>
      <c r="J51" s="6"/>
    </row>
    <row r="52" spans="1:10" x14ac:dyDescent="0.25">
      <c r="A52">
        <v>51</v>
      </c>
      <c r="B52" s="1">
        <v>51</v>
      </c>
      <c r="C52" s="7">
        <v>6.78</v>
      </c>
      <c r="D52" s="7">
        <v>78.459999999999994</v>
      </c>
      <c r="E52" s="7">
        <v>709.76</v>
      </c>
      <c r="F52" s="4">
        <v>1.62</v>
      </c>
      <c r="J52" s="6"/>
    </row>
    <row r="53" spans="1:10" x14ac:dyDescent="0.25">
      <c r="A53">
        <v>52</v>
      </c>
      <c r="B53" s="1">
        <v>52</v>
      </c>
      <c r="C53" s="7">
        <v>5.71</v>
      </c>
      <c r="D53" s="7">
        <v>79.53</v>
      </c>
      <c r="E53" s="7">
        <v>630.23</v>
      </c>
      <c r="F53" s="4">
        <v>1.62</v>
      </c>
      <c r="J53" s="6"/>
    </row>
    <row r="54" spans="1:10" x14ac:dyDescent="0.25">
      <c r="A54">
        <v>53</v>
      </c>
      <c r="B54" s="1">
        <v>53</v>
      </c>
      <c r="C54" s="7">
        <v>5.42</v>
      </c>
      <c r="D54" s="7">
        <v>79.819999999999993</v>
      </c>
      <c r="E54" s="7">
        <v>550.41</v>
      </c>
      <c r="F54" s="4">
        <v>1.62</v>
      </c>
      <c r="J54" s="6"/>
    </row>
    <row r="55" spans="1:10" x14ac:dyDescent="0.25">
      <c r="A55">
        <v>54</v>
      </c>
      <c r="B55" s="1">
        <v>54</v>
      </c>
      <c r="C55" s="7">
        <v>4.58</v>
      </c>
      <c r="D55" s="7">
        <v>80.66</v>
      </c>
      <c r="E55" s="7">
        <v>469.75</v>
      </c>
      <c r="F55" s="4">
        <v>1.62</v>
      </c>
      <c r="J55" s="6"/>
    </row>
    <row r="56" spans="1:10" x14ac:dyDescent="0.25">
      <c r="A56">
        <v>55</v>
      </c>
      <c r="B56" s="1">
        <v>55</v>
      </c>
      <c r="C56" s="7">
        <v>4.04</v>
      </c>
      <c r="D56" s="7">
        <v>81.2</v>
      </c>
      <c r="E56" s="7">
        <v>388.55</v>
      </c>
      <c r="F56" s="4">
        <v>1.62</v>
      </c>
      <c r="J56" s="6"/>
    </row>
    <row r="57" spans="1:10" x14ac:dyDescent="0.25">
      <c r="A57">
        <v>56</v>
      </c>
      <c r="B57" s="1">
        <v>56</v>
      </c>
      <c r="C57" s="7">
        <v>3.23</v>
      </c>
      <c r="D57" s="7">
        <v>82.01</v>
      </c>
      <c r="E57" s="7">
        <v>306.54000000000002</v>
      </c>
      <c r="F57" s="4">
        <v>1.62</v>
      </c>
      <c r="J57" s="6"/>
    </row>
    <row r="58" spans="1:10" x14ac:dyDescent="0.25">
      <c r="A58">
        <v>57</v>
      </c>
      <c r="B58" s="1">
        <v>57</v>
      </c>
      <c r="C58" s="7">
        <v>2.64</v>
      </c>
      <c r="D58" s="7">
        <v>82.6</v>
      </c>
      <c r="E58" s="7">
        <v>223.94</v>
      </c>
      <c r="F58" s="4">
        <v>1.62</v>
      </c>
      <c r="J58" s="6"/>
    </row>
    <row r="59" spans="1:10" x14ac:dyDescent="0.25">
      <c r="A59">
        <v>58</v>
      </c>
      <c r="B59" s="1">
        <v>58</v>
      </c>
      <c r="C59" s="7">
        <v>1.93</v>
      </c>
      <c r="D59" s="7">
        <v>83.31</v>
      </c>
      <c r="E59" s="7">
        <v>140.63</v>
      </c>
      <c r="F59" s="4">
        <v>1.62</v>
      </c>
      <c r="J59" s="6"/>
    </row>
    <row r="60" spans="1:10" x14ac:dyDescent="0.25">
      <c r="A60">
        <v>59</v>
      </c>
      <c r="B60" s="1">
        <v>59</v>
      </c>
      <c r="C60" s="7">
        <v>1.17</v>
      </c>
      <c r="D60" s="7">
        <v>84.07</v>
      </c>
      <c r="E60" s="7">
        <v>56.56</v>
      </c>
      <c r="F60" s="4">
        <v>1.62</v>
      </c>
      <c r="J60" s="6"/>
    </row>
    <row r="61" spans="1:10" x14ac:dyDescent="0.25">
      <c r="A61">
        <v>60</v>
      </c>
      <c r="B61" s="1">
        <v>60</v>
      </c>
      <c r="C61" s="7">
        <v>0.49</v>
      </c>
      <c r="D61" s="7">
        <v>56.56</v>
      </c>
      <c r="E61" s="7">
        <v>0</v>
      </c>
      <c r="F61" s="4">
        <v>1.62</v>
      </c>
      <c r="J61" s="6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2044C-05B4-4D1C-B189-17DB642627BF}">
  <dimension ref="A1:G27"/>
  <sheetViews>
    <sheetView workbookViewId="0">
      <selection activeCell="D2" sqref="D2:D27"/>
    </sheetView>
  </sheetViews>
  <sheetFormatPr defaultRowHeight="15" x14ac:dyDescent="0.25"/>
  <cols>
    <col min="1" max="1" width="12.28515625" customWidth="1"/>
    <col min="2" max="3" width="11.5703125" bestFit="1" customWidth="1"/>
    <col min="4" max="4" width="12.5703125" bestFit="1" customWidth="1"/>
    <col min="5" max="5" width="15.140625" bestFit="1" customWidth="1"/>
    <col min="6" max="6" width="16.28515625" bestFit="1" customWidth="1"/>
    <col min="7" max="7" width="15.140625" bestFit="1" customWidth="1"/>
  </cols>
  <sheetData>
    <row r="1" spans="1:7" x14ac:dyDescent="0.25">
      <c r="A1" s="8" t="s">
        <v>5</v>
      </c>
      <c r="B1" s="8" t="s">
        <v>9</v>
      </c>
      <c r="C1" s="8" t="s">
        <v>14</v>
      </c>
      <c r="D1" s="8" t="s">
        <v>15</v>
      </c>
      <c r="E1" s="8" t="s">
        <v>16</v>
      </c>
      <c r="F1" s="8" t="s">
        <v>17</v>
      </c>
      <c r="G1" s="9" t="s">
        <v>18</v>
      </c>
    </row>
    <row r="2" spans="1:7" x14ac:dyDescent="0.25">
      <c r="A2">
        <v>1</v>
      </c>
      <c r="B2">
        <v>1</v>
      </c>
      <c r="C2" s="4">
        <v>31.07</v>
      </c>
      <c r="D2" s="4">
        <v>172.18</v>
      </c>
      <c r="E2" s="4">
        <v>9827.82</v>
      </c>
      <c r="F2" s="4">
        <v>3.86</v>
      </c>
      <c r="G2" s="10">
        <v>0</v>
      </c>
    </row>
    <row r="3" spans="1:7" x14ac:dyDescent="0.25">
      <c r="A3">
        <v>2</v>
      </c>
      <c r="B3">
        <v>2</v>
      </c>
      <c r="C3" s="4">
        <v>67.62</v>
      </c>
      <c r="D3" s="4">
        <v>135.63</v>
      </c>
      <c r="E3" s="4">
        <v>9692.19</v>
      </c>
      <c r="F3" s="4">
        <v>3.86</v>
      </c>
      <c r="G3" s="4">
        <v>0</v>
      </c>
    </row>
    <row r="4" spans="1:7" x14ac:dyDescent="0.25">
      <c r="A4">
        <v>3</v>
      </c>
      <c r="B4">
        <v>3</v>
      </c>
      <c r="C4" s="4">
        <v>66.680000000000007</v>
      </c>
      <c r="D4" s="4">
        <v>136.57</v>
      </c>
      <c r="E4" s="4">
        <v>9555.6200000000008</v>
      </c>
      <c r="F4" s="4">
        <v>3.86</v>
      </c>
      <c r="G4" s="4">
        <v>0</v>
      </c>
    </row>
    <row r="5" spans="1:7" x14ac:dyDescent="0.25">
      <c r="A5">
        <v>4</v>
      </c>
      <c r="B5">
        <v>4</v>
      </c>
      <c r="C5" s="4">
        <v>61.5</v>
      </c>
      <c r="D5" s="4">
        <v>141.75</v>
      </c>
      <c r="E5" s="4">
        <v>9413.8700000000008</v>
      </c>
      <c r="F5" s="4">
        <v>3.86</v>
      </c>
      <c r="G5" s="4">
        <v>0</v>
      </c>
    </row>
    <row r="6" spans="1:7" x14ac:dyDescent="0.25">
      <c r="A6">
        <v>5</v>
      </c>
      <c r="B6">
        <v>5</v>
      </c>
      <c r="C6" s="4">
        <v>64.77</v>
      </c>
      <c r="D6" s="4">
        <v>138.47999999999999</v>
      </c>
      <c r="E6" s="4">
        <v>9275.3900000000012</v>
      </c>
      <c r="F6" s="4">
        <v>3.86</v>
      </c>
      <c r="G6" s="4">
        <v>0</v>
      </c>
    </row>
    <row r="7" spans="1:7" x14ac:dyDescent="0.25">
      <c r="A7">
        <v>6</v>
      </c>
      <c r="B7">
        <v>6</v>
      </c>
      <c r="C7" s="4">
        <v>80.290000000000006</v>
      </c>
      <c r="D7" s="4">
        <v>122.96</v>
      </c>
      <c r="E7" s="4">
        <v>9152.4300000000021</v>
      </c>
      <c r="F7" s="4">
        <v>3.86</v>
      </c>
      <c r="G7" s="4">
        <v>0</v>
      </c>
    </row>
    <row r="8" spans="1:7" x14ac:dyDescent="0.25">
      <c r="A8">
        <v>7</v>
      </c>
      <c r="B8">
        <v>7</v>
      </c>
      <c r="C8" s="4">
        <v>62.97</v>
      </c>
      <c r="D8" s="4">
        <v>140.28</v>
      </c>
      <c r="E8" s="4">
        <v>9012.1500000000015</v>
      </c>
      <c r="F8" s="4">
        <v>3.86</v>
      </c>
      <c r="G8" s="4">
        <v>0</v>
      </c>
    </row>
    <row r="9" spans="1:7" x14ac:dyDescent="0.25">
      <c r="A9">
        <v>8</v>
      </c>
      <c r="B9">
        <v>8</v>
      </c>
      <c r="C9" s="4">
        <v>60.01</v>
      </c>
      <c r="D9" s="4">
        <v>143.24</v>
      </c>
      <c r="E9" s="4">
        <v>8868.9100000000017</v>
      </c>
      <c r="F9" s="4">
        <v>3.86</v>
      </c>
      <c r="G9" s="4">
        <v>0</v>
      </c>
    </row>
    <row r="10" spans="1:7" x14ac:dyDescent="0.25">
      <c r="A10">
        <v>9</v>
      </c>
      <c r="B10">
        <v>9</v>
      </c>
      <c r="C10" s="4">
        <v>61.02</v>
      </c>
      <c r="D10" s="4">
        <v>142.22999999999999</v>
      </c>
      <c r="E10" s="4">
        <v>8726.6800000000021</v>
      </c>
      <c r="F10" s="4">
        <v>3.86</v>
      </c>
      <c r="G10" s="4">
        <v>0</v>
      </c>
    </row>
    <row r="11" spans="1:7" x14ac:dyDescent="0.25">
      <c r="A11">
        <v>10</v>
      </c>
      <c r="B11">
        <v>10</v>
      </c>
      <c r="C11" s="4">
        <v>60.04</v>
      </c>
      <c r="D11" s="4">
        <v>143.21</v>
      </c>
      <c r="E11" s="4">
        <v>8583.470000000003</v>
      </c>
      <c r="F11" s="4">
        <v>3.86</v>
      </c>
      <c r="G11" s="4">
        <v>0</v>
      </c>
    </row>
    <row r="12" spans="1:7" x14ac:dyDescent="0.25">
      <c r="A12">
        <v>11</v>
      </c>
      <c r="B12">
        <v>11</v>
      </c>
      <c r="C12" s="4">
        <v>57.15</v>
      </c>
      <c r="D12" s="4">
        <v>146.1</v>
      </c>
      <c r="E12" s="4">
        <v>8437.3700000000026</v>
      </c>
      <c r="F12" s="4">
        <v>3.86</v>
      </c>
      <c r="G12" s="4">
        <v>0</v>
      </c>
    </row>
    <row r="13" spans="1:7" x14ac:dyDescent="0.25">
      <c r="A13">
        <v>12</v>
      </c>
      <c r="B13">
        <v>12</v>
      </c>
      <c r="C13" s="4">
        <v>58.05</v>
      </c>
      <c r="D13" s="4">
        <v>145.19999999999999</v>
      </c>
      <c r="E13" s="4">
        <v>8292.1700000000019</v>
      </c>
      <c r="F13" s="4">
        <v>3.86</v>
      </c>
      <c r="G13" s="4">
        <v>0</v>
      </c>
    </row>
    <row r="14" spans="1:7" x14ac:dyDescent="0.25">
      <c r="A14">
        <v>13</v>
      </c>
      <c r="B14">
        <v>13</v>
      </c>
      <c r="C14" s="4">
        <v>55.21</v>
      </c>
      <c r="D14" s="4">
        <v>148.04</v>
      </c>
      <c r="E14" s="4">
        <v>8144.1300000000019</v>
      </c>
      <c r="F14" s="4">
        <v>3.86</v>
      </c>
      <c r="G14" s="4">
        <v>0</v>
      </c>
    </row>
    <row r="15" spans="1:7" x14ac:dyDescent="0.25">
      <c r="A15">
        <v>14</v>
      </c>
      <c r="B15">
        <v>14</v>
      </c>
      <c r="C15" s="4">
        <v>56.03</v>
      </c>
      <c r="D15" s="4">
        <v>147.22</v>
      </c>
      <c r="E15" s="4">
        <v>7996.9100000000017</v>
      </c>
      <c r="F15" s="4">
        <v>3.86</v>
      </c>
      <c r="G15" s="4">
        <v>0</v>
      </c>
    </row>
    <row r="16" spans="1:7" x14ac:dyDescent="0.25">
      <c r="A16">
        <v>15</v>
      </c>
      <c r="B16">
        <v>15</v>
      </c>
      <c r="C16" s="4">
        <v>55.02</v>
      </c>
      <c r="D16" s="4">
        <v>148.22999999999999</v>
      </c>
      <c r="E16" s="4">
        <v>7238.9300000000021</v>
      </c>
      <c r="F16" s="4">
        <v>3.86</v>
      </c>
      <c r="G16" s="4">
        <v>609.75</v>
      </c>
    </row>
    <row r="17" spans="1:7" x14ac:dyDescent="0.25">
      <c r="A17">
        <v>16</v>
      </c>
      <c r="B17">
        <v>16</v>
      </c>
      <c r="C17" s="4">
        <v>44.99</v>
      </c>
      <c r="D17" s="4">
        <v>158.26</v>
      </c>
      <c r="E17" s="4">
        <v>6980.6700000000019</v>
      </c>
      <c r="F17" s="4">
        <v>3.86</v>
      </c>
      <c r="G17" s="4">
        <v>100</v>
      </c>
    </row>
    <row r="18" spans="1:7" x14ac:dyDescent="0.25">
      <c r="A18">
        <v>17</v>
      </c>
      <c r="B18">
        <v>17</v>
      </c>
      <c r="C18" s="4">
        <v>48.03</v>
      </c>
      <c r="D18" s="4">
        <v>155.22</v>
      </c>
      <c r="E18" s="4">
        <v>6215.7000000000016</v>
      </c>
      <c r="F18" s="4">
        <v>3.86</v>
      </c>
      <c r="G18" s="4">
        <v>609.75</v>
      </c>
    </row>
    <row r="19" spans="1:7" x14ac:dyDescent="0.25">
      <c r="A19">
        <v>18</v>
      </c>
      <c r="B19">
        <v>18</v>
      </c>
      <c r="C19" s="4">
        <v>41.39</v>
      </c>
      <c r="D19" s="4">
        <v>161.86000000000001</v>
      </c>
      <c r="E19" s="4">
        <v>5444.090000000002</v>
      </c>
      <c r="F19" s="4">
        <v>3.86</v>
      </c>
      <c r="G19" s="4">
        <v>609.75</v>
      </c>
    </row>
    <row r="20" spans="1:7" x14ac:dyDescent="0.25">
      <c r="A20">
        <v>19</v>
      </c>
      <c r="B20">
        <v>19</v>
      </c>
      <c r="C20" s="4">
        <v>37.46</v>
      </c>
      <c r="D20" s="4">
        <v>165.79</v>
      </c>
      <c r="E20" s="4">
        <v>4668.550000000002</v>
      </c>
      <c r="F20" s="4">
        <v>3.86</v>
      </c>
      <c r="G20" s="4">
        <v>609.75</v>
      </c>
    </row>
    <row r="21" spans="1:7" x14ac:dyDescent="0.25">
      <c r="A21">
        <v>20</v>
      </c>
      <c r="B21">
        <v>20</v>
      </c>
      <c r="C21" s="4">
        <v>31.08</v>
      </c>
      <c r="D21" s="4">
        <v>172.17</v>
      </c>
      <c r="E21" s="4">
        <v>4496.3800000000019</v>
      </c>
      <c r="F21" s="4">
        <v>3.86</v>
      </c>
      <c r="G21" s="4">
        <v>0</v>
      </c>
    </row>
    <row r="22" spans="1:7" x14ac:dyDescent="0.25">
      <c r="A22">
        <v>21</v>
      </c>
      <c r="B22">
        <v>21</v>
      </c>
      <c r="C22" s="4">
        <v>30.94</v>
      </c>
      <c r="D22" s="4">
        <v>172.31</v>
      </c>
      <c r="E22" s="4">
        <v>3124.0700000000015</v>
      </c>
      <c r="F22" s="4">
        <v>3.86</v>
      </c>
      <c r="G22" s="4">
        <v>1200</v>
      </c>
    </row>
    <row r="23" spans="1:7" x14ac:dyDescent="0.25">
      <c r="A23">
        <v>22</v>
      </c>
      <c r="B23">
        <v>22</v>
      </c>
      <c r="C23" s="4">
        <v>24.16</v>
      </c>
      <c r="D23" s="4">
        <v>170.97</v>
      </c>
      <c r="E23" s="4">
        <v>2953.1000000000017</v>
      </c>
      <c r="F23" s="4">
        <v>3.71</v>
      </c>
      <c r="G23" s="4">
        <v>0</v>
      </c>
    </row>
    <row r="24" spans="1:7" x14ac:dyDescent="0.25">
      <c r="A24">
        <v>23</v>
      </c>
      <c r="B24">
        <v>23</v>
      </c>
      <c r="C24" s="4">
        <v>19.66</v>
      </c>
      <c r="D24" s="4">
        <v>175.47</v>
      </c>
      <c r="E24" s="4">
        <v>1577.6300000000019</v>
      </c>
      <c r="F24" s="4">
        <v>3.71</v>
      </c>
      <c r="G24" s="4">
        <v>1200</v>
      </c>
    </row>
    <row r="25" spans="1:7" x14ac:dyDescent="0.25">
      <c r="A25">
        <v>24</v>
      </c>
      <c r="B25">
        <v>24</v>
      </c>
      <c r="C25" s="4">
        <v>14.32</v>
      </c>
      <c r="D25" s="4">
        <v>166.94</v>
      </c>
      <c r="E25" s="4">
        <v>1410.6900000000019</v>
      </c>
      <c r="F25" s="4">
        <v>3.44</v>
      </c>
      <c r="G25" s="4">
        <v>0</v>
      </c>
    </row>
    <row r="26" spans="1:7" x14ac:dyDescent="0.25">
      <c r="A26">
        <v>25</v>
      </c>
      <c r="B26">
        <v>25</v>
      </c>
      <c r="C26" s="4">
        <v>9.39</v>
      </c>
      <c r="D26" s="4">
        <v>171.87</v>
      </c>
      <c r="E26" s="4">
        <v>88.820000000001983</v>
      </c>
      <c r="F26" s="4">
        <v>3.44</v>
      </c>
      <c r="G26" s="4">
        <v>1150</v>
      </c>
    </row>
    <row r="27" spans="1:7" x14ac:dyDescent="0.25">
      <c r="A27">
        <v>26</v>
      </c>
      <c r="B27">
        <v>26</v>
      </c>
      <c r="C27" s="4">
        <v>2.65</v>
      </c>
      <c r="D27" s="4">
        <v>88.82</v>
      </c>
      <c r="E27" s="4">
        <v>1.9895196601282805E-12</v>
      </c>
      <c r="F27" s="4">
        <v>7.0000000000000007E-2</v>
      </c>
      <c r="G27" s="4">
        <v>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1393E-4529-460C-8F00-7CFDC21FEF86}">
  <dimension ref="A1:G27"/>
  <sheetViews>
    <sheetView workbookViewId="0">
      <selection activeCell="D2" sqref="D2:D24"/>
    </sheetView>
  </sheetViews>
  <sheetFormatPr defaultRowHeight="15" x14ac:dyDescent="0.25"/>
  <cols>
    <col min="1" max="1" width="12.28515625" customWidth="1"/>
    <col min="2" max="3" width="11.5703125" bestFit="1" customWidth="1"/>
    <col min="4" max="4" width="12.5703125" bestFit="1" customWidth="1"/>
    <col min="5" max="5" width="15.140625" bestFit="1" customWidth="1"/>
    <col min="6" max="6" width="16.28515625" bestFit="1" customWidth="1"/>
    <col min="7" max="7" width="15.140625" bestFit="1" customWidth="1"/>
  </cols>
  <sheetData>
    <row r="1" spans="1:7" x14ac:dyDescent="0.25">
      <c r="A1" s="8" t="s">
        <v>5</v>
      </c>
      <c r="B1" s="8" t="s">
        <v>9</v>
      </c>
      <c r="C1" s="8" t="s">
        <v>14</v>
      </c>
      <c r="D1" s="8" t="s">
        <v>15</v>
      </c>
      <c r="E1" s="8" t="s">
        <v>16</v>
      </c>
      <c r="F1" s="8" t="s">
        <v>17</v>
      </c>
      <c r="G1" s="9" t="s">
        <v>18</v>
      </c>
    </row>
    <row r="2" spans="1:7" x14ac:dyDescent="0.25">
      <c r="A2">
        <v>1</v>
      </c>
      <c r="B2">
        <v>1</v>
      </c>
      <c r="C2" s="4">
        <v>6.66</v>
      </c>
      <c r="D2" s="4">
        <v>78.58</v>
      </c>
      <c r="E2" s="4">
        <v>3921.42</v>
      </c>
      <c r="F2" s="4">
        <v>1.62</v>
      </c>
      <c r="G2" s="10">
        <v>0</v>
      </c>
    </row>
    <row r="3" spans="1:7" x14ac:dyDescent="0.25">
      <c r="A3">
        <v>2</v>
      </c>
      <c r="B3">
        <v>2</v>
      </c>
      <c r="C3" s="4">
        <v>33.729999999999997</v>
      </c>
      <c r="D3" s="4">
        <v>51.51</v>
      </c>
      <c r="E3" s="4">
        <v>3869.91</v>
      </c>
      <c r="F3" s="4">
        <v>1.62</v>
      </c>
      <c r="G3" s="4">
        <v>0</v>
      </c>
    </row>
    <row r="4" spans="1:7" x14ac:dyDescent="0.25">
      <c r="A4">
        <v>3</v>
      </c>
      <c r="B4">
        <v>3</v>
      </c>
      <c r="C4" s="4">
        <v>33.29</v>
      </c>
      <c r="D4" s="4">
        <v>51.95</v>
      </c>
      <c r="E4" s="4">
        <v>3817.96</v>
      </c>
      <c r="F4" s="4">
        <v>1.62</v>
      </c>
      <c r="G4" s="4">
        <v>0</v>
      </c>
    </row>
    <row r="5" spans="1:7" x14ac:dyDescent="0.25">
      <c r="A5">
        <v>4</v>
      </c>
      <c r="B5">
        <v>4</v>
      </c>
      <c r="C5" s="4">
        <v>30.73</v>
      </c>
      <c r="D5" s="4">
        <v>54.51</v>
      </c>
      <c r="E5" s="4">
        <v>3763.45</v>
      </c>
      <c r="F5" s="4">
        <v>1.62</v>
      </c>
      <c r="G5" s="4">
        <v>0</v>
      </c>
    </row>
    <row r="6" spans="1:7" x14ac:dyDescent="0.25">
      <c r="A6">
        <v>5</v>
      </c>
      <c r="B6">
        <v>5</v>
      </c>
      <c r="C6" s="4">
        <v>32.380000000000003</v>
      </c>
      <c r="D6" s="4">
        <v>52.86</v>
      </c>
      <c r="E6" s="4">
        <v>3710.5899999999997</v>
      </c>
      <c r="F6" s="4">
        <v>1.62</v>
      </c>
      <c r="G6" s="4">
        <v>0</v>
      </c>
    </row>
    <row r="7" spans="1:7" x14ac:dyDescent="0.25">
      <c r="A7">
        <v>6</v>
      </c>
      <c r="B7">
        <v>6</v>
      </c>
      <c r="C7" s="4">
        <v>40.159999999999997</v>
      </c>
      <c r="D7" s="4">
        <v>45.08</v>
      </c>
      <c r="E7" s="4">
        <v>3665.5099999999998</v>
      </c>
      <c r="F7" s="4">
        <v>1.62</v>
      </c>
      <c r="G7" s="4">
        <v>0</v>
      </c>
    </row>
    <row r="8" spans="1:7" x14ac:dyDescent="0.25">
      <c r="A8">
        <v>7</v>
      </c>
      <c r="B8">
        <v>7</v>
      </c>
      <c r="C8" s="4">
        <v>31.53</v>
      </c>
      <c r="D8" s="4">
        <v>53.71</v>
      </c>
      <c r="E8" s="4">
        <v>3611.7999999999997</v>
      </c>
      <c r="F8" s="4">
        <v>1.62</v>
      </c>
      <c r="G8" s="4">
        <v>0</v>
      </c>
    </row>
    <row r="9" spans="1:7" x14ac:dyDescent="0.25">
      <c r="A9">
        <v>8</v>
      </c>
      <c r="B9">
        <v>8</v>
      </c>
      <c r="C9" s="4">
        <v>30.07</v>
      </c>
      <c r="D9" s="4">
        <v>55.17</v>
      </c>
      <c r="E9" s="4">
        <v>3556.6299999999997</v>
      </c>
      <c r="F9" s="4">
        <v>1.62</v>
      </c>
      <c r="G9" s="4">
        <v>0</v>
      </c>
    </row>
    <row r="10" spans="1:7" x14ac:dyDescent="0.25">
      <c r="A10">
        <v>9</v>
      </c>
      <c r="B10">
        <v>9</v>
      </c>
      <c r="C10" s="4">
        <v>30.6</v>
      </c>
      <c r="D10" s="4">
        <v>54.64</v>
      </c>
      <c r="E10" s="4">
        <v>3501.99</v>
      </c>
      <c r="F10" s="4">
        <v>1.62</v>
      </c>
      <c r="G10" s="4">
        <v>0</v>
      </c>
    </row>
    <row r="11" spans="1:7" x14ac:dyDescent="0.25">
      <c r="A11">
        <v>10</v>
      </c>
      <c r="B11">
        <v>10</v>
      </c>
      <c r="C11" s="4">
        <v>30.13</v>
      </c>
      <c r="D11" s="4">
        <v>55.11</v>
      </c>
      <c r="E11" s="4">
        <v>3446.8799999999997</v>
      </c>
      <c r="F11" s="4">
        <v>1.62</v>
      </c>
      <c r="G11" s="4">
        <v>0</v>
      </c>
    </row>
    <row r="12" spans="1:7" x14ac:dyDescent="0.25">
      <c r="A12">
        <v>11</v>
      </c>
      <c r="B12">
        <v>11</v>
      </c>
      <c r="C12" s="4">
        <v>28.7</v>
      </c>
      <c r="D12" s="4">
        <v>56.54</v>
      </c>
      <c r="E12" s="4">
        <v>3134.62</v>
      </c>
      <c r="F12" s="4">
        <v>1.62</v>
      </c>
      <c r="G12" s="4">
        <v>255.72</v>
      </c>
    </row>
    <row r="13" spans="1:7" x14ac:dyDescent="0.25">
      <c r="A13">
        <v>12</v>
      </c>
      <c r="B13">
        <v>12</v>
      </c>
      <c r="C13" s="4">
        <v>26.97</v>
      </c>
      <c r="D13" s="4">
        <v>58.27</v>
      </c>
      <c r="E13" s="4">
        <v>2820.63</v>
      </c>
      <c r="F13" s="4">
        <v>1.62</v>
      </c>
      <c r="G13" s="4">
        <v>255.72</v>
      </c>
    </row>
    <row r="14" spans="1:7" x14ac:dyDescent="0.25">
      <c r="A14">
        <v>13</v>
      </c>
      <c r="B14">
        <v>13</v>
      </c>
      <c r="C14" s="4">
        <v>23.48</v>
      </c>
      <c r="D14" s="4">
        <v>61.76</v>
      </c>
      <c r="E14" s="4">
        <v>2758.87</v>
      </c>
      <c r="F14" s="4">
        <v>1.62</v>
      </c>
      <c r="G14" s="4">
        <v>0</v>
      </c>
    </row>
    <row r="15" spans="1:7" x14ac:dyDescent="0.25">
      <c r="A15">
        <v>14</v>
      </c>
      <c r="B15">
        <v>14</v>
      </c>
      <c r="C15" s="4">
        <v>21.51</v>
      </c>
      <c r="D15" s="4">
        <v>57.94</v>
      </c>
      <c r="E15" s="4">
        <v>700.92999999999984</v>
      </c>
      <c r="F15" s="4">
        <v>1.51</v>
      </c>
      <c r="G15" s="4">
        <v>2000</v>
      </c>
    </row>
    <row r="16" spans="1:7" x14ac:dyDescent="0.25">
      <c r="A16">
        <v>15</v>
      </c>
      <c r="B16">
        <v>15</v>
      </c>
      <c r="C16" s="4">
        <v>6.03</v>
      </c>
      <c r="D16" s="4">
        <v>73.42</v>
      </c>
      <c r="E16" s="4">
        <v>627.50999999999988</v>
      </c>
      <c r="F16" s="4">
        <v>1.51</v>
      </c>
      <c r="G16" s="4">
        <v>0</v>
      </c>
    </row>
    <row r="17" spans="1:7" x14ac:dyDescent="0.25">
      <c r="A17">
        <v>16</v>
      </c>
      <c r="B17">
        <v>16</v>
      </c>
      <c r="C17" s="4">
        <v>4.88</v>
      </c>
      <c r="D17" s="4">
        <v>74.569999999999993</v>
      </c>
      <c r="E17" s="4">
        <v>552.93999999999983</v>
      </c>
      <c r="F17" s="4">
        <v>1.51</v>
      </c>
      <c r="G17" s="4">
        <v>0</v>
      </c>
    </row>
    <row r="18" spans="1:7" x14ac:dyDescent="0.25">
      <c r="A18">
        <v>17</v>
      </c>
      <c r="B18">
        <v>17</v>
      </c>
      <c r="C18" s="4">
        <v>4.76</v>
      </c>
      <c r="D18" s="4">
        <v>74.69</v>
      </c>
      <c r="E18" s="4">
        <v>478.24999999999983</v>
      </c>
      <c r="F18" s="4">
        <v>1.51</v>
      </c>
      <c r="G18" s="4">
        <v>0</v>
      </c>
    </row>
    <row r="19" spans="1:7" x14ac:dyDescent="0.25">
      <c r="A19">
        <v>18</v>
      </c>
      <c r="B19">
        <v>18</v>
      </c>
      <c r="C19" s="4">
        <v>3.98</v>
      </c>
      <c r="D19" s="4">
        <v>75.47</v>
      </c>
      <c r="E19" s="4">
        <v>402.77999999999986</v>
      </c>
      <c r="F19" s="4">
        <v>1.51</v>
      </c>
      <c r="G19" s="4">
        <v>0</v>
      </c>
    </row>
    <row r="20" spans="1:7" x14ac:dyDescent="0.25">
      <c r="A20">
        <v>19</v>
      </c>
      <c r="B20">
        <v>19</v>
      </c>
      <c r="C20" s="4">
        <v>3.46</v>
      </c>
      <c r="D20" s="4">
        <v>75.989999999999995</v>
      </c>
      <c r="E20" s="4">
        <v>326.78999999999985</v>
      </c>
      <c r="F20" s="4">
        <v>1.51</v>
      </c>
      <c r="G20" s="4">
        <v>0</v>
      </c>
    </row>
    <row r="21" spans="1:7" x14ac:dyDescent="0.25">
      <c r="A21">
        <v>20</v>
      </c>
      <c r="B21">
        <v>20</v>
      </c>
      <c r="C21" s="4">
        <v>2.72</v>
      </c>
      <c r="D21" s="4">
        <v>76.73</v>
      </c>
      <c r="E21" s="4">
        <v>250.05999999999983</v>
      </c>
      <c r="F21" s="4">
        <v>1.51</v>
      </c>
      <c r="G21" s="4">
        <v>0</v>
      </c>
    </row>
    <row r="22" spans="1:7" x14ac:dyDescent="0.25">
      <c r="A22">
        <v>21</v>
      </c>
      <c r="B22">
        <v>21</v>
      </c>
      <c r="C22" s="4">
        <v>2.15</v>
      </c>
      <c r="D22" s="4">
        <v>77.3</v>
      </c>
      <c r="E22" s="4">
        <v>172.75999999999982</v>
      </c>
      <c r="F22" s="4">
        <v>1.51</v>
      </c>
      <c r="G22" s="4">
        <v>0</v>
      </c>
    </row>
    <row r="23" spans="1:7" x14ac:dyDescent="0.25">
      <c r="A23">
        <v>22</v>
      </c>
      <c r="B23">
        <v>22</v>
      </c>
      <c r="C23" s="4">
        <v>1.49</v>
      </c>
      <c r="D23" s="4">
        <v>77.959999999999994</v>
      </c>
      <c r="E23" s="4">
        <v>94.799999999999827</v>
      </c>
      <c r="F23" s="4">
        <v>1.51</v>
      </c>
      <c r="G23" s="4">
        <v>0</v>
      </c>
    </row>
    <row r="24" spans="1:7" x14ac:dyDescent="0.25">
      <c r="A24">
        <v>23</v>
      </c>
      <c r="B24">
        <v>23</v>
      </c>
      <c r="C24" s="4">
        <v>0.79</v>
      </c>
      <c r="D24" s="4">
        <v>94.8</v>
      </c>
      <c r="E24" s="4">
        <v>-1.7053025658242404E-13</v>
      </c>
      <c r="F24" s="4">
        <v>1.51</v>
      </c>
      <c r="G24" s="4">
        <v>0</v>
      </c>
    </row>
    <row r="25" spans="1:7" x14ac:dyDescent="0.25">
      <c r="C25" s="4"/>
      <c r="D25" s="4"/>
      <c r="E25" s="4"/>
      <c r="F25" s="4"/>
      <c r="G25" s="4"/>
    </row>
    <row r="26" spans="1:7" x14ac:dyDescent="0.25">
      <c r="C26" s="4"/>
      <c r="D26" s="4"/>
      <c r="E26" s="4"/>
      <c r="F26" s="4"/>
      <c r="G26" s="4"/>
    </row>
    <row r="27" spans="1:7" x14ac:dyDescent="0.25">
      <c r="C27" s="4"/>
      <c r="D27" s="4"/>
      <c r="E27" s="4"/>
      <c r="F27" s="4"/>
      <c r="G27" s="4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94905-C547-4EA1-82AF-DA8F8631F5B9}">
  <dimension ref="A1:B61"/>
  <sheetViews>
    <sheetView workbookViewId="0">
      <selection activeCell="F7" sqref="F7"/>
    </sheetView>
  </sheetViews>
  <sheetFormatPr defaultRowHeight="15" x14ac:dyDescent="0.25"/>
  <cols>
    <col min="1" max="1" width="11.5703125" bestFit="1" customWidth="1"/>
    <col min="2" max="2" width="10.42578125" bestFit="1" customWidth="1"/>
  </cols>
  <sheetData>
    <row r="1" spans="1:2" x14ac:dyDescent="0.25">
      <c r="A1" t="s">
        <v>9</v>
      </c>
      <c r="B1" t="s">
        <v>6</v>
      </c>
    </row>
    <row r="2" spans="1:2" x14ac:dyDescent="0.25">
      <c r="A2">
        <v>1</v>
      </c>
      <c r="B2" s="5">
        <v>43817</v>
      </c>
    </row>
    <row r="3" spans="1:2" x14ac:dyDescent="0.25">
      <c r="A3">
        <v>2</v>
      </c>
      <c r="B3" s="5">
        <v>43848</v>
      </c>
    </row>
    <row r="4" spans="1:2" x14ac:dyDescent="0.25">
      <c r="A4">
        <v>3</v>
      </c>
      <c r="B4" s="5">
        <v>43879</v>
      </c>
    </row>
    <row r="5" spans="1:2" x14ac:dyDescent="0.25">
      <c r="A5">
        <v>4</v>
      </c>
      <c r="B5" s="5">
        <v>43908</v>
      </c>
    </row>
    <row r="6" spans="1:2" x14ac:dyDescent="0.25">
      <c r="A6">
        <v>5</v>
      </c>
      <c r="B6" s="5">
        <v>43939</v>
      </c>
    </row>
    <row r="7" spans="1:2" x14ac:dyDescent="0.25">
      <c r="A7">
        <v>6</v>
      </c>
      <c r="B7" s="5">
        <v>43978</v>
      </c>
    </row>
    <row r="8" spans="1:2" x14ac:dyDescent="0.25">
      <c r="A8">
        <v>7</v>
      </c>
      <c r="B8" s="5">
        <v>44009</v>
      </c>
    </row>
    <row r="9" spans="1:2" x14ac:dyDescent="0.25">
      <c r="A9">
        <v>8</v>
      </c>
      <c r="B9" s="5">
        <v>44039</v>
      </c>
    </row>
    <row r="10" spans="1:2" x14ac:dyDescent="0.25">
      <c r="A10">
        <v>9</v>
      </c>
      <c r="B10" s="5">
        <v>44071</v>
      </c>
    </row>
    <row r="11" spans="1:2" x14ac:dyDescent="0.25">
      <c r="A11">
        <v>10</v>
      </c>
      <c r="B11" s="5">
        <v>44101</v>
      </c>
    </row>
    <row r="12" spans="1:2" x14ac:dyDescent="0.25">
      <c r="A12">
        <v>11</v>
      </c>
      <c r="B12" s="5">
        <v>44131</v>
      </c>
    </row>
    <row r="13" spans="1:2" x14ac:dyDescent="0.25">
      <c r="A13">
        <v>12</v>
      </c>
      <c r="B13" s="5">
        <v>44162</v>
      </c>
    </row>
    <row r="14" spans="1:2" x14ac:dyDescent="0.25">
      <c r="A14">
        <v>13</v>
      </c>
      <c r="B14" s="5">
        <v>44188</v>
      </c>
    </row>
    <row r="15" spans="1:2" x14ac:dyDescent="0.25">
      <c r="A15">
        <v>14</v>
      </c>
      <c r="B15" s="5">
        <v>44223</v>
      </c>
    </row>
    <row r="16" spans="1:2" x14ac:dyDescent="0.25">
      <c r="A16">
        <v>15</v>
      </c>
      <c r="B16" s="5">
        <v>44254</v>
      </c>
    </row>
    <row r="17" spans="1:2" x14ac:dyDescent="0.25">
      <c r="A17">
        <v>16</v>
      </c>
      <c r="B17" s="5">
        <v>44282</v>
      </c>
    </row>
    <row r="18" spans="1:2" x14ac:dyDescent="0.25">
      <c r="A18">
        <v>17</v>
      </c>
      <c r="B18" s="5">
        <v>44313</v>
      </c>
    </row>
    <row r="19" spans="1:2" x14ac:dyDescent="0.25">
      <c r="A19">
        <v>18</v>
      </c>
      <c r="B19" s="5">
        <v>44343</v>
      </c>
    </row>
    <row r="20" spans="1:2" x14ac:dyDescent="0.25">
      <c r="A20">
        <v>19</v>
      </c>
      <c r="B20" s="5">
        <v>44374</v>
      </c>
    </row>
    <row r="21" spans="1:2" x14ac:dyDescent="0.25">
      <c r="A21">
        <v>20</v>
      </c>
      <c r="B21" s="5">
        <v>44404</v>
      </c>
    </row>
    <row r="22" spans="1:2" x14ac:dyDescent="0.25">
      <c r="A22">
        <v>21</v>
      </c>
      <c r="B22" s="5">
        <v>44435</v>
      </c>
    </row>
    <row r="23" spans="1:2" x14ac:dyDescent="0.25">
      <c r="A23">
        <v>22</v>
      </c>
      <c r="B23" s="5">
        <v>44466</v>
      </c>
    </row>
    <row r="24" spans="1:2" x14ac:dyDescent="0.25">
      <c r="A24">
        <v>23</v>
      </c>
      <c r="B24" s="5">
        <v>44496</v>
      </c>
    </row>
    <row r="25" spans="1:2" x14ac:dyDescent="0.25">
      <c r="A25">
        <v>24</v>
      </c>
      <c r="B25" s="5">
        <v>44527</v>
      </c>
    </row>
    <row r="26" spans="1:2" x14ac:dyDescent="0.25">
      <c r="A26">
        <v>25</v>
      </c>
      <c r="B26" s="5">
        <v>44557</v>
      </c>
    </row>
    <row r="27" spans="1:2" x14ac:dyDescent="0.25">
      <c r="A27">
        <v>26</v>
      </c>
      <c r="B27" s="5">
        <v>44588</v>
      </c>
    </row>
    <row r="28" spans="1:2" x14ac:dyDescent="0.25">
      <c r="A28">
        <v>27</v>
      </c>
      <c r="B28" s="5">
        <v>44619</v>
      </c>
    </row>
    <row r="29" spans="1:2" x14ac:dyDescent="0.25">
      <c r="A29">
        <v>28</v>
      </c>
      <c r="B29" s="5">
        <v>44647</v>
      </c>
    </row>
    <row r="30" spans="1:2" x14ac:dyDescent="0.25">
      <c r="A30">
        <v>29</v>
      </c>
      <c r="B30" s="5">
        <v>44678</v>
      </c>
    </row>
    <row r="31" spans="1:2" x14ac:dyDescent="0.25">
      <c r="A31">
        <v>30</v>
      </c>
      <c r="B31" s="5">
        <v>44708</v>
      </c>
    </row>
    <row r="32" spans="1:2" x14ac:dyDescent="0.25">
      <c r="A32">
        <v>31</v>
      </c>
      <c r="B32" s="5">
        <v>44739</v>
      </c>
    </row>
    <row r="33" spans="1:2" x14ac:dyDescent="0.25">
      <c r="A33">
        <v>32</v>
      </c>
      <c r="B33" s="5">
        <v>44769</v>
      </c>
    </row>
    <row r="34" spans="1:2" x14ac:dyDescent="0.25">
      <c r="A34">
        <v>33</v>
      </c>
      <c r="B34" s="5">
        <v>44800</v>
      </c>
    </row>
    <row r="35" spans="1:2" x14ac:dyDescent="0.25">
      <c r="A35">
        <v>34</v>
      </c>
      <c r="B35" s="5">
        <v>44831</v>
      </c>
    </row>
    <row r="36" spans="1:2" x14ac:dyDescent="0.25">
      <c r="A36">
        <v>35</v>
      </c>
      <c r="B36" s="5">
        <v>44861</v>
      </c>
    </row>
    <row r="37" spans="1:2" x14ac:dyDescent="0.25">
      <c r="A37">
        <v>36</v>
      </c>
      <c r="B37" s="5">
        <v>44892</v>
      </c>
    </row>
    <row r="38" spans="1:2" x14ac:dyDescent="0.25">
      <c r="A38">
        <v>37</v>
      </c>
      <c r="B38" s="5">
        <v>44922</v>
      </c>
    </row>
    <row r="39" spans="1:2" x14ac:dyDescent="0.25">
      <c r="A39">
        <v>38</v>
      </c>
      <c r="B39" s="5">
        <v>44953</v>
      </c>
    </row>
    <row r="40" spans="1:2" x14ac:dyDescent="0.25">
      <c r="A40">
        <v>39</v>
      </c>
      <c r="B40" s="5">
        <v>44984</v>
      </c>
    </row>
    <row r="41" spans="1:2" x14ac:dyDescent="0.25">
      <c r="A41">
        <v>40</v>
      </c>
      <c r="B41" s="5">
        <v>45012</v>
      </c>
    </row>
    <row r="42" spans="1:2" x14ac:dyDescent="0.25">
      <c r="A42">
        <v>41</v>
      </c>
      <c r="B42" s="5">
        <v>45043</v>
      </c>
    </row>
    <row r="43" spans="1:2" x14ac:dyDescent="0.25">
      <c r="A43">
        <v>42</v>
      </c>
      <c r="B43" s="5">
        <v>45073</v>
      </c>
    </row>
    <row r="44" spans="1:2" x14ac:dyDescent="0.25">
      <c r="A44">
        <v>43</v>
      </c>
      <c r="B44" s="5">
        <v>45104</v>
      </c>
    </row>
    <row r="45" spans="1:2" x14ac:dyDescent="0.25">
      <c r="A45">
        <v>44</v>
      </c>
      <c r="B45" s="5">
        <v>45134</v>
      </c>
    </row>
    <row r="46" spans="1:2" x14ac:dyDescent="0.25">
      <c r="A46">
        <v>45</v>
      </c>
      <c r="B46" s="5">
        <v>45165</v>
      </c>
    </row>
    <row r="47" spans="1:2" x14ac:dyDescent="0.25">
      <c r="A47">
        <v>46</v>
      </c>
      <c r="B47" s="5">
        <v>45196</v>
      </c>
    </row>
    <row r="48" spans="1:2" x14ac:dyDescent="0.25">
      <c r="A48">
        <v>47</v>
      </c>
      <c r="B48" s="5">
        <v>45226</v>
      </c>
    </row>
    <row r="49" spans="1:2" x14ac:dyDescent="0.25">
      <c r="A49">
        <v>48</v>
      </c>
      <c r="B49" s="5">
        <v>45257</v>
      </c>
    </row>
    <row r="50" spans="1:2" x14ac:dyDescent="0.25">
      <c r="A50">
        <v>49</v>
      </c>
      <c r="B50" s="5">
        <v>45287</v>
      </c>
    </row>
    <row r="51" spans="1:2" x14ac:dyDescent="0.25">
      <c r="A51">
        <v>50</v>
      </c>
      <c r="B51" s="5">
        <v>45318</v>
      </c>
    </row>
    <row r="52" spans="1:2" x14ac:dyDescent="0.25">
      <c r="A52">
        <v>51</v>
      </c>
      <c r="B52" s="5">
        <v>45349</v>
      </c>
    </row>
    <row r="53" spans="1:2" x14ac:dyDescent="0.25">
      <c r="A53">
        <v>52</v>
      </c>
      <c r="B53" s="5">
        <v>45378</v>
      </c>
    </row>
    <row r="54" spans="1:2" x14ac:dyDescent="0.25">
      <c r="A54">
        <v>53</v>
      </c>
      <c r="B54" s="5">
        <v>45409</v>
      </c>
    </row>
    <row r="55" spans="1:2" x14ac:dyDescent="0.25">
      <c r="A55">
        <v>54</v>
      </c>
      <c r="B55" s="5">
        <v>45439</v>
      </c>
    </row>
    <row r="56" spans="1:2" x14ac:dyDescent="0.25">
      <c r="A56">
        <v>55</v>
      </c>
      <c r="B56" s="5">
        <v>45470</v>
      </c>
    </row>
    <row r="57" spans="1:2" x14ac:dyDescent="0.25">
      <c r="A57">
        <v>56</v>
      </c>
      <c r="B57" s="5">
        <v>45500</v>
      </c>
    </row>
    <row r="58" spans="1:2" x14ac:dyDescent="0.25">
      <c r="A58">
        <v>57</v>
      </c>
      <c r="B58" s="5">
        <v>45531</v>
      </c>
    </row>
    <row r="59" spans="1:2" x14ac:dyDescent="0.25">
      <c r="A59">
        <v>58</v>
      </c>
      <c r="B59" s="5">
        <v>45562</v>
      </c>
    </row>
    <row r="60" spans="1:2" x14ac:dyDescent="0.25">
      <c r="A60">
        <v>59</v>
      </c>
      <c r="B60" s="5">
        <v>45592</v>
      </c>
    </row>
    <row r="61" spans="1:2" x14ac:dyDescent="0.25">
      <c r="A61">
        <v>60</v>
      </c>
      <c r="B61" s="5">
        <v>45623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A3A6D-CECA-4849-A0D2-605BDF866235}">
  <dimension ref="A1:L20"/>
  <sheetViews>
    <sheetView tabSelected="1" workbookViewId="0">
      <selection activeCell="N31" sqref="N31"/>
    </sheetView>
  </sheetViews>
  <sheetFormatPr defaultRowHeight="15" x14ac:dyDescent="0.25"/>
  <cols>
    <col min="1" max="1" width="19.28515625" bestFit="1" customWidth="1"/>
    <col min="2" max="2" width="12.28515625" bestFit="1" customWidth="1"/>
    <col min="3" max="3" width="11.140625" bestFit="1" customWidth="1"/>
    <col min="4" max="4" width="11.5703125" bestFit="1" customWidth="1"/>
    <col min="5" max="5" width="14.7109375" bestFit="1" customWidth="1"/>
    <col min="6" max="6" width="17.7109375" bestFit="1" customWidth="1"/>
    <col min="7" max="7" width="22.5703125" bestFit="1" customWidth="1"/>
    <col min="8" max="8" width="14.7109375" bestFit="1" customWidth="1"/>
    <col min="9" max="9" width="17.5703125" bestFit="1" customWidth="1"/>
    <col min="10" max="10" width="25.140625" bestFit="1" customWidth="1"/>
    <col min="11" max="11" width="25.28515625" bestFit="1" customWidth="1"/>
    <col min="12" max="12" width="20.140625" bestFit="1" customWidth="1"/>
  </cols>
  <sheetData>
    <row r="1" spans="1:12" x14ac:dyDescent="0.25">
      <c r="A1" t="s">
        <v>19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26</v>
      </c>
      <c r="I1" t="s">
        <v>27</v>
      </c>
      <c r="J1" t="s">
        <v>28</v>
      </c>
      <c r="K1" t="s">
        <v>29</v>
      </c>
      <c r="L1" t="s">
        <v>30</v>
      </c>
    </row>
    <row r="2" spans="1:12" x14ac:dyDescent="0.25">
      <c r="A2" t="s">
        <v>40</v>
      </c>
      <c r="B2" t="s">
        <v>31</v>
      </c>
      <c r="C2" s="4">
        <f>SUM(uver_10000_plan!D:D)</f>
        <v>10000.000000000002</v>
      </c>
      <c r="D2" s="4">
        <f>SUM(uver_10000_plan!C:C)</f>
        <v>2170.0899999999997</v>
      </c>
      <c r="E2" s="4">
        <f>SUM(uver_10000_plan!F:F)</f>
        <v>231.60000000000036</v>
      </c>
      <c r="F2" s="4">
        <v>0</v>
      </c>
      <c r="G2" s="4">
        <f>C2+D2+E2+F2</f>
        <v>12401.690000000002</v>
      </c>
      <c r="H2" s="4">
        <f>G2-C2</f>
        <v>2401.6900000000005</v>
      </c>
      <c r="I2" s="1">
        <f>COUNT(uver_10000_plan!A:A)</f>
        <v>60</v>
      </c>
      <c r="J2" s="4"/>
      <c r="K2" s="4"/>
      <c r="L2" s="4"/>
    </row>
    <row r="3" spans="1:12" x14ac:dyDescent="0.25">
      <c r="A3" t="s">
        <v>41</v>
      </c>
      <c r="B3" t="s">
        <v>31</v>
      </c>
      <c r="C3" s="4">
        <f>SUM(uver_4000_plan!D:D)</f>
        <v>4000.0000000000005</v>
      </c>
      <c r="D3" s="4">
        <f>SUM(uver_4000_plan!C:C)</f>
        <v>1086.2100000000003</v>
      </c>
      <c r="E3" s="4">
        <f>SUM(uver_4000_plan!F:F)</f>
        <v>97.20000000000006</v>
      </c>
      <c r="F3" s="4">
        <v>0</v>
      </c>
      <c r="G3" s="4">
        <f>C3+D3+E3+F3</f>
        <v>5183.4100000000008</v>
      </c>
      <c r="H3" s="4">
        <f>G3-C3</f>
        <v>1183.4100000000003</v>
      </c>
      <c r="I3" s="1">
        <f>COUNT(uver_4000_plan!A:A)</f>
        <v>60</v>
      </c>
      <c r="J3" s="4"/>
      <c r="K3" s="4"/>
      <c r="L3" s="4"/>
    </row>
    <row r="4" spans="1:12" x14ac:dyDescent="0.25">
      <c r="A4" t="s">
        <v>40</v>
      </c>
      <c r="B4" t="s">
        <v>32</v>
      </c>
      <c r="C4" s="4">
        <f>SUM(uver_10000_real!D:D)</f>
        <v>3910.9999999999995</v>
      </c>
      <c r="D4" s="4">
        <f>SUM(uver_10000_real!C:C)</f>
        <v>1201.5000000000002</v>
      </c>
      <c r="E4" s="4">
        <f>SUM(uver_10000_real!F:F)</f>
        <v>95.429999999999978</v>
      </c>
      <c r="F4" s="4">
        <f>SUM(uver_10000_real!G:G)</f>
        <v>6089</v>
      </c>
      <c r="G4" s="4">
        <f>C4+D4+E4+F4</f>
        <v>11296.93</v>
      </c>
      <c r="H4" s="4">
        <f xml:space="preserve"> G4 - C4 - F4</f>
        <v>1296.9300000000003</v>
      </c>
      <c r="I4" s="1">
        <f>COUNT(uver_10000_real!A:A)</f>
        <v>26</v>
      </c>
      <c r="J4" s="4">
        <f>D2-D4</f>
        <v>968.58999999999946</v>
      </c>
      <c r="K4" s="4">
        <f>E2-E4</f>
        <v>136.17000000000039</v>
      </c>
      <c r="L4" s="4">
        <f>H2-H4</f>
        <v>1104.7600000000002</v>
      </c>
    </row>
    <row r="5" spans="1:12" x14ac:dyDescent="0.25">
      <c r="A5" t="s">
        <v>41</v>
      </c>
      <c r="B5" t="s">
        <v>32</v>
      </c>
      <c r="C5" s="4">
        <f>SUM(uver_4000_real!D:D)</f>
        <v>1488.56</v>
      </c>
      <c r="D5" s="4">
        <f>SUM(uver_4000_real!C:C)</f>
        <v>430.20000000000005</v>
      </c>
      <c r="E5" s="4">
        <f>SUM(uver_4000_real!F:F)</f>
        <v>36.160000000000018</v>
      </c>
      <c r="F5" s="4">
        <f>SUM(uver_4000_real!G:G)</f>
        <v>2511.44</v>
      </c>
      <c r="G5" s="4">
        <f>C5+D5+E5+F5</f>
        <v>4466.3600000000006</v>
      </c>
      <c r="H5" s="4">
        <f xml:space="preserve"> G5 - C5 - F5</f>
        <v>466.36000000000058</v>
      </c>
      <c r="I5" s="1">
        <f>COUNT(uver_4000_real!A:A)</f>
        <v>23</v>
      </c>
      <c r="J5" s="4">
        <f>D3-D5</f>
        <v>656.01000000000022</v>
      </c>
      <c r="K5" s="4">
        <f>E3-E5</f>
        <v>61.040000000000042</v>
      </c>
      <c r="L5" s="4">
        <f>H3-H5</f>
        <v>717.04999999999973</v>
      </c>
    </row>
    <row r="15" spans="1:12" x14ac:dyDescent="0.25">
      <c r="A15" t="s">
        <v>33</v>
      </c>
      <c r="B15" t="s">
        <v>34</v>
      </c>
      <c r="C15" t="s">
        <v>35</v>
      </c>
      <c r="D15" t="s">
        <v>36</v>
      </c>
    </row>
    <row r="16" spans="1:12" x14ac:dyDescent="0.25">
      <c r="A16" t="s">
        <v>37</v>
      </c>
      <c r="B16" s="4">
        <f xml:space="preserve"> D2 + D3</f>
        <v>3256.3</v>
      </c>
      <c r="C16" s="4">
        <f xml:space="preserve"> D4 + D5</f>
        <v>1631.7000000000003</v>
      </c>
      <c r="D16" s="4">
        <f xml:space="preserve"> B16 - C16</f>
        <v>1624.6</v>
      </c>
    </row>
    <row r="17" spans="1:4" x14ac:dyDescent="0.25">
      <c r="A17" t="s">
        <v>38</v>
      </c>
      <c r="B17" s="4">
        <f xml:space="preserve"> E2 + E3</f>
        <v>328.80000000000041</v>
      </c>
      <c r="C17" s="4">
        <f xml:space="preserve"> E4 + E5</f>
        <v>131.59</v>
      </c>
      <c r="D17" s="4">
        <f>B17-C17</f>
        <v>197.21000000000041</v>
      </c>
    </row>
    <row r="18" spans="1:4" x14ac:dyDescent="0.25">
      <c r="A18" t="s">
        <v>39</v>
      </c>
      <c r="B18" s="4">
        <f xml:space="preserve"> B16 + B17</f>
        <v>3585.1000000000004</v>
      </c>
      <c r="C18" s="4">
        <f xml:space="preserve"> C16 + C17</f>
        <v>1763.2900000000002</v>
      </c>
      <c r="D18" s="4">
        <f>B18-C18</f>
        <v>1821.8100000000002</v>
      </c>
    </row>
    <row r="19" spans="1:4" x14ac:dyDescent="0.25">
      <c r="B19" s="4"/>
      <c r="C19" s="4"/>
      <c r="D19" s="4"/>
    </row>
    <row r="20" spans="1:4" x14ac:dyDescent="0.25">
      <c r="B20" s="4"/>
      <c r="C20" s="4"/>
      <c r="D20" s="4"/>
    </row>
  </sheetData>
  <pageMargins left="0.7" right="0.7" top="0.75" bottom="0.75" header="0.3" footer="0.3"/>
  <tableParts count="2">
    <tablePart r:id="rId1"/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q 7 b C W u 4 v n K m k A A A A 9 g A A A B I A H A B D b 2 5 m a W c v U G F j a 2 F n Z S 5 4 b W w g o h g A K K A U A A A A A A A A A A A A A A A A A A A A A A A A A A A A h Y 9 N D o I w G E S v Q r q n P 2 D U k I + y c C u J C d G 4 b W q F R i i G F s v d X H g k r y B G U X c u 5 8 1 b z N y v N 8 i G p g 4 u q r O 6 N S l i m K J A G d k e t C l T 1 L t j u E Q Z h 4 2 Q J 1 G q Y J S N T Q Z 7 S F H l 3 D k h x H u P f Y z b r i Q R p Y z s 8 3 U h K 9 U I 9 J H 1 f z n U x j p h p E I c d q 8 x P M J s F m O 2 m G M K Z I K Q a / M V o n H v s / 2 B s O p r 1 3 e K K x N u C y B T B P L + w B 9 Q S w M E F A A C A A g A q 7 b C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u 2 w l o o i k e 4 D g A A A B E A A A A T A B w A R m 9 y b X V s Y X M v U 2 V j d G l v b j E u b S C i G A A o o B Q A A A A A A A A A A A A A A A A A A A A A A A A A A A A r T k 0 u y c z P U w i G 0 I b W A F B L A Q I t A B Q A A g A I A K u 2 w l r u L 5 y p p A A A A P Y A A A A S A A A A A A A A A A A A A A A A A A A A A A B D b 2 5 m a W c v U G F j a 2 F n Z S 5 4 b W x Q S w E C L Q A U A A I A C A C r t s J a D 8 r p q 6 Q A A A D p A A A A E w A A A A A A A A A A A A A A A A D w A A A A W 0 N v b n R l b n R f V H l w Z X N d L n h t b F B L A Q I t A B Q A A g A I A K u 2 w l o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+ K 7 I h Z G k Y R I i 1 u P p 3 x f l + A A A A A A I A A A A A A B B m A A A A A Q A A I A A A A F d K / Q p V t S p n A y 9 z 3 q 7 V F R k k 6 m U e z Q c L I c 2 a f 4 J h W 9 S 8 A A A A A A 6 A A A A A A g A A I A A A A L P s e L + h c u m R b 7 Y q l i o H N + D L P 9 S U e f S g S v m 3 h t M q Q F 2 0 U A A A A D 1 n C / H r b O 2 o T a K F t O v d W q O A R N Y P S G Y j N l M U S 2 R 2 H b r N r h M d d L w H 6 l 3 v R K x o 9 3 A s C N e k q g / u u Y 5 9 w j I w O 4 x Q X v L 6 m f R b V g U N R 8 y 7 j r 0 E l C A b Q A A A A C K D G 5 6 K u s r M 9 K U D L n m k K L S S J s 2 4 T m k j r N g 4 s U 5 1 S G o + i g s P W U F 1 2 r f Z P E f V g Z j q l p b P 9 t 7 C 1 r g C X q 6 9 f e A x v 3 c = < / D a t a M a s h u p > 
</file>

<file path=customXml/itemProps1.xml><?xml version="1.0" encoding="utf-8"?>
<ds:datastoreItem xmlns:ds="http://schemas.openxmlformats.org/officeDocument/2006/customXml" ds:itemID="{3D5305DB-46AE-4F0E-A7D9-89683E96F0C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uvery</vt:lpstr>
      <vt:lpstr>uver_10000_plan</vt:lpstr>
      <vt:lpstr>uver_4000_plan</vt:lpstr>
      <vt:lpstr>uver_10000_real</vt:lpstr>
      <vt:lpstr>uver_4000_real</vt:lpstr>
      <vt:lpstr>date_table</vt:lpstr>
      <vt:lpstr>Súčty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František Stolár</dc:creator>
  <cp:lastModifiedBy>František Stolár</cp:lastModifiedBy>
  <dcterms:created xsi:type="dcterms:W3CDTF">2025-06-01T16:05:20Z</dcterms:created>
  <dcterms:modified xsi:type="dcterms:W3CDTF">2025-06-09T08:21:01Z</dcterms:modified>
</cp:coreProperties>
</file>