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Bartek Kalata\Desktop\studia_io-master\"/>
    </mc:Choice>
  </mc:AlternateContent>
  <xr:revisionPtr revIDLastSave="0" documentId="13_ncr:40009_{F42145B7-AC06-4C09-8FDE-E3DDBDBE5244}" xr6:coauthVersionLast="45" xr6:coauthVersionMax="45" xr10:uidLastSave="{00000000-0000-0000-0000-000000000000}"/>
  <bookViews>
    <workbookView xWindow="-924" yWindow="-360" windowWidth="2388" windowHeight="564"/>
  </bookViews>
  <sheets>
    <sheet name="Dane" sheetId="1" r:id="rId1"/>
    <sheet name="Najlepszy" sheetId="3" r:id="rId2"/>
  </sheets>
  <definedNames>
    <definedName name="solver_adj" localSheetId="0" hidden="1">Dane!$L$3:$L$69</definedName>
    <definedName name="solver_cvg" localSheetId="0" hidden="1">0.00000000001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Dane!$L$3:$L$69</definedName>
    <definedName name="solver_lhs2" localSheetId="0" hidden="1">Dane!$L$3:$L$69</definedName>
    <definedName name="solver_lhs3" localSheetId="0" hidden="1">Dane!$L$3:$L$69</definedName>
    <definedName name="solver_lhs4" localSheetId="0" hidden="1">Dane!$L$3:$L$69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Dane!$AE$69</definedName>
    <definedName name="solver_pre" localSheetId="0" hidden="1">0.00000000000001</definedName>
    <definedName name="solver_rbv" localSheetId="0" hidden="1">1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67</definedName>
    <definedName name="solver_rhs2" localSheetId="0" hidden="1">Wszystkie inne</definedName>
    <definedName name="solver_rhs3" localSheetId="0" hidden="1">całkowita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/>
  <c r="N3" i="1" s="1"/>
  <c r="J4" i="1"/>
  <c r="K4" i="1"/>
  <c r="Q4" i="1" s="1"/>
  <c r="J5" i="1"/>
  <c r="K5" i="1"/>
  <c r="T5" i="1" s="1"/>
  <c r="J6" i="1"/>
  <c r="K6" i="1"/>
  <c r="N6" i="1" s="1"/>
  <c r="J7" i="1"/>
  <c r="K7" i="1"/>
  <c r="Q7" i="1" s="1"/>
  <c r="J8" i="1"/>
  <c r="K8" i="1"/>
  <c r="N8" i="1" s="1"/>
  <c r="J9" i="1"/>
  <c r="K9" i="1"/>
  <c r="Q9" i="1" s="1"/>
  <c r="J10" i="1"/>
  <c r="K10" i="1"/>
  <c r="N10" i="1" s="1"/>
  <c r="J11" i="1"/>
  <c r="K11" i="1"/>
  <c r="O11" i="1" s="1"/>
  <c r="J12" i="1"/>
  <c r="K12" i="1"/>
  <c r="N12" i="1" s="1"/>
  <c r="J13" i="1"/>
  <c r="K13" i="1"/>
  <c r="O13" i="1" s="1"/>
  <c r="J14" i="1"/>
  <c r="K14" i="1"/>
  <c r="N14" i="1" s="1"/>
  <c r="J15" i="1"/>
  <c r="K15" i="1"/>
  <c r="M15" i="1" s="1"/>
  <c r="J16" i="1"/>
  <c r="K16" i="1"/>
  <c r="N16" i="1" s="1"/>
  <c r="J17" i="1"/>
  <c r="K17" i="1"/>
  <c r="M17" i="1" s="1"/>
  <c r="J18" i="1"/>
  <c r="K18" i="1"/>
  <c r="N18" i="1" s="1"/>
  <c r="J19" i="1"/>
  <c r="K19" i="1"/>
  <c r="M19" i="1" s="1"/>
  <c r="J20" i="1"/>
  <c r="K20" i="1"/>
  <c r="R20" i="1" s="1"/>
  <c r="J21" i="1"/>
  <c r="K21" i="1"/>
  <c r="J22" i="1"/>
  <c r="K22" i="1"/>
  <c r="Q22" i="1" s="1"/>
  <c r="J23" i="1"/>
  <c r="K23" i="1"/>
  <c r="M23" i="1" s="1"/>
  <c r="J24" i="1"/>
  <c r="K24" i="1"/>
  <c r="N24" i="1" s="1"/>
  <c r="J25" i="1"/>
  <c r="K25" i="1"/>
  <c r="M25" i="1" s="1"/>
  <c r="J26" i="1"/>
  <c r="K26" i="1"/>
  <c r="T26" i="1" s="1"/>
  <c r="J27" i="1"/>
  <c r="K27" i="1"/>
  <c r="M27" i="1" s="1"/>
  <c r="J28" i="1"/>
  <c r="K28" i="1"/>
  <c r="N28" i="1" s="1"/>
  <c r="J29" i="1"/>
  <c r="K29" i="1"/>
  <c r="M29" i="1" s="1"/>
  <c r="J30" i="1"/>
  <c r="K30" i="1"/>
  <c r="N30" i="1" s="1"/>
  <c r="J31" i="1"/>
  <c r="K31" i="1"/>
  <c r="Q31" i="1" s="1"/>
  <c r="J32" i="1"/>
  <c r="K32" i="1"/>
  <c r="P32" i="1" s="1"/>
  <c r="J33" i="1"/>
  <c r="K33" i="1"/>
  <c r="Q33" i="1" s="1"/>
  <c r="J34" i="1"/>
  <c r="K34" i="1"/>
  <c r="S34" i="1" s="1"/>
  <c r="J35" i="1"/>
  <c r="K35" i="1"/>
  <c r="Q35" i="1" s="1"/>
  <c r="J36" i="1"/>
  <c r="K36" i="1"/>
  <c r="N36" i="1" s="1"/>
  <c r="J37" i="1"/>
  <c r="K37" i="1"/>
  <c r="Q37" i="1" s="1"/>
  <c r="J38" i="1"/>
  <c r="K38" i="1"/>
  <c r="N38" i="1" s="1"/>
  <c r="J39" i="1"/>
  <c r="K39" i="1"/>
  <c r="Q39" i="1" s="1"/>
  <c r="J40" i="1"/>
  <c r="K40" i="1"/>
  <c r="N40" i="1" s="1"/>
  <c r="J41" i="1"/>
  <c r="K41" i="1"/>
  <c r="Q41" i="1" s="1"/>
  <c r="J42" i="1"/>
  <c r="K42" i="1"/>
  <c r="O42" i="1" s="1"/>
  <c r="J43" i="1"/>
  <c r="K43" i="1"/>
  <c r="Q43" i="1" s="1"/>
  <c r="J44" i="1"/>
  <c r="K44" i="1"/>
  <c r="M44" i="1" s="1"/>
  <c r="J45" i="1"/>
  <c r="K45" i="1"/>
  <c r="Q45" i="1" s="1"/>
  <c r="J46" i="1"/>
  <c r="K46" i="1"/>
  <c r="M46" i="1" s="1"/>
  <c r="J47" i="1"/>
  <c r="K47" i="1"/>
  <c r="Q47" i="1" s="1"/>
  <c r="J48" i="1"/>
  <c r="K48" i="1"/>
  <c r="M48" i="1" s="1"/>
  <c r="J49" i="1"/>
  <c r="K49" i="1"/>
  <c r="Q49" i="1" s="1"/>
  <c r="J50" i="1"/>
  <c r="K50" i="1"/>
  <c r="M50" i="1" s="1"/>
  <c r="J51" i="1"/>
  <c r="K51" i="1"/>
  <c r="Q51" i="1" s="1"/>
  <c r="J52" i="1"/>
  <c r="K52" i="1"/>
  <c r="M52" i="1" s="1"/>
  <c r="J53" i="1"/>
  <c r="K53" i="1"/>
  <c r="Q53" i="1" s="1"/>
  <c r="J54" i="1"/>
  <c r="K54" i="1"/>
  <c r="M54" i="1" s="1"/>
  <c r="J55" i="1"/>
  <c r="K55" i="1"/>
  <c r="Q55" i="1" s="1"/>
  <c r="J56" i="1"/>
  <c r="K56" i="1"/>
  <c r="M56" i="1" s="1"/>
  <c r="J57" i="1"/>
  <c r="K57" i="1"/>
  <c r="Q57" i="1" s="1"/>
  <c r="J58" i="1"/>
  <c r="K58" i="1"/>
  <c r="M58" i="1" s="1"/>
  <c r="J59" i="1"/>
  <c r="K59" i="1"/>
  <c r="Q59" i="1" s="1"/>
  <c r="J60" i="1"/>
  <c r="K60" i="1"/>
  <c r="M60" i="1" s="1"/>
  <c r="J61" i="1"/>
  <c r="K61" i="1"/>
  <c r="Q61" i="1" s="1"/>
  <c r="J62" i="1"/>
  <c r="K62" i="1"/>
  <c r="M62" i="1" s="1"/>
  <c r="J63" i="1"/>
  <c r="K63" i="1"/>
  <c r="Q63" i="1" s="1"/>
  <c r="J64" i="1"/>
  <c r="K64" i="1"/>
  <c r="M64" i="1" s="1"/>
  <c r="J65" i="1"/>
  <c r="K65" i="1"/>
  <c r="Q65" i="1" s="1"/>
  <c r="J66" i="1"/>
  <c r="K66" i="1"/>
  <c r="M66" i="1" s="1"/>
  <c r="J67" i="1"/>
  <c r="K67" i="1"/>
  <c r="Q67" i="1" s="1"/>
  <c r="J68" i="1"/>
  <c r="K68" i="1"/>
  <c r="M68" i="1" s="1"/>
  <c r="J69" i="1"/>
  <c r="K69" i="1"/>
  <c r="Q69" i="1" s="1"/>
  <c r="U29" i="1" l="1"/>
  <c r="T40" i="1"/>
  <c r="P62" i="1"/>
  <c r="N42" i="1"/>
  <c r="R23" i="1"/>
  <c r="R7" i="1"/>
  <c r="T49" i="1"/>
  <c r="O35" i="1"/>
  <c r="U17" i="1"/>
  <c r="T10" i="1"/>
  <c r="N35" i="1"/>
  <c r="N20" i="1"/>
  <c r="R17" i="1"/>
  <c r="T62" i="1"/>
  <c r="N37" i="1"/>
  <c r="U7" i="1"/>
  <c r="T50" i="1"/>
  <c r="T64" i="1"/>
  <c r="U35" i="1"/>
  <c r="P68" i="1"/>
  <c r="P58" i="1"/>
  <c r="P17" i="1"/>
  <c r="S7" i="1"/>
  <c r="M5" i="1"/>
  <c r="S40" i="1"/>
  <c r="R34" i="1"/>
  <c r="T32" i="1"/>
  <c r="N22" i="1"/>
  <c r="P13" i="1"/>
  <c r="P7" i="1"/>
  <c r="U9" i="1"/>
  <c r="R42" i="1"/>
  <c r="Q34" i="1"/>
  <c r="S32" i="1"/>
  <c r="P34" i="1"/>
  <c r="O34" i="1"/>
  <c r="R15" i="1"/>
  <c r="Q6" i="1"/>
  <c r="M3" i="1"/>
  <c r="P31" i="1"/>
  <c r="P52" i="1"/>
  <c r="U31" i="1"/>
  <c r="U11" i="1"/>
  <c r="N34" i="1"/>
  <c r="O32" i="1"/>
  <c r="T30" i="1"/>
  <c r="S28" i="1"/>
  <c r="N25" i="1"/>
  <c r="U13" i="1"/>
  <c r="S30" i="1"/>
  <c r="N9" i="1"/>
  <c r="U39" i="1"/>
  <c r="R30" i="1"/>
  <c r="T11" i="1"/>
  <c r="M9" i="1"/>
  <c r="P54" i="1"/>
  <c r="T51" i="1"/>
  <c r="R39" i="1"/>
  <c r="P33" i="1"/>
  <c r="S31" i="1"/>
  <c r="Q30" i="1"/>
  <c r="N27" i="1"/>
  <c r="Q24" i="1"/>
  <c r="T18" i="1"/>
  <c r="Q16" i="1"/>
  <c r="T13" i="1"/>
  <c r="M11" i="1"/>
  <c r="P66" i="1"/>
  <c r="P60" i="1"/>
  <c r="T57" i="1"/>
  <c r="M39" i="1"/>
  <c r="Q36" i="1"/>
  <c r="R31" i="1"/>
  <c r="R13" i="1"/>
  <c r="R6" i="1"/>
  <c r="P38" i="1"/>
  <c r="P37" i="1"/>
  <c r="P25" i="1"/>
  <c r="Q20" i="1"/>
  <c r="P19" i="1"/>
  <c r="P9" i="1"/>
  <c r="R3" i="1"/>
  <c r="T47" i="1"/>
  <c r="T44" i="1"/>
  <c r="P43" i="1"/>
  <c r="T68" i="1"/>
  <c r="T55" i="1"/>
  <c r="P47" i="1"/>
  <c r="P44" i="1"/>
  <c r="O43" i="1"/>
  <c r="O38" i="1"/>
  <c r="O37" i="1"/>
  <c r="T35" i="1"/>
  <c r="T31" i="1"/>
  <c r="P29" i="1"/>
  <c r="O25" i="1"/>
  <c r="P20" i="1"/>
  <c r="N19" i="1"/>
  <c r="T12" i="1"/>
  <c r="O9" i="1"/>
  <c r="T7" i="1"/>
  <c r="O3" i="1"/>
  <c r="Z3" i="1" s="1"/>
  <c r="R40" i="1"/>
  <c r="Q40" i="1"/>
  <c r="O31" i="1"/>
  <c r="U25" i="1"/>
  <c r="T24" i="1"/>
  <c r="T20" i="1"/>
  <c r="U19" i="1"/>
  <c r="R18" i="1"/>
  <c r="N13" i="1"/>
  <c r="R11" i="1"/>
  <c r="O7" i="1"/>
  <c r="U3" i="1"/>
  <c r="U43" i="1"/>
  <c r="T43" i="1"/>
  <c r="T37" i="1"/>
  <c r="T69" i="1"/>
  <c r="P64" i="1"/>
  <c r="U33" i="1"/>
  <c r="P56" i="1"/>
  <c r="S43" i="1"/>
  <c r="P40" i="1"/>
  <c r="S37" i="1"/>
  <c r="T34" i="1"/>
  <c r="N32" i="1"/>
  <c r="N31" i="1"/>
  <c r="P30" i="1"/>
  <c r="T25" i="1"/>
  <c r="S24" i="1"/>
  <c r="T22" i="1"/>
  <c r="S20" i="1"/>
  <c r="T19" i="1"/>
  <c r="Q18" i="1"/>
  <c r="R14" i="1"/>
  <c r="M13" i="1"/>
  <c r="P11" i="1"/>
  <c r="T9" i="1"/>
  <c r="N7" i="1"/>
  <c r="Q5" i="1"/>
  <c r="T3" i="1"/>
  <c r="U37" i="1"/>
  <c r="T66" i="1"/>
  <c r="T61" i="1"/>
  <c r="T58" i="1"/>
  <c r="T53" i="1"/>
  <c r="U27" i="1"/>
  <c r="R43" i="1"/>
  <c r="O40" i="1"/>
  <c r="T38" i="1"/>
  <c r="R37" i="1"/>
  <c r="T33" i="1"/>
  <c r="M31" i="1"/>
  <c r="O27" i="1"/>
  <c r="R25" i="1"/>
  <c r="R24" i="1"/>
  <c r="P22" i="1"/>
  <c r="R19" i="1"/>
  <c r="P18" i="1"/>
  <c r="R16" i="1"/>
  <c r="N11" i="1"/>
  <c r="R9" i="1"/>
  <c r="M7" i="1"/>
  <c r="O5" i="1"/>
  <c r="S3" i="1"/>
  <c r="P69" i="1"/>
  <c r="P67" i="1"/>
  <c r="P61" i="1"/>
  <c r="P57" i="1"/>
  <c r="T46" i="1"/>
  <c r="P45" i="1"/>
  <c r="U41" i="1"/>
  <c r="Q21" i="1"/>
  <c r="S21" i="1"/>
  <c r="O69" i="1"/>
  <c r="S68" i="1"/>
  <c r="O67" i="1"/>
  <c r="S66" i="1"/>
  <c r="O65" i="1"/>
  <c r="S64" i="1"/>
  <c r="O63" i="1"/>
  <c r="S62" i="1"/>
  <c r="O61" i="1"/>
  <c r="S60" i="1"/>
  <c r="O59" i="1"/>
  <c r="S58" i="1"/>
  <c r="O57" i="1"/>
  <c r="S56" i="1"/>
  <c r="O55" i="1"/>
  <c r="S54" i="1"/>
  <c r="O53" i="1"/>
  <c r="S52" i="1"/>
  <c r="O51" i="1"/>
  <c r="S50" i="1"/>
  <c r="O49" i="1"/>
  <c r="S48" i="1"/>
  <c r="O47" i="1"/>
  <c r="S46" i="1"/>
  <c r="O45" i="1"/>
  <c r="S44" i="1"/>
  <c r="N43" i="1"/>
  <c r="Q42" i="1"/>
  <c r="T41" i="1"/>
  <c r="P39" i="1"/>
  <c r="S38" i="1"/>
  <c r="M37" i="1"/>
  <c r="P36" i="1"/>
  <c r="S35" i="1"/>
  <c r="M34" i="1"/>
  <c r="U34" i="1"/>
  <c r="O33" i="1"/>
  <c r="R32" i="1"/>
  <c r="O29" i="1"/>
  <c r="R28" i="1"/>
  <c r="T27" i="1"/>
  <c r="P24" i="1"/>
  <c r="P23" i="1"/>
  <c r="S22" i="1"/>
  <c r="U21" i="1"/>
  <c r="M20" i="1"/>
  <c r="U20" i="1"/>
  <c r="O20" i="1"/>
  <c r="N17" i="1"/>
  <c r="P16" i="1"/>
  <c r="P15" i="1"/>
  <c r="Q14" i="1"/>
  <c r="R12" i="1"/>
  <c r="R10" i="1"/>
  <c r="T8" i="1"/>
  <c r="U5" i="1"/>
  <c r="T4" i="1"/>
  <c r="P65" i="1"/>
  <c r="P63" i="1"/>
  <c r="T60" i="1"/>
  <c r="P59" i="1"/>
  <c r="T56" i="1"/>
  <c r="P55" i="1"/>
  <c r="T54" i="1"/>
  <c r="P53" i="1"/>
  <c r="T52" i="1"/>
  <c r="P51" i="1"/>
  <c r="P49" i="1"/>
  <c r="N69" i="1"/>
  <c r="R68" i="1"/>
  <c r="N67" i="1"/>
  <c r="R66" i="1"/>
  <c r="N65" i="1"/>
  <c r="R64" i="1"/>
  <c r="N63" i="1"/>
  <c r="R62" i="1"/>
  <c r="N61" i="1"/>
  <c r="R60" i="1"/>
  <c r="N59" i="1"/>
  <c r="R58" i="1"/>
  <c r="N57" i="1"/>
  <c r="R56" i="1"/>
  <c r="N55" i="1"/>
  <c r="R54" i="1"/>
  <c r="N53" i="1"/>
  <c r="R52" i="1"/>
  <c r="N51" i="1"/>
  <c r="R50" i="1"/>
  <c r="N49" i="1"/>
  <c r="R48" i="1"/>
  <c r="N47" i="1"/>
  <c r="R46" i="1"/>
  <c r="N45" i="1"/>
  <c r="R44" i="1"/>
  <c r="M43" i="1"/>
  <c r="P42" i="1"/>
  <c r="S41" i="1"/>
  <c r="M40" i="1"/>
  <c r="U40" i="1"/>
  <c r="O39" i="1"/>
  <c r="R38" i="1"/>
  <c r="O36" i="1"/>
  <c r="R35" i="1"/>
  <c r="N33" i="1"/>
  <c r="Q32" i="1"/>
  <c r="M30" i="1"/>
  <c r="U30" i="1"/>
  <c r="O30" i="1"/>
  <c r="N29" i="1"/>
  <c r="Q28" i="1"/>
  <c r="R27" i="1"/>
  <c r="Q25" i="1"/>
  <c r="S25" i="1"/>
  <c r="O23" i="1"/>
  <c r="R22" i="1"/>
  <c r="T21" i="1"/>
  <c r="O19" i="1"/>
  <c r="Q19" i="1"/>
  <c r="S19" i="1"/>
  <c r="S18" i="1"/>
  <c r="M18" i="1"/>
  <c r="U18" i="1"/>
  <c r="O18" i="1"/>
  <c r="N15" i="1"/>
  <c r="P14" i="1"/>
  <c r="Q12" i="1"/>
  <c r="Q10" i="1"/>
  <c r="R8" i="1"/>
  <c r="R4" i="1"/>
  <c r="T48" i="1"/>
  <c r="M26" i="1"/>
  <c r="U26" i="1"/>
  <c r="O26" i="1"/>
  <c r="U69" i="1"/>
  <c r="M69" i="1"/>
  <c r="Q68" i="1"/>
  <c r="U67" i="1"/>
  <c r="M67" i="1"/>
  <c r="Q66" i="1"/>
  <c r="U65" i="1"/>
  <c r="M65" i="1"/>
  <c r="Q64" i="1"/>
  <c r="U63" i="1"/>
  <c r="M63" i="1"/>
  <c r="Q62" i="1"/>
  <c r="U61" i="1"/>
  <c r="M61" i="1"/>
  <c r="Q60" i="1"/>
  <c r="U59" i="1"/>
  <c r="M59" i="1"/>
  <c r="Q58" i="1"/>
  <c r="U57" i="1"/>
  <c r="M57" i="1"/>
  <c r="Q56" i="1"/>
  <c r="U55" i="1"/>
  <c r="M55" i="1"/>
  <c r="Q54" i="1"/>
  <c r="U53" i="1"/>
  <c r="M53" i="1"/>
  <c r="Q52" i="1"/>
  <c r="U51" i="1"/>
  <c r="M51" i="1"/>
  <c r="Q50" i="1"/>
  <c r="U49" i="1"/>
  <c r="M49" i="1"/>
  <c r="Q48" i="1"/>
  <c r="U47" i="1"/>
  <c r="M47" i="1"/>
  <c r="Q46" i="1"/>
  <c r="U45" i="1"/>
  <c r="M45" i="1"/>
  <c r="Q44" i="1"/>
  <c r="R41" i="1"/>
  <c r="N39" i="1"/>
  <c r="Q38" i="1"/>
  <c r="P35" i="1"/>
  <c r="M33" i="1"/>
  <c r="P28" i="1"/>
  <c r="P27" i="1"/>
  <c r="S26" i="1"/>
  <c r="M24" i="1"/>
  <c r="U24" i="1"/>
  <c r="O24" i="1"/>
  <c r="N23" i="1"/>
  <c r="R21" i="1"/>
  <c r="O17" i="1"/>
  <c r="Q17" i="1"/>
  <c r="S17" i="1"/>
  <c r="S16" i="1"/>
  <c r="M16" i="1"/>
  <c r="U16" i="1"/>
  <c r="O16" i="1"/>
  <c r="Q8" i="1"/>
  <c r="T6" i="1"/>
  <c r="P50" i="1"/>
  <c r="P48" i="1"/>
  <c r="P46" i="1"/>
  <c r="P41" i="1"/>
  <c r="M36" i="1"/>
  <c r="U36" i="1"/>
  <c r="Q29" i="1"/>
  <c r="S29" i="1"/>
  <c r="R26" i="1"/>
  <c r="P21" i="1"/>
  <c r="O15" i="1"/>
  <c r="Q15" i="1"/>
  <c r="S15" i="1"/>
  <c r="S14" i="1"/>
  <c r="M14" i="1"/>
  <c r="U14" i="1"/>
  <c r="O14" i="1"/>
  <c r="S12" i="1"/>
  <c r="M12" i="1"/>
  <c r="U12" i="1"/>
  <c r="O12" i="1"/>
  <c r="P12" i="1"/>
  <c r="S10" i="1"/>
  <c r="M10" i="1"/>
  <c r="U10" i="1"/>
  <c r="O10" i="1"/>
  <c r="P10" i="1"/>
  <c r="S4" i="1"/>
  <c r="M4" i="1"/>
  <c r="U4" i="1"/>
  <c r="N4" i="1"/>
  <c r="O4" i="1"/>
  <c r="P4" i="1"/>
  <c r="T65" i="1"/>
  <c r="T63" i="1"/>
  <c r="O68" i="1"/>
  <c r="S65" i="1"/>
  <c r="O64" i="1"/>
  <c r="S61" i="1"/>
  <c r="S55" i="1"/>
  <c r="S49" i="1"/>
  <c r="O44" i="1"/>
  <c r="M28" i="1"/>
  <c r="U28" i="1"/>
  <c r="O28" i="1"/>
  <c r="Q26" i="1"/>
  <c r="Q23" i="1"/>
  <c r="S23" i="1"/>
  <c r="O21" i="1"/>
  <c r="S8" i="1"/>
  <c r="M8" i="1"/>
  <c r="U8" i="1"/>
  <c r="O8" i="1"/>
  <c r="P8" i="1"/>
  <c r="T45" i="1"/>
  <c r="S67" i="1"/>
  <c r="O66" i="1"/>
  <c r="S59" i="1"/>
  <c r="O58" i="1"/>
  <c r="O56" i="1"/>
  <c r="S53" i="1"/>
  <c r="O52" i="1"/>
  <c r="S51" i="1"/>
  <c r="O50" i="1"/>
  <c r="O48" i="1"/>
  <c r="S47" i="1"/>
  <c r="O46" i="1"/>
  <c r="S45" i="1"/>
  <c r="M42" i="1"/>
  <c r="U42" i="1"/>
  <c r="O41" i="1"/>
  <c r="T36" i="1"/>
  <c r="R69" i="1"/>
  <c r="N68" i="1"/>
  <c r="R67" i="1"/>
  <c r="N66" i="1"/>
  <c r="R65" i="1"/>
  <c r="N64" i="1"/>
  <c r="R63" i="1"/>
  <c r="N62" i="1"/>
  <c r="R61" i="1"/>
  <c r="N60" i="1"/>
  <c r="R59" i="1"/>
  <c r="N58" i="1"/>
  <c r="R57" i="1"/>
  <c r="N56" i="1"/>
  <c r="R55" i="1"/>
  <c r="N54" i="1"/>
  <c r="R53" i="1"/>
  <c r="N52" i="1"/>
  <c r="R51" i="1"/>
  <c r="N50" i="1"/>
  <c r="R49" i="1"/>
  <c r="N48" i="1"/>
  <c r="R47" i="1"/>
  <c r="N46" i="1"/>
  <c r="R45" i="1"/>
  <c r="N44" i="1"/>
  <c r="T42" i="1"/>
  <c r="N41" i="1"/>
  <c r="T39" i="1"/>
  <c r="S36" i="1"/>
  <c r="M35" i="1"/>
  <c r="S33" i="1"/>
  <c r="M32" i="1"/>
  <c r="U32" i="1"/>
  <c r="T29" i="1"/>
  <c r="P26" i="1"/>
  <c r="U23" i="1"/>
  <c r="M22" i="1"/>
  <c r="U22" i="1"/>
  <c r="O22" i="1"/>
  <c r="N21" i="1"/>
  <c r="T17" i="1"/>
  <c r="T16" i="1"/>
  <c r="U15" i="1"/>
  <c r="N5" i="1"/>
  <c r="P5" i="1"/>
  <c r="R5" i="1"/>
  <c r="S5" i="1"/>
  <c r="Y3" i="1"/>
  <c r="T67" i="1"/>
  <c r="T59" i="1"/>
  <c r="S69" i="1"/>
  <c r="S63" i="1"/>
  <c r="O62" i="1"/>
  <c r="O60" i="1"/>
  <c r="S57" i="1"/>
  <c r="O54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S42" i="1"/>
  <c r="M41" i="1"/>
  <c r="S39" i="1"/>
  <c r="M38" i="1"/>
  <c r="U38" i="1"/>
  <c r="R36" i="1"/>
  <c r="R33" i="1"/>
  <c r="R29" i="1"/>
  <c r="T28" i="1"/>
  <c r="Q27" i="1"/>
  <c r="S27" i="1"/>
  <c r="N26" i="1"/>
  <c r="T23" i="1"/>
  <c r="M21" i="1"/>
  <c r="T15" i="1"/>
  <c r="T14" i="1"/>
  <c r="S6" i="1"/>
  <c r="M6" i="1"/>
  <c r="U6" i="1"/>
  <c r="O6" i="1"/>
  <c r="P6" i="1"/>
  <c r="Q3" i="1"/>
  <c r="S13" i="1"/>
  <c r="S11" i="1"/>
  <c r="S9" i="1"/>
  <c r="P3" i="1"/>
  <c r="Q13" i="1"/>
  <c r="Q11" i="1"/>
  <c r="AA3" i="1" l="1"/>
  <c r="AB3" i="1" s="1"/>
  <c r="AC3" i="1" s="1"/>
  <c r="AD3" i="1" s="1"/>
  <c r="AE3" i="1" s="1"/>
  <c r="Y4" i="1"/>
  <c r="Y5" i="1" s="1"/>
  <c r="Z4" i="1" l="1"/>
  <c r="AA4" i="1" s="1"/>
  <c r="AB4" i="1" s="1"/>
  <c r="AC4" i="1" s="1"/>
  <c r="AD4" i="1" s="1"/>
  <c r="AE4" i="1" s="1"/>
  <c r="Y6" i="1"/>
  <c r="Z5" i="1" l="1"/>
  <c r="AA5" i="1" s="1"/>
  <c r="AB5" i="1" s="1"/>
  <c r="AC5" i="1" s="1"/>
  <c r="AD5" i="1" s="1"/>
  <c r="AE5" i="1" s="1"/>
  <c r="Y7" i="1"/>
  <c r="Z6" i="1" l="1"/>
  <c r="AA6" i="1" s="1"/>
  <c r="AB6" i="1" s="1"/>
  <c r="AC6" i="1" s="1"/>
  <c r="AD6" i="1" s="1"/>
  <c r="AE6" i="1" s="1"/>
  <c r="Y8" i="1"/>
  <c r="Z7" i="1" l="1"/>
  <c r="AA7" i="1" s="1"/>
  <c r="AB7" i="1" s="1"/>
  <c r="AC7" i="1" s="1"/>
  <c r="AD7" i="1" s="1"/>
  <c r="AE7" i="1" s="1"/>
  <c r="Y9" i="1"/>
  <c r="Z8" i="1" l="1"/>
  <c r="AA8" i="1" s="1"/>
  <c r="AB8" i="1" s="1"/>
  <c r="AC8" i="1" s="1"/>
  <c r="AD8" i="1" s="1"/>
  <c r="AE8" i="1" s="1"/>
  <c r="Y10" i="1"/>
  <c r="Z9" i="1" l="1"/>
  <c r="AA9" i="1" s="1"/>
  <c r="AB9" i="1" s="1"/>
  <c r="AC9" i="1" s="1"/>
  <c r="AD9" i="1" s="1"/>
  <c r="AE9" i="1" s="1"/>
  <c r="Y11" i="1"/>
  <c r="Z10" i="1" l="1"/>
  <c r="AA10" i="1" s="1"/>
  <c r="AB10" i="1" s="1"/>
  <c r="AC10" i="1" s="1"/>
  <c r="AD10" i="1" s="1"/>
  <c r="AE10" i="1" s="1"/>
  <c r="Y12" i="1"/>
  <c r="Z11" i="1" l="1"/>
  <c r="AA11" i="1" s="1"/>
  <c r="AB11" i="1" s="1"/>
  <c r="AC11" i="1" s="1"/>
  <c r="AD11" i="1" s="1"/>
  <c r="AE11" i="1" s="1"/>
  <c r="Y13" i="1"/>
  <c r="Z12" i="1" l="1"/>
  <c r="AA12" i="1" s="1"/>
  <c r="AB12" i="1" s="1"/>
  <c r="AC12" i="1" s="1"/>
  <c r="AD12" i="1" s="1"/>
  <c r="AE12" i="1" s="1"/>
  <c r="Y14" i="1"/>
  <c r="Z13" i="1" l="1"/>
  <c r="AA13" i="1" s="1"/>
  <c r="AB13" i="1" s="1"/>
  <c r="AC13" i="1" s="1"/>
  <c r="AD13" i="1" s="1"/>
  <c r="AE13" i="1" s="1"/>
  <c r="Y15" i="1"/>
  <c r="Z14" i="1" l="1"/>
  <c r="AA14" i="1" s="1"/>
  <c r="AB14" i="1" s="1"/>
  <c r="AC14" i="1" s="1"/>
  <c r="AD14" i="1" s="1"/>
  <c r="AE14" i="1" s="1"/>
  <c r="Y16" i="1"/>
  <c r="Z15" i="1" l="1"/>
  <c r="AA15" i="1" s="1"/>
  <c r="AB15" i="1" s="1"/>
  <c r="AC15" i="1" s="1"/>
  <c r="AD15" i="1" s="1"/>
  <c r="AE15" i="1" s="1"/>
  <c r="Y17" i="1"/>
  <c r="Z16" i="1" l="1"/>
  <c r="AA16" i="1" s="1"/>
  <c r="AB16" i="1" s="1"/>
  <c r="AC16" i="1" s="1"/>
  <c r="AD16" i="1" s="1"/>
  <c r="AE16" i="1" s="1"/>
  <c r="Y18" i="1"/>
  <c r="Z17" i="1" l="1"/>
  <c r="AA17" i="1" s="1"/>
  <c r="AB17" i="1" s="1"/>
  <c r="AC17" i="1" s="1"/>
  <c r="AD17" i="1" s="1"/>
  <c r="AE17" i="1" s="1"/>
  <c r="Y19" i="1"/>
  <c r="Z18" i="1" l="1"/>
  <c r="AA18" i="1" s="1"/>
  <c r="AB18" i="1" s="1"/>
  <c r="AC18" i="1" s="1"/>
  <c r="AD18" i="1" s="1"/>
  <c r="AE18" i="1" s="1"/>
  <c r="Y20" i="1"/>
  <c r="Z19" i="1" l="1"/>
  <c r="AA19" i="1" s="1"/>
  <c r="AB19" i="1" s="1"/>
  <c r="AC19" i="1" s="1"/>
  <c r="AD19" i="1" s="1"/>
  <c r="AE19" i="1" s="1"/>
  <c r="Y21" i="1"/>
  <c r="Z20" i="1" l="1"/>
  <c r="AA20" i="1" s="1"/>
  <c r="AB20" i="1" s="1"/>
  <c r="AC20" i="1" s="1"/>
  <c r="AD20" i="1" s="1"/>
  <c r="AE20" i="1" s="1"/>
  <c r="Y22" i="1"/>
  <c r="Z21" i="1" l="1"/>
  <c r="AA21" i="1" s="1"/>
  <c r="AB21" i="1" s="1"/>
  <c r="AC21" i="1" s="1"/>
  <c r="AD21" i="1" s="1"/>
  <c r="AE21" i="1" s="1"/>
  <c r="Y23" i="1"/>
  <c r="Z22" i="1" l="1"/>
  <c r="AA22" i="1" s="1"/>
  <c r="AB22" i="1" s="1"/>
  <c r="AC22" i="1" s="1"/>
  <c r="AD22" i="1" s="1"/>
  <c r="AE22" i="1" s="1"/>
  <c r="Y24" i="1"/>
  <c r="Z23" i="1" l="1"/>
  <c r="AA23" i="1" s="1"/>
  <c r="AB23" i="1" s="1"/>
  <c r="AC23" i="1" s="1"/>
  <c r="AD23" i="1" s="1"/>
  <c r="AE23" i="1" s="1"/>
  <c r="Y25" i="1"/>
  <c r="Z24" i="1" l="1"/>
  <c r="AA24" i="1" s="1"/>
  <c r="AB24" i="1" s="1"/>
  <c r="AC24" i="1" s="1"/>
  <c r="AD24" i="1" s="1"/>
  <c r="AE24" i="1" s="1"/>
  <c r="Y26" i="1"/>
  <c r="Z25" i="1" l="1"/>
  <c r="AA25" i="1" s="1"/>
  <c r="AB25" i="1" s="1"/>
  <c r="AC25" i="1" s="1"/>
  <c r="AD25" i="1" s="1"/>
  <c r="AE25" i="1" s="1"/>
  <c r="Y27" i="1"/>
  <c r="Z26" i="1" l="1"/>
  <c r="AA26" i="1" s="1"/>
  <c r="AB26" i="1" s="1"/>
  <c r="AC26" i="1" s="1"/>
  <c r="AD26" i="1" s="1"/>
  <c r="AE26" i="1" s="1"/>
  <c r="Y28" i="1"/>
  <c r="Z27" i="1" l="1"/>
  <c r="AA27" i="1" s="1"/>
  <c r="AB27" i="1" s="1"/>
  <c r="AC27" i="1" s="1"/>
  <c r="AD27" i="1" s="1"/>
  <c r="AE27" i="1" s="1"/>
  <c r="Y29" i="1"/>
  <c r="Z28" i="1" l="1"/>
  <c r="AA28" i="1" s="1"/>
  <c r="AB28" i="1" s="1"/>
  <c r="AC28" i="1" s="1"/>
  <c r="AD28" i="1" s="1"/>
  <c r="AE28" i="1" s="1"/>
  <c r="Y30" i="1"/>
  <c r="Z29" i="1" l="1"/>
  <c r="AA29" i="1" s="1"/>
  <c r="AB29" i="1" s="1"/>
  <c r="AC29" i="1" s="1"/>
  <c r="AD29" i="1" s="1"/>
  <c r="AE29" i="1" s="1"/>
  <c r="Y31" i="1"/>
  <c r="Z30" i="1" l="1"/>
  <c r="AA30" i="1" s="1"/>
  <c r="AB30" i="1" s="1"/>
  <c r="AC30" i="1" s="1"/>
  <c r="AD30" i="1" s="1"/>
  <c r="AE30" i="1" s="1"/>
  <c r="Y32" i="1"/>
  <c r="Z31" i="1" l="1"/>
  <c r="AA31" i="1" s="1"/>
  <c r="AB31" i="1" s="1"/>
  <c r="AC31" i="1" s="1"/>
  <c r="AD31" i="1" s="1"/>
  <c r="AE31" i="1" s="1"/>
  <c r="Y33" i="1"/>
  <c r="Z32" i="1" l="1"/>
  <c r="AA32" i="1" s="1"/>
  <c r="AB32" i="1" s="1"/>
  <c r="AC32" i="1" s="1"/>
  <c r="AD32" i="1" s="1"/>
  <c r="AE32" i="1" s="1"/>
  <c r="Y34" i="1"/>
  <c r="Z33" i="1" l="1"/>
  <c r="AA33" i="1" s="1"/>
  <c r="AB33" i="1" s="1"/>
  <c r="AC33" i="1" s="1"/>
  <c r="AD33" i="1" s="1"/>
  <c r="AE33" i="1" s="1"/>
  <c r="Y35" i="1"/>
  <c r="Z34" i="1" l="1"/>
  <c r="AA34" i="1" s="1"/>
  <c r="AB34" i="1" s="1"/>
  <c r="AC34" i="1" s="1"/>
  <c r="AD34" i="1" s="1"/>
  <c r="AE34" i="1" s="1"/>
  <c r="Y36" i="1"/>
  <c r="Z35" i="1" l="1"/>
  <c r="AA35" i="1" s="1"/>
  <c r="AB35" i="1" s="1"/>
  <c r="AC35" i="1" s="1"/>
  <c r="AD35" i="1" s="1"/>
  <c r="AE35" i="1" s="1"/>
  <c r="Y37" i="1"/>
  <c r="Z36" i="1" l="1"/>
  <c r="AA36" i="1" s="1"/>
  <c r="AB36" i="1" s="1"/>
  <c r="AC36" i="1" s="1"/>
  <c r="AD36" i="1" s="1"/>
  <c r="AE36" i="1" s="1"/>
  <c r="Y38" i="1"/>
  <c r="Z37" i="1" l="1"/>
  <c r="AA37" i="1" s="1"/>
  <c r="AB37" i="1" s="1"/>
  <c r="AC37" i="1" s="1"/>
  <c r="AD37" i="1" s="1"/>
  <c r="AE37" i="1" s="1"/>
  <c r="Y39" i="1"/>
  <c r="Z38" i="1" l="1"/>
  <c r="AA38" i="1" s="1"/>
  <c r="AB38" i="1" s="1"/>
  <c r="AC38" i="1" s="1"/>
  <c r="AD38" i="1" s="1"/>
  <c r="AE38" i="1" s="1"/>
  <c r="Y40" i="1"/>
  <c r="Z39" i="1" l="1"/>
  <c r="AA39" i="1" s="1"/>
  <c r="AB39" i="1" s="1"/>
  <c r="AC39" i="1" s="1"/>
  <c r="AD39" i="1" s="1"/>
  <c r="AE39" i="1" s="1"/>
  <c r="Y41" i="1"/>
  <c r="Z40" i="1" l="1"/>
  <c r="AA40" i="1" s="1"/>
  <c r="AB40" i="1" s="1"/>
  <c r="AC40" i="1" s="1"/>
  <c r="AD40" i="1" s="1"/>
  <c r="AE40" i="1" s="1"/>
  <c r="Y42" i="1"/>
  <c r="Z41" i="1" l="1"/>
  <c r="AA41" i="1" s="1"/>
  <c r="AB41" i="1" s="1"/>
  <c r="AC41" i="1" s="1"/>
  <c r="AD41" i="1" s="1"/>
  <c r="AE41" i="1" s="1"/>
  <c r="Y43" i="1"/>
  <c r="Z42" i="1" l="1"/>
  <c r="AA42" i="1" s="1"/>
  <c r="AB42" i="1" s="1"/>
  <c r="AC42" i="1" s="1"/>
  <c r="AD42" i="1" s="1"/>
  <c r="AE42" i="1" s="1"/>
  <c r="Y44" i="1"/>
  <c r="Z43" i="1" l="1"/>
  <c r="AA43" i="1" s="1"/>
  <c r="AB43" i="1" s="1"/>
  <c r="AC43" i="1" s="1"/>
  <c r="AD43" i="1" s="1"/>
  <c r="AE43" i="1" s="1"/>
  <c r="Y45" i="1"/>
  <c r="Z44" i="1" l="1"/>
  <c r="AA44" i="1" s="1"/>
  <c r="AB44" i="1" s="1"/>
  <c r="AC44" i="1" s="1"/>
  <c r="AD44" i="1" s="1"/>
  <c r="AE44" i="1" s="1"/>
  <c r="Y46" i="1"/>
  <c r="Z45" i="1" l="1"/>
  <c r="AA45" i="1" s="1"/>
  <c r="AB45" i="1" s="1"/>
  <c r="AC45" i="1" s="1"/>
  <c r="AD45" i="1" s="1"/>
  <c r="AE45" i="1" s="1"/>
  <c r="Y47" i="1"/>
  <c r="Z46" i="1" l="1"/>
  <c r="AA46" i="1" s="1"/>
  <c r="AB46" i="1" s="1"/>
  <c r="AC46" i="1" s="1"/>
  <c r="AD46" i="1" s="1"/>
  <c r="AE46" i="1" s="1"/>
  <c r="Y48" i="1"/>
  <c r="Z47" i="1" l="1"/>
  <c r="AA47" i="1" s="1"/>
  <c r="AB47" i="1" s="1"/>
  <c r="AC47" i="1" s="1"/>
  <c r="AD47" i="1" s="1"/>
  <c r="AE47" i="1" s="1"/>
  <c r="Y49" i="1"/>
  <c r="Z48" i="1" l="1"/>
  <c r="AA48" i="1" s="1"/>
  <c r="AB48" i="1" s="1"/>
  <c r="AC48" i="1" s="1"/>
  <c r="AD48" i="1" s="1"/>
  <c r="AE48" i="1" s="1"/>
  <c r="Y50" i="1"/>
  <c r="Z49" i="1" l="1"/>
  <c r="AA49" i="1" s="1"/>
  <c r="AB49" i="1" s="1"/>
  <c r="AC49" i="1" s="1"/>
  <c r="AD49" i="1" s="1"/>
  <c r="AE49" i="1" s="1"/>
  <c r="Y51" i="1"/>
  <c r="Z50" i="1" l="1"/>
  <c r="AA50" i="1" s="1"/>
  <c r="AB50" i="1" s="1"/>
  <c r="AC50" i="1" s="1"/>
  <c r="AD50" i="1" s="1"/>
  <c r="AE50" i="1" s="1"/>
  <c r="Y52" i="1"/>
  <c r="Z51" i="1" l="1"/>
  <c r="AA51" i="1" s="1"/>
  <c r="AB51" i="1" s="1"/>
  <c r="AC51" i="1" s="1"/>
  <c r="AD51" i="1" s="1"/>
  <c r="AE51" i="1" s="1"/>
  <c r="Y53" i="1"/>
  <c r="Z52" i="1" l="1"/>
  <c r="AA52" i="1" s="1"/>
  <c r="AB52" i="1" s="1"/>
  <c r="AC52" i="1" s="1"/>
  <c r="AD52" i="1" s="1"/>
  <c r="AE52" i="1" s="1"/>
  <c r="Y54" i="1"/>
  <c r="Z53" i="1" l="1"/>
  <c r="AA53" i="1" s="1"/>
  <c r="AB53" i="1" s="1"/>
  <c r="AC53" i="1" s="1"/>
  <c r="AD53" i="1" s="1"/>
  <c r="AE53" i="1" s="1"/>
  <c r="Y55" i="1"/>
  <c r="Z54" i="1" l="1"/>
  <c r="AA54" i="1" s="1"/>
  <c r="AB54" i="1" s="1"/>
  <c r="AC54" i="1" s="1"/>
  <c r="AD54" i="1" s="1"/>
  <c r="AE54" i="1" s="1"/>
  <c r="Y56" i="1"/>
  <c r="Z55" i="1" l="1"/>
  <c r="AA55" i="1" s="1"/>
  <c r="AB55" i="1" s="1"/>
  <c r="AC55" i="1" s="1"/>
  <c r="AD55" i="1" s="1"/>
  <c r="AE55" i="1" s="1"/>
  <c r="Y57" i="1"/>
  <c r="Z56" i="1" l="1"/>
  <c r="AA56" i="1" s="1"/>
  <c r="AB56" i="1" s="1"/>
  <c r="AC56" i="1" s="1"/>
  <c r="AD56" i="1" s="1"/>
  <c r="AE56" i="1" s="1"/>
  <c r="Y58" i="1"/>
  <c r="Z57" i="1" l="1"/>
  <c r="AA57" i="1" s="1"/>
  <c r="AB57" i="1" s="1"/>
  <c r="AC57" i="1" s="1"/>
  <c r="AD57" i="1" s="1"/>
  <c r="AE57" i="1" s="1"/>
  <c r="Y59" i="1"/>
  <c r="Z58" i="1" l="1"/>
  <c r="AA58" i="1" s="1"/>
  <c r="AB58" i="1" s="1"/>
  <c r="AC58" i="1" s="1"/>
  <c r="AD58" i="1" s="1"/>
  <c r="AE58" i="1" s="1"/>
  <c r="Y60" i="1"/>
  <c r="Z59" i="1" l="1"/>
  <c r="AA59" i="1" s="1"/>
  <c r="AB59" i="1" s="1"/>
  <c r="AC59" i="1" s="1"/>
  <c r="AD59" i="1" s="1"/>
  <c r="AE59" i="1" s="1"/>
  <c r="Y61" i="1"/>
  <c r="Z60" i="1" l="1"/>
  <c r="AA60" i="1" s="1"/>
  <c r="AB60" i="1" s="1"/>
  <c r="AC60" i="1" s="1"/>
  <c r="AD60" i="1" s="1"/>
  <c r="AE60" i="1" s="1"/>
  <c r="Y62" i="1"/>
  <c r="Z61" i="1" l="1"/>
  <c r="AA61" i="1" s="1"/>
  <c r="AB61" i="1" s="1"/>
  <c r="AC61" i="1" s="1"/>
  <c r="AD61" i="1" s="1"/>
  <c r="AE61" i="1" s="1"/>
  <c r="Y63" i="1"/>
  <c r="Z62" i="1" l="1"/>
  <c r="AA62" i="1" s="1"/>
  <c r="AB62" i="1" s="1"/>
  <c r="AC62" i="1" s="1"/>
  <c r="AD62" i="1" s="1"/>
  <c r="AE62" i="1" s="1"/>
  <c r="Y64" i="1"/>
  <c r="Z63" i="1" l="1"/>
  <c r="AA63" i="1" s="1"/>
  <c r="AB63" i="1" s="1"/>
  <c r="AC63" i="1" s="1"/>
  <c r="AD63" i="1" s="1"/>
  <c r="AE63" i="1" s="1"/>
  <c r="Y65" i="1"/>
  <c r="Z64" i="1" l="1"/>
  <c r="AA64" i="1" s="1"/>
  <c r="AB64" i="1" s="1"/>
  <c r="AC64" i="1" s="1"/>
  <c r="AD64" i="1" s="1"/>
  <c r="AE64" i="1" s="1"/>
  <c r="Y66" i="1"/>
  <c r="Z65" i="1" l="1"/>
  <c r="AA65" i="1" s="1"/>
  <c r="AB65" i="1" s="1"/>
  <c r="AC65" i="1" s="1"/>
  <c r="AD65" i="1" s="1"/>
  <c r="AE65" i="1" s="1"/>
  <c r="Y67" i="1"/>
  <c r="Z66" i="1" l="1"/>
  <c r="AA66" i="1" s="1"/>
  <c r="AB66" i="1" s="1"/>
  <c r="AC66" i="1" s="1"/>
  <c r="AD66" i="1" s="1"/>
  <c r="AE66" i="1" s="1"/>
  <c r="Y68" i="1"/>
  <c r="Z67" i="1" l="1"/>
  <c r="AA67" i="1" s="1"/>
  <c r="AB67" i="1" s="1"/>
  <c r="AC67" i="1" s="1"/>
  <c r="AD67" i="1" s="1"/>
  <c r="AE67" i="1" s="1"/>
  <c r="Y69" i="1"/>
  <c r="Z68" i="1" l="1"/>
  <c r="AA68" i="1" s="1"/>
  <c r="AB68" i="1" s="1"/>
  <c r="AC68" i="1" s="1"/>
  <c r="AD68" i="1" s="1"/>
  <c r="AE68" i="1" s="1"/>
  <c r="Z69" i="1" l="1"/>
  <c r="AA69" i="1" s="1"/>
  <c r="AB69" i="1" s="1"/>
  <c r="AC69" i="1" s="1"/>
  <c r="AD69" i="1" s="1"/>
  <c r="AE69" i="1" s="1"/>
</calcChain>
</file>

<file path=xl/sharedStrings.xml><?xml version="1.0" encoding="utf-8"?>
<sst xmlns="http://schemas.openxmlformats.org/spreadsheetml/2006/main" count="98" uniqueCount="80">
  <si>
    <t>Lp.</t>
  </si>
  <si>
    <t>Odlewanie</t>
  </si>
  <si>
    <t>Rozdzielanie</t>
  </si>
  <si>
    <t>Oczyszczanie</t>
  </si>
  <si>
    <t>Śrutowanie</t>
  </si>
  <si>
    <t>Zabielanie</t>
  </si>
  <si>
    <t>Toczenie</t>
  </si>
  <si>
    <t>Gwintowanie</t>
  </si>
  <si>
    <t>Podst. widełek</t>
  </si>
  <si>
    <t>Widełki</t>
  </si>
  <si>
    <t>Zbiornik SMAY 30</t>
  </si>
  <si>
    <t>Głowica sitka R</t>
  </si>
  <si>
    <t>Część górna 1</t>
  </si>
  <si>
    <t>Część górna 2</t>
  </si>
  <si>
    <t>Część górna 3</t>
  </si>
  <si>
    <t>Korpus 1</t>
  </si>
  <si>
    <t>Korpus 2</t>
  </si>
  <si>
    <t>Korpus 3</t>
  </si>
  <si>
    <t>Korpus 4</t>
  </si>
  <si>
    <t>Korpus 5</t>
  </si>
  <si>
    <t>Korpus 6</t>
  </si>
  <si>
    <t>Korpus 7</t>
  </si>
  <si>
    <t>Korpus 8</t>
  </si>
  <si>
    <t>Korpus 9</t>
  </si>
  <si>
    <t>Korpus 10</t>
  </si>
  <si>
    <t>Korpus 11</t>
  </si>
  <si>
    <t>Korpus 12</t>
  </si>
  <si>
    <t>Korpus 13</t>
  </si>
  <si>
    <t>Korpus 14</t>
  </si>
  <si>
    <t>Korpus 15</t>
  </si>
  <si>
    <t>Korpus 16</t>
  </si>
  <si>
    <t>Korpus 17</t>
  </si>
  <si>
    <t>Korpus 18</t>
  </si>
  <si>
    <t>Korpus 19</t>
  </si>
  <si>
    <t>Korpus 20</t>
  </si>
  <si>
    <t>Korpus 21</t>
  </si>
  <si>
    <t>Mimośród 1</t>
  </si>
  <si>
    <t>Mimośród 2</t>
  </si>
  <si>
    <t>Mimośród 3</t>
  </si>
  <si>
    <t>Mimośród 4</t>
  </si>
  <si>
    <t>Mimośród 5</t>
  </si>
  <si>
    <t>Mimośród 6</t>
  </si>
  <si>
    <t>Mimośród 7</t>
  </si>
  <si>
    <t>Obejma 1</t>
  </si>
  <si>
    <t>Obejma 2</t>
  </si>
  <si>
    <t>Obejma 3</t>
  </si>
  <si>
    <t>Przyłącze 1</t>
  </si>
  <si>
    <t>Przyłącze 2</t>
  </si>
  <si>
    <t>Przyłącze 3</t>
  </si>
  <si>
    <t>Przyłącze kątowe 1</t>
  </si>
  <si>
    <t>Przyłącze kątowe 2</t>
  </si>
  <si>
    <t>Siodełko 1</t>
  </si>
  <si>
    <t>Siodełko 2</t>
  </si>
  <si>
    <t>Siodełko 3</t>
  </si>
  <si>
    <t>Uchwyt rączki 1</t>
  </si>
  <si>
    <t>Uchwyt rączki 2</t>
  </si>
  <si>
    <t>Uchwyt rączki 3</t>
  </si>
  <si>
    <t>Uchwyt rączki 4</t>
  </si>
  <si>
    <t>Uchwyt rączki 5</t>
  </si>
  <si>
    <t>Wylot 1</t>
  </si>
  <si>
    <t>Wylot 2</t>
  </si>
  <si>
    <t>Wylot 3</t>
  </si>
  <si>
    <t>Wylot 4</t>
  </si>
  <si>
    <t>Wylot 5</t>
  </si>
  <si>
    <t>Wylot 6</t>
  </si>
  <si>
    <t>Wylot 7</t>
  </si>
  <si>
    <t>Wylot 8</t>
  </si>
  <si>
    <t>Wylot średni 1</t>
  </si>
  <si>
    <t>Wylot średni 2</t>
  </si>
  <si>
    <t>Wylot średni 3</t>
  </si>
  <si>
    <t>Wylot średni 4</t>
  </si>
  <si>
    <t>Wylot Z1</t>
  </si>
  <si>
    <t>Wylot Z2</t>
  </si>
  <si>
    <t>Wylot Z3</t>
  </si>
  <si>
    <t>Zbiornik SMAY 40</t>
  </si>
  <si>
    <t>Kolejność</t>
  </si>
  <si>
    <t>Wynik</t>
  </si>
  <si>
    <t>Nazwa cżęści</t>
  </si>
  <si>
    <t>Czas operacji na kolejnych maszynach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</si>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</sst>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Times New Roman CE"/>
      <charset val="238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abSelected="1" topLeftCell="AH1" workbookViewId="0">
      <selection activeCell="Z4" sqref="Z4"/>
    </sheetView>
  </sheetViews>
  <sheetFormatPr defaultColWidth="9" defaultRowHeight="15.6" x14ac:dyDescent="0.3"/>
  <cols>
    <col min="1" max="1" width="4.09765625" style="3" customWidth="1"/>
    <col min="2" max="2" width="16" style="10" customWidth="1"/>
    <col min="3" max="9" width="10.8984375" style="3" customWidth="1"/>
    <col min="10" max="10" width="9" style="3"/>
    <col min="11" max="11" width="26.8984375" style="3" bestFit="1" customWidth="1"/>
    <col min="12" max="12" width="26.8984375" style="3" customWidth="1"/>
    <col min="13" max="13" width="15.69921875" style="3" bestFit="1" customWidth="1"/>
    <col min="14" max="14" width="9" style="3"/>
    <col min="15" max="15" width="11.19921875" style="3" bestFit="1" customWidth="1"/>
    <col min="16" max="16" width="9" style="3"/>
    <col min="17" max="17" width="10.19921875" style="3" bestFit="1" customWidth="1"/>
    <col min="18" max="18" width="11" style="3" bestFit="1" customWidth="1"/>
    <col min="19" max="19" width="9.3984375" style="3" bestFit="1" customWidth="1"/>
    <col min="20" max="21" width="9" style="3"/>
    <col min="22" max="22" width="10.69921875" style="3" bestFit="1" customWidth="1"/>
    <col min="23" max="16384" width="9" style="3"/>
  </cols>
  <sheetData>
    <row r="1" spans="1:31" x14ac:dyDescent="0.3">
      <c r="C1" s="4"/>
      <c r="D1" s="4"/>
      <c r="E1" s="4"/>
      <c r="F1" s="4" t="s">
        <v>78</v>
      </c>
      <c r="G1" s="4"/>
      <c r="H1" s="4"/>
      <c r="I1" s="5"/>
    </row>
    <row r="2" spans="1:31" x14ac:dyDescent="0.3">
      <c r="A2" s="6" t="s">
        <v>0</v>
      </c>
      <c r="B2" s="7" t="s">
        <v>77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3" t="s">
        <v>79</v>
      </c>
      <c r="K2" s="6" t="s">
        <v>0</v>
      </c>
      <c r="L2" s="6" t="s">
        <v>0</v>
      </c>
      <c r="M2" s="7" t="s">
        <v>77</v>
      </c>
      <c r="N2" s="8" t="s">
        <v>1</v>
      </c>
      <c r="O2" s="8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8" t="s">
        <v>7</v>
      </c>
      <c r="U2" s="3" t="s">
        <v>79</v>
      </c>
      <c r="X2" s="7"/>
      <c r="Y2" s="8" t="s">
        <v>1</v>
      </c>
      <c r="Z2" s="8" t="s">
        <v>2</v>
      </c>
      <c r="AA2" s="8" t="s">
        <v>3</v>
      </c>
      <c r="AB2" s="8" t="s">
        <v>4</v>
      </c>
      <c r="AC2" s="8" t="s">
        <v>5</v>
      </c>
      <c r="AD2" s="8" t="s">
        <v>6</v>
      </c>
      <c r="AE2" s="8" t="s">
        <v>7</v>
      </c>
    </row>
    <row r="3" spans="1:31" x14ac:dyDescent="0.3">
      <c r="A3" s="9">
        <v>5</v>
      </c>
      <c r="B3" s="11" t="s">
        <v>15</v>
      </c>
      <c r="C3" s="2">
        <v>347</v>
      </c>
      <c r="D3" s="2">
        <v>587</v>
      </c>
      <c r="E3" s="2">
        <v>176</v>
      </c>
      <c r="F3" s="2">
        <v>36</v>
      </c>
      <c r="G3" s="2">
        <v>232</v>
      </c>
      <c r="H3" s="2">
        <v>36</v>
      </c>
      <c r="I3" s="2">
        <v>221</v>
      </c>
      <c r="J3" s="3">
        <f>SUM(C3:I3)</f>
        <v>1635</v>
      </c>
      <c r="K3" s="9">
        <f>INT(L3)</f>
        <v>9</v>
      </c>
      <c r="L3" s="9">
        <v>9</v>
      </c>
      <c r="M3" s="3" t="str">
        <f>VLOOKUP(K$3,$A$3:$I$69,2,0)</f>
        <v>Korpus 5</v>
      </c>
      <c r="N3" s="3">
        <f>VLOOKUP(K3,$A$3:$I$69,3,0)</f>
        <v>303</v>
      </c>
      <c r="O3" s="3">
        <f>VLOOKUP(K3,$A$3:$I$69,4,0)</f>
        <v>245</v>
      </c>
      <c r="P3" s="3">
        <f>VLOOKUP(K3,$A$3:$I$69,5,0)</f>
        <v>48</v>
      </c>
      <c r="Q3" s="3">
        <f>VLOOKUP(K3,$A$3:$I$69,6,0)</f>
        <v>47</v>
      </c>
      <c r="R3" s="3">
        <f>VLOOKUP(K3,$A$3:$I$69,7,0)</f>
        <v>133</v>
      </c>
      <c r="S3" s="3">
        <f>VLOOKUP(K3,$A$3:$I$69,8,0)</f>
        <v>47</v>
      </c>
      <c r="T3" s="3">
        <f>VLOOKUP(K3,$A$3:$I$69,9,0)</f>
        <v>87</v>
      </c>
      <c r="U3" s="3">
        <f>VLOOKUP(K3,$A$3:$J$69,10,0)</f>
        <v>910</v>
      </c>
      <c r="Y3" s="3">
        <f>N3</f>
        <v>303</v>
      </c>
      <c r="Z3" s="3">
        <f>N3+O3</f>
        <v>548</v>
      </c>
      <c r="AA3" s="3">
        <f>Z3+P3</f>
        <v>596</v>
      </c>
      <c r="AB3" s="3">
        <f>AA3+Q3</f>
        <v>643</v>
      </c>
      <c r="AC3" s="3">
        <f>AB3+R3</f>
        <v>776</v>
      </c>
      <c r="AD3" s="3">
        <f>AC3+S3</f>
        <v>823</v>
      </c>
      <c r="AE3" s="3">
        <f>AD3+T3</f>
        <v>910</v>
      </c>
    </row>
    <row r="4" spans="1:31" x14ac:dyDescent="0.3">
      <c r="A4" s="9">
        <v>39</v>
      </c>
      <c r="B4" s="11" t="s">
        <v>48</v>
      </c>
      <c r="C4" s="2">
        <v>271</v>
      </c>
      <c r="D4" s="2">
        <v>457</v>
      </c>
      <c r="E4" s="2">
        <v>138</v>
      </c>
      <c r="F4" s="2">
        <v>27</v>
      </c>
      <c r="G4" s="2">
        <v>182</v>
      </c>
      <c r="H4" s="2">
        <v>27</v>
      </c>
      <c r="I4" s="2">
        <v>176</v>
      </c>
      <c r="J4" s="3">
        <f t="shared" ref="J3:J34" si="0">SUM(C4:I4)</f>
        <v>1278</v>
      </c>
      <c r="K4" s="9">
        <f t="shared" ref="K4:K67" si="1">INT(L4)</f>
        <v>41</v>
      </c>
      <c r="L4" s="9">
        <v>41</v>
      </c>
      <c r="M4" s="3" t="str">
        <f>VLOOKUP(K4,$A$3:$I$69,2,0)</f>
        <v>Przyłącze kątowe 2</v>
      </c>
      <c r="N4" s="3">
        <f t="shared" ref="N4:N67" si="2">VLOOKUP(K4,$A$3:$I$69,3,0)</f>
        <v>73</v>
      </c>
      <c r="O4" s="3">
        <f t="shared" ref="O4:O67" si="3">VLOOKUP(K4,$A$3:$I$69,4,0)</f>
        <v>51</v>
      </c>
      <c r="P4" s="3">
        <f t="shared" ref="P4:P67" si="4">VLOOKUP(K4,$A$3:$I$69,5,0)</f>
        <v>55</v>
      </c>
      <c r="Q4" s="3">
        <f t="shared" ref="Q4:Q67" si="5">VLOOKUP(K4,$A$3:$I$69,6,0)</f>
        <v>92</v>
      </c>
      <c r="R4" s="3">
        <f t="shared" ref="R4:R67" si="6">VLOOKUP(K4,$A$3:$I$69,7,0)</f>
        <v>42</v>
      </c>
      <c r="S4" s="3">
        <f t="shared" ref="S4:S67" si="7">VLOOKUP(K4,$A$3:$I$69,8,0)</f>
        <v>92</v>
      </c>
      <c r="T4" s="3">
        <f t="shared" ref="T4:T67" si="8">VLOOKUP(K4,$A$3:$I$69,9,0)</f>
        <v>33</v>
      </c>
      <c r="U4" s="3">
        <f t="shared" ref="U4:U67" si="9">VLOOKUP(K4,$A$3:$J$69,10,0)</f>
        <v>438</v>
      </c>
      <c r="Y4" s="3">
        <f>Y3+N4</f>
        <v>376</v>
      </c>
      <c r="Z4" s="3">
        <f>IF((Y4)&lt;=Z3,Z3+O4,O4+Y4)</f>
        <v>599</v>
      </c>
      <c r="AA4" s="3">
        <f t="shared" ref="AA4:AE19" si="10">IF((Z4)&lt;=AA3,AA3+P4,P4+Z4)</f>
        <v>654</v>
      </c>
      <c r="AB4" s="3">
        <f t="shared" si="10"/>
        <v>746</v>
      </c>
      <c r="AC4" s="3">
        <f t="shared" si="10"/>
        <v>818</v>
      </c>
      <c r="AD4" s="3">
        <f t="shared" si="10"/>
        <v>915</v>
      </c>
      <c r="AE4" s="3">
        <f t="shared" si="10"/>
        <v>948</v>
      </c>
    </row>
    <row r="5" spans="1:31" x14ac:dyDescent="0.3">
      <c r="A5" s="9">
        <v>19</v>
      </c>
      <c r="B5" s="11" t="s">
        <v>29</v>
      </c>
      <c r="C5" s="2">
        <v>256</v>
      </c>
      <c r="D5" s="2">
        <v>430</v>
      </c>
      <c r="E5" s="2">
        <v>130</v>
      </c>
      <c r="F5" s="2">
        <v>27</v>
      </c>
      <c r="G5" s="2">
        <v>172</v>
      </c>
      <c r="H5" s="2">
        <v>27</v>
      </c>
      <c r="I5" s="2">
        <v>167</v>
      </c>
      <c r="J5" s="3">
        <f t="shared" si="0"/>
        <v>1209</v>
      </c>
      <c r="K5" s="9">
        <f t="shared" si="1"/>
        <v>25</v>
      </c>
      <c r="L5" s="9">
        <v>25</v>
      </c>
      <c r="M5" s="3" t="str">
        <f t="shared" ref="M5:M68" si="11">VLOOKUP(K5,$A$3:$I$69,2,0)</f>
        <v>Korpus 21</v>
      </c>
      <c r="N5" s="3">
        <f t="shared" si="2"/>
        <v>28</v>
      </c>
      <c r="O5" s="3">
        <f t="shared" si="3"/>
        <v>24</v>
      </c>
      <c r="P5" s="3">
        <f t="shared" si="4"/>
        <v>29</v>
      </c>
      <c r="Q5" s="3">
        <f t="shared" si="5"/>
        <v>30</v>
      </c>
      <c r="R5" s="3">
        <f t="shared" si="6"/>
        <v>18</v>
      </c>
      <c r="S5" s="3">
        <f t="shared" si="7"/>
        <v>30</v>
      </c>
      <c r="T5" s="3">
        <f t="shared" si="8"/>
        <v>19</v>
      </c>
      <c r="U5" s="3">
        <f t="shared" si="9"/>
        <v>178</v>
      </c>
      <c r="Y5" s="3">
        <f>Y4+N5</f>
        <v>404</v>
      </c>
      <c r="Z5" s="3">
        <f>IF((Y5)&lt;=Z4,Z4+O5,O5+Y5)</f>
        <v>623</v>
      </c>
      <c r="AA5" s="3">
        <f t="shared" si="10"/>
        <v>683</v>
      </c>
      <c r="AB5" s="3">
        <f t="shared" si="10"/>
        <v>776</v>
      </c>
      <c r="AC5" s="3">
        <f t="shared" si="10"/>
        <v>836</v>
      </c>
      <c r="AD5" s="3">
        <f t="shared" si="10"/>
        <v>945</v>
      </c>
      <c r="AE5" s="3">
        <f>IF((AD5)&lt;=AE4,AE4+T5,T5+AD5)</f>
        <v>967</v>
      </c>
    </row>
    <row r="6" spans="1:31" x14ac:dyDescent="0.3">
      <c r="A6" s="9">
        <v>31</v>
      </c>
      <c r="B6" s="11" t="s">
        <v>41</v>
      </c>
      <c r="C6" s="2">
        <v>252</v>
      </c>
      <c r="D6" s="2">
        <v>235</v>
      </c>
      <c r="E6" s="2">
        <v>184</v>
      </c>
      <c r="F6" s="2">
        <v>61</v>
      </c>
      <c r="G6" s="2">
        <v>201</v>
      </c>
      <c r="H6" s="2">
        <v>61</v>
      </c>
      <c r="I6" s="2">
        <v>131</v>
      </c>
      <c r="J6" s="3">
        <f t="shared" si="0"/>
        <v>1125</v>
      </c>
      <c r="K6" s="9">
        <f t="shared" si="1"/>
        <v>22</v>
      </c>
      <c r="L6" s="9">
        <v>22</v>
      </c>
      <c r="M6" s="3" t="str">
        <f t="shared" si="11"/>
        <v>Korpus 18</v>
      </c>
      <c r="N6" s="3">
        <f t="shared" si="2"/>
        <v>33</v>
      </c>
      <c r="O6" s="3">
        <f t="shared" si="3"/>
        <v>29</v>
      </c>
      <c r="P6" s="3">
        <f t="shared" si="4"/>
        <v>16</v>
      </c>
      <c r="Q6" s="3">
        <f t="shared" si="5"/>
        <v>37</v>
      </c>
      <c r="R6" s="3">
        <f t="shared" si="6"/>
        <v>20</v>
      </c>
      <c r="S6" s="3">
        <f t="shared" si="7"/>
        <v>37</v>
      </c>
      <c r="T6" s="3">
        <f t="shared" si="8"/>
        <v>34</v>
      </c>
      <c r="U6" s="3">
        <f t="shared" si="9"/>
        <v>206</v>
      </c>
      <c r="Y6" s="3">
        <f t="shared" ref="Y5:Y68" si="12">Y5+N6</f>
        <v>437</v>
      </c>
      <c r="Z6" s="3">
        <f t="shared" ref="Z5:Z68" si="13">IF((Y6)&lt;=Z5,Z5+O6,O6+Y6)</f>
        <v>652</v>
      </c>
      <c r="AA6" s="3">
        <f t="shared" si="10"/>
        <v>699</v>
      </c>
      <c r="AB6" s="3">
        <f t="shared" si="10"/>
        <v>813</v>
      </c>
      <c r="AC6" s="3">
        <f t="shared" si="10"/>
        <v>856</v>
      </c>
      <c r="AD6" s="3">
        <f t="shared" si="10"/>
        <v>982</v>
      </c>
      <c r="AE6" s="3">
        <f t="shared" si="10"/>
        <v>1016</v>
      </c>
    </row>
    <row r="7" spans="1:31" x14ac:dyDescent="0.3">
      <c r="A7" s="9">
        <v>46</v>
      </c>
      <c r="B7" s="11" t="s">
        <v>55</v>
      </c>
      <c r="C7" s="2">
        <v>219</v>
      </c>
      <c r="D7" s="2">
        <v>204</v>
      </c>
      <c r="E7" s="2">
        <v>284</v>
      </c>
      <c r="F7" s="2">
        <v>134</v>
      </c>
      <c r="G7" s="2">
        <v>56</v>
      </c>
      <c r="H7" s="2">
        <v>134</v>
      </c>
      <c r="I7" s="2">
        <v>65</v>
      </c>
      <c r="J7" s="3">
        <f t="shared" si="0"/>
        <v>1096</v>
      </c>
      <c r="K7" s="9">
        <f t="shared" si="1"/>
        <v>63</v>
      </c>
      <c r="L7" s="9">
        <v>63</v>
      </c>
      <c r="M7" s="3" t="str">
        <f t="shared" si="11"/>
        <v>Wylot Z1</v>
      </c>
      <c r="N7" s="3">
        <f t="shared" si="2"/>
        <v>134</v>
      </c>
      <c r="O7" s="3">
        <f t="shared" si="3"/>
        <v>120</v>
      </c>
      <c r="P7" s="3">
        <f t="shared" si="4"/>
        <v>172</v>
      </c>
      <c r="Q7" s="3">
        <f t="shared" si="5"/>
        <v>83</v>
      </c>
      <c r="R7" s="3">
        <f t="shared" si="6"/>
        <v>38</v>
      </c>
      <c r="S7" s="3">
        <f t="shared" si="7"/>
        <v>83</v>
      </c>
      <c r="T7" s="3">
        <f t="shared" si="8"/>
        <v>44</v>
      </c>
      <c r="U7" s="3">
        <f t="shared" si="9"/>
        <v>674</v>
      </c>
      <c r="Y7" s="3">
        <f t="shared" si="12"/>
        <v>571</v>
      </c>
      <c r="Z7" s="3">
        <f t="shared" si="13"/>
        <v>772</v>
      </c>
      <c r="AA7" s="3">
        <f t="shared" si="10"/>
        <v>944</v>
      </c>
      <c r="AB7" s="3">
        <f t="shared" si="10"/>
        <v>1027</v>
      </c>
      <c r="AC7" s="3">
        <f t="shared" si="10"/>
        <v>1065</v>
      </c>
      <c r="AD7" s="3">
        <f t="shared" si="10"/>
        <v>1148</v>
      </c>
      <c r="AE7" s="3">
        <f t="shared" si="10"/>
        <v>1192</v>
      </c>
    </row>
    <row r="8" spans="1:31" x14ac:dyDescent="0.3">
      <c r="A8" s="9">
        <v>9</v>
      </c>
      <c r="B8" s="11" t="s">
        <v>19</v>
      </c>
      <c r="C8" s="2">
        <v>303</v>
      </c>
      <c r="D8" s="2">
        <v>245</v>
      </c>
      <c r="E8" s="2">
        <v>48</v>
      </c>
      <c r="F8" s="2">
        <v>47</v>
      </c>
      <c r="G8" s="2">
        <v>133</v>
      </c>
      <c r="H8" s="2">
        <v>47</v>
      </c>
      <c r="I8" s="2">
        <v>87</v>
      </c>
      <c r="J8" s="3">
        <f t="shared" si="0"/>
        <v>910</v>
      </c>
      <c r="K8" s="9">
        <f t="shared" si="1"/>
        <v>39</v>
      </c>
      <c r="L8" s="9">
        <v>39</v>
      </c>
      <c r="M8" s="3" t="str">
        <f t="shared" si="11"/>
        <v>Przyłącze 3</v>
      </c>
      <c r="N8" s="3">
        <f t="shared" si="2"/>
        <v>271</v>
      </c>
      <c r="O8" s="3">
        <f t="shared" si="3"/>
        <v>457</v>
      </c>
      <c r="P8" s="3">
        <f t="shared" si="4"/>
        <v>138</v>
      </c>
      <c r="Q8" s="3">
        <f t="shared" si="5"/>
        <v>27</v>
      </c>
      <c r="R8" s="3">
        <f t="shared" si="6"/>
        <v>182</v>
      </c>
      <c r="S8" s="3">
        <f t="shared" si="7"/>
        <v>27</v>
      </c>
      <c r="T8" s="3">
        <f t="shared" si="8"/>
        <v>176</v>
      </c>
      <c r="U8" s="3">
        <f t="shared" si="9"/>
        <v>1278</v>
      </c>
      <c r="Y8" s="3">
        <f t="shared" si="12"/>
        <v>842</v>
      </c>
      <c r="Z8" s="3">
        <f t="shared" si="13"/>
        <v>1299</v>
      </c>
      <c r="AA8" s="3">
        <f t="shared" si="10"/>
        <v>1437</v>
      </c>
      <c r="AB8" s="3">
        <f t="shared" si="10"/>
        <v>1464</v>
      </c>
      <c r="AC8" s="3">
        <f t="shared" si="10"/>
        <v>1646</v>
      </c>
      <c r="AD8" s="3">
        <f t="shared" si="10"/>
        <v>1673</v>
      </c>
      <c r="AE8" s="3">
        <f t="shared" si="10"/>
        <v>1849</v>
      </c>
    </row>
    <row r="9" spans="1:31" x14ac:dyDescent="0.3">
      <c r="A9" s="9">
        <v>40</v>
      </c>
      <c r="B9" s="11" t="s">
        <v>49</v>
      </c>
      <c r="C9" s="2">
        <v>216</v>
      </c>
      <c r="D9" s="2">
        <v>205</v>
      </c>
      <c r="E9" s="2">
        <v>110</v>
      </c>
      <c r="F9" s="2">
        <v>57</v>
      </c>
      <c r="G9" s="2">
        <v>156</v>
      </c>
      <c r="H9" s="2">
        <v>57</v>
      </c>
      <c r="I9" s="2">
        <v>25</v>
      </c>
      <c r="J9" s="3">
        <f t="shared" si="0"/>
        <v>826</v>
      </c>
      <c r="K9" s="9">
        <f t="shared" si="1"/>
        <v>35</v>
      </c>
      <c r="L9" s="9">
        <v>35</v>
      </c>
      <c r="M9" s="3" t="str">
        <f t="shared" si="11"/>
        <v>Obejma 3</v>
      </c>
      <c r="N9" s="3">
        <f t="shared" si="2"/>
        <v>27</v>
      </c>
      <c r="O9" s="3">
        <f t="shared" si="3"/>
        <v>19</v>
      </c>
      <c r="P9" s="3">
        <f t="shared" si="4"/>
        <v>15</v>
      </c>
      <c r="Q9" s="3">
        <f t="shared" si="5"/>
        <v>23</v>
      </c>
      <c r="R9" s="3">
        <f t="shared" si="6"/>
        <v>21</v>
      </c>
      <c r="S9" s="3">
        <f t="shared" si="7"/>
        <v>23</v>
      </c>
      <c r="T9" s="3">
        <f t="shared" si="8"/>
        <v>27</v>
      </c>
      <c r="U9" s="3">
        <f t="shared" si="9"/>
        <v>155</v>
      </c>
      <c r="Y9" s="3">
        <f t="shared" si="12"/>
        <v>869</v>
      </c>
      <c r="Z9" s="3">
        <f t="shared" si="13"/>
        <v>1318</v>
      </c>
      <c r="AA9" s="3">
        <f t="shared" si="10"/>
        <v>1452</v>
      </c>
      <c r="AB9" s="3">
        <f t="shared" si="10"/>
        <v>1487</v>
      </c>
      <c r="AC9" s="3">
        <f t="shared" si="10"/>
        <v>1667</v>
      </c>
      <c r="AD9" s="3">
        <f t="shared" si="10"/>
        <v>1696</v>
      </c>
      <c r="AE9" s="3">
        <f t="shared" si="10"/>
        <v>1876</v>
      </c>
    </row>
    <row r="10" spans="1:31" x14ac:dyDescent="0.3">
      <c r="A10" s="9">
        <v>66</v>
      </c>
      <c r="B10" s="11" t="s">
        <v>74</v>
      </c>
      <c r="C10" s="2">
        <v>198</v>
      </c>
      <c r="D10" s="2">
        <v>108</v>
      </c>
      <c r="E10" s="2">
        <v>154</v>
      </c>
      <c r="F10" s="2">
        <v>61</v>
      </c>
      <c r="G10" s="2">
        <v>22</v>
      </c>
      <c r="H10" s="2">
        <v>61</v>
      </c>
      <c r="I10" s="2">
        <v>114</v>
      </c>
      <c r="J10" s="3">
        <f t="shared" si="0"/>
        <v>718</v>
      </c>
      <c r="K10" s="9">
        <f t="shared" si="1"/>
        <v>49</v>
      </c>
      <c r="L10" s="9">
        <v>49</v>
      </c>
      <c r="M10" s="3" t="str">
        <f t="shared" si="11"/>
        <v>Uchwyt rączki 5</v>
      </c>
      <c r="N10" s="3">
        <f t="shared" si="2"/>
        <v>124</v>
      </c>
      <c r="O10" s="3">
        <f t="shared" si="3"/>
        <v>138</v>
      </c>
      <c r="P10" s="3">
        <f t="shared" si="4"/>
        <v>101</v>
      </c>
      <c r="Q10" s="3">
        <f t="shared" si="5"/>
        <v>45</v>
      </c>
      <c r="R10" s="3">
        <f t="shared" si="6"/>
        <v>85</v>
      </c>
      <c r="S10" s="3">
        <f t="shared" si="7"/>
        <v>45</v>
      </c>
      <c r="T10" s="3">
        <f t="shared" si="8"/>
        <v>107</v>
      </c>
      <c r="U10" s="3">
        <f t="shared" si="9"/>
        <v>645</v>
      </c>
      <c r="Y10" s="3">
        <f t="shared" si="12"/>
        <v>993</v>
      </c>
      <c r="Z10" s="3">
        <f t="shared" si="13"/>
        <v>1456</v>
      </c>
      <c r="AA10" s="3">
        <f t="shared" si="10"/>
        <v>1557</v>
      </c>
      <c r="AB10" s="3">
        <f t="shared" si="10"/>
        <v>1602</v>
      </c>
      <c r="AC10" s="3">
        <f t="shared" si="10"/>
        <v>1752</v>
      </c>
      <c r="AD10" s="3">
        <f t="shared" si="10"/>
        <v>1797</v>
      </c>
      <c r="AE10" s="3">
        <f t="shared" si="10"/>
        <v>1983</v>
      </c>
    </row>
    <row r="11" spans="1:31" x14ac:dyDescent="0.3">
      <c r="A11" s="9">
        <v>61</v>
      </c>
      <c r="B11" s="11" t="s">
        <v>69</v>
      </c>
      <c r="C11" s="2">
        <v>222</v>
      </c>
      <c r="D11" s="2">
        <v>135</v>
      </c>
      <c r="E11" s="2">
        <v>171</v>
      </c>
      <c r="F11" s="2">
        <v>46</v>
      </c>
      <c r="G11" s="2">
        <v>36</v>
      </c>
      <c r="H11" s="2">
        <v>46</v>
      </c>
      <c r="I11" s="2">
        <v>54</v>
      </c>
      <c r="J11" s="3">
        <f t="shared" si="0"/>
        <v>710</v>
      </c>
      <c r="K11" s="9">
        <f t="shared" si="1"/>
        <v>51</v>
      </c>
      <c r="L11" s="9">
        <v>51</v>
      </c>
      <c r="M11" s="3" t="str">
        <f t="shared" si="11"/>
        <v>Wylot 1</v>
      </c>
      <c r="N11" s="3">
        <f t="shared" si="2"/>
        <v>67</v>
      </c>
      <c r="O11" s="3">
        <f t="shared" si="3"/>
        <v>68</v>
      </c>
      <c r="P11" s="3">
        <f t="shared" si="4"/>
        <v>43</v>
      </c>
      <c r="Q11" s="3">
        <f t="shared" si="5"/>
        <v>31</v>
      </c>
      <c r="R11" s="3">
        <f t="shared" si="6"/>
        <v>41</v>
      </c>
      <c r="S11" s="3">
        <f t="shared" si="7"/>
        <v>31</v>
      </c>
      <c r="T11" s="3">
        <f t="shared" si="8"/>
        <v>34</v>
      </c>
      <c r="U11" s="3">
        <f t="shared" si="9"/>
        <v>315</v>
      </c>
      <c r="Y11" s="3">
        <f t="shared" si="12"/>
        <v>1060</v>
      </c>
      <c r="Z11" s="3">
        <f t="shared" si="13"/>
        <v>1524</v>
      </c>
      <c r="AA11" s="3">
        <f t="shared" si="10"/>
        <v>1600</v>
      </c>
      <c r="AB11" s="3">
        <f t="shared" si="10"/>
        <v>1633</v>
      </c>
      <c r="AC11" s="3">
        <f t="shared" si="10"/>
        <v>1793</v>
      </c>
      <c r="AD11" s="3">
        <f t="shared" si="10"/>
        <v>1828</v>
      </c>
      <c r="AE11" s="3">
        <f t="shared" si="10"/>
        <v>2017</v>
      </c>
    </row>
    <row r="12" spans="1:31" x14ac:dyDescent="0.3">
      <c r="A12" s="9">
        <v>33</v>
      </c>
      <c r="B12" s="11" t="s">
        <v>43</v>
      </c>
      <c r="C12" s="2">
        <v>217</v>
      </c>
      <c r="D12" s="2">
        <v>132</v>
      </c>
      <c r="E12" s="2">
        <v>167</v>
      </c>
      <c r="F12" s="2">
        <v>46</v>
      </c>
      <c r="G12" s="2">
        <v>35</v>
      </c>
      <c r="H12" s="2">
        <v>46</v>
      </c>
      <c r="I12" s="2">
        <v>53</v>
      </c>
      <c r="J12" s="3">
        <f t="shared" si="0"/>
        <v>696</v>
      </c>
      <c r="K12" s="9">
        <f t="shared" si="1"/>
        <v>5</v>
      </c>
      <c r="L12" s="9">
        <v>5</v>
      </c>
      <c r="M12" s="3" t="str">
        <f t="shared" si="11"/>
        <v>Korpus 1</v>
      </c>
      <c r="N12" s="3">
        <f t="shared" si="2"/>
        <v>347</v>
      </c>
      <c r="O12" s="3">
        <f t="shared" si="3"/>
        <v>587</v>
      </c>
      <c r="P12" s="3">
        <f t="shared" si="4"/>
        <v>176</v>
      </c>
      <c r="Q12" s="3">
        <f t="shared" si="5"/>
        <v>36</v>
      </c>
      <c r="R12" s="3">
        <f t="shared" si="6"/>
        <v>232</v>
      </c>
      <c r="S12" s="3">
        <f t="shared" si="7"/>
        <v>36</v>
      </c>
      <c r="T12" s="3">
        <f t="shared" si="8"/>
        <v>221</v>
      </c>
      <c r="U12" s="3">
        <f t="shared" si="9"/>
        <v>1635</v>
      </c>
      <c r="Y12" s="3">
        <f t="shared" si="12"/>
        <v>1407</v>
      </c>
      <c r="Z12" s="3">
        <f t="shared" si="13"/>
        <v>2111</v>
      </c>
      <c r="AA12" s="3">
        <f t="shared" si="10"/>
        <v>2287</v>
      </c>
      <c r="AB12" s="3">
        <f t="shared" si="10"/>
        <v>2323</v>
      </c>
      <c r="AC12" s="3">
        <f t="shared" si="10"/>
        <v>2555</v>
      </c>
      <c r="AD12" s="3">
        <f t="shared" si="10"/>
        <v>2591</v>
      </c>
      <c r="AE12" s="3">
        <f t="shared" si="10"/>
        <v>2812</v>
      </c>
    </row>
    <row r="13" spans="1:31" x14ac:dyDescent="0.3">
      <c r="A13" s="9">
        <v>63</v>
      </c>
      <c r="B13" s="11" t="s">
        <v>71</v>
      </c>
      <c r="C13" s="2">
        <v>134</v>
      </c>
      <c r="D13" s="2">
        <v>120</v>
      </c>
      <c r="E13" s="2">
        <v>172</v>
      </c>
      <c r="F13" s="2">
        <v>83</v>
      </c>
      <c r="G13" s="2">
        <v>38</v>
      </c>
      <c r="H13" s="2">
        <v>83</v>
      </c>
      <c r="I13" s="2">
        <v>44</v>
      </c>
      <c r="J13" s="3">
        <f t="shared" si="0"/>
        <v>674</v>
      </c>
      <c r="K13" s="9">
        <f t="shared" si="1"/>
        <v>37</v>
      </c>
      <c r="L13" s="9">
        <v>37</v>
      </c>
      <c r="M13" s="3" t="str">
        <f t="shared" si="11"/>
        <v>Przyłącze 1</v>
      </c>
      <c r="N13" s="3">
        <f t="shared" si="2"/>
        <v>162</v>
      </c>
      <c r="O13" s="3">
        <f t="shared" si="3"/>
        <v>72</v>
      </c>
      <c r="P13" s="3">
        <f t="shared" si="4"/>
        <v>58</v>
      </c>
      <c r="Q13" s="3">
        <f t="shared" si="5"/>
        <v>34</v>
      </c>
      <c r="R13" s="3">
        <f t="shared" si="6"/>
        <v>54</v>
      </c>
      <c r="S13" s="3">
        <f t="shared" si="7"/>
        <v>34</v>
      </c>
      <c r="T13" s="3">
        <f t="shared" si="8"/>
        <v>115</v>
      </c>
      <c r="U13" s="3">
        <f t="shared" si="9"/>
        <v>529</v>
      </c>
      <c r="Y13" s="3">
        <f t="shared" si="12"/>
        <v>1569</v>
      </c>
      <c r="Z13" s="3">
        <f t="shared" si="13"/>
        <v>2183</v>
      </c>
      <c r="AA13" s="3">
        <f t="shared" si="10"/>
        <v>2345</v>
      </c>
      <c r="AB13" s="3">
        <f t="shared" si="10"/>
        <v>2379</v>
      </c>
      <c r="AC13" s="3">
        <f t="shared" si="10"/>
        <v>2609</v>
      </c>
      <c r="AD13" s="3">
        <f t="shared" si="10"/>
        <v>2643</v>
      </c>
      <c r="AE13" s="3">
        <f t="shared" si="10"/>
        <v>2927</v>
      </c>
    </row>
    <row r="14" spans="1:31" x14ac:dyDescent="0.3">
      <c r="A14" s="9">
        <v>53</v>
      </c>
      <c r="B14" s="11" t="s">
        <v>61</v>
      </c>
      <c r="C14" s="2">
        <v>130</v>
      </c>
      <c r="D14" s="2">
        <v>100</v>
      </c>
      <c r="E14" s="2">
        <v>98</v>
      </c>
      <c r="F14" s="2">
        <v>84</v>
      </c>
      <c r="G14" s="2">
        <v>52</v>
      </c>
      <c r="H14" s="2">
        <v>84</v>
      </c>
      <c r="I14" s="2">
        <v>99</v>
      </c>
      <c r="J14" s="3">
        <f t="shared" si="0"/>
        <v>647</v>
      </c>
      <c r="K14" s="9">
        <f t="shared" si="1"/>
        <v>31</v>
      </c>
      <c r="L14" s="9">
        <v>31</v>
      </c>
      <c r="M14" s="3" t="str">
        <f t="shared" si="11"/>
        <v>Mimośród 6</v>
      </c>
      <c r="N14" s="3">
        <f t="shared" si="2"/>
        <v>252</v>
      </c>
      <c r="O14" s="3">
        <f t="shared" si="3"/>
        <v>235</v>
      </c>
      <c r="P14" s="3">
        <f t="shared" si="4"/>
        <v>184</v>
      </c>
      <c r="Q14" s="3">
        <f t="shared" si="5"/>
        <v>61</v>
      </c>
      <c r="R14" s="3">
        <f t="shared" si="6"/>
        <v>201</v>
      </c>
      <c r="S14" s="3">
        <f t="shared" si="7"/>
        <v>61</v>
      </c>
      <c r="T14" s="3">
        <f t="shared" si="8"/>
        <v>131</v>
      </c>
      <c r="U14" s="3">
        <f t="shared" si="9"/>
        <v>1125</v>
      </c>
      <c r="Y14" s="3">
        <f t="shared" si="12"/>
        <v>1821</v>
      </c>
      <c r="Z14" s="3">
        <f t="shared" si="13"/>
        <v>2418</v>
      </c>
      <c r="AA14" s="3">
        <f t="shared" si="10"/>
        <v>2602</v>
      </c>
      <c r="AB14" s="3">
        <f t="shared" si="10"/>
        <v>2663</v>
      </c>
      <c r="AC14" s="3">
        <f t="shared" si="10"/>
        <v>2864</v>
      </c>
      <c r="AD14" s="3">
        <f t="shared" si="10"/>
        <v>2925</v>
      </c>
      <c r="AE14" s="3">
        <f t="shared" si="10"/>
        <v>3058</v>
      </c>
    </row>
    <row r="15" spans="1:31" x14ac:dyDescent="0.3">
      <c r="A15" s="9">
        <v>49</v>
      </c>
      <c r="B15" s="11" t="s">
        <v>58</v>
      </c>
      <c r="C15" s="2">
        <v>124</v>
      </c>
      <c r="D15" s="2">
        <v>138</v>
      </c>
      <c r="E15" s="2">
        <v>101</v>
      </c>
      <c r="F15" s="2">
        <v>45</v>
      </c>
      <c r="G15" s="2">
        <v>85</v>
      </c>
      <c r="H15" s="2">
        <v>45</v>
      </c>
      <c r="I15" s="2">
        <v>107</v>
      </c>
      <c r="J15" s="3">
        <f t="shared" si="0"/>
        <v>645</v>
      </c>
      <c r="K15" s="9">
        <f t="shared" si="1"/>
        <v>6</v>
      </c>
      <c r="L15" s="9">
        <v>6</v>
      </c>
      <c r="M15" s="3" t="str">
        <f>VLOOKUP(K15,$A$3:$I$69,2,FALSE)</f>
        <v>Korpus 2</v>
      </c>
      <c r="N15" s="3">
        <f t="shared" si="2"/>
        <v>130</v>
      </c>
      <c r="O15" s="3">
        <f t="shared" si="3"/>
        <v>94</v>
      </c>
      <c r="P15" s="3">
        <f t="shared" si="4"/>
        <v>22</v>
      </c>
      <c r="Q15" s="3">
        <f t="shared" si="5"/>
        <v>27</v>
      </c>
      <c r="R15" s="3">
        <f t="shared" si="6"/>
        <v>66</v>
      </c>
      <c r="S15" s="3">
        <f t="shared" si="7"/>
        <v>27</v>
      </c>
      <c r="T15" s="3">
        <f t="shared" si="8"/>
        <v>88</v>
      </c>
      <c r="U15" s="3">
        <f t="shared" si="9"/>
        <v>454</v>
      </c>
      <c r="Y15" s="3">
        <f t="shared" si="12"/>
        <v>1951</v>
      </c>
      <c r="Z15" s="3">
        <f t="shared" si="13"/>
        <v>2512</v>
      </c>
      <c r="AA15" s="3">
        <f t="shared" si="10"/>
        <v>2624</v>
      </c>
      <c r="AB15" s="3">
        <f t="shared" si="10"/>
        <v>2690</v>
      </c>
      <c r="AC15" s="3">
        <f t="shared" si="10"/>
        <v>2930</v>
      </c>
      <c r="AD15" s="3">
        <f t="shared" si="10"/>
        <v>2957</v>
      </c>
      <c r="AE15" s="3">
        <f t="shared" si="10"/>
        <v>3146</v>
      </c>
    </row>
    <row r="16" spans="1:31" x14ac:dyDescent="0.3">
      <c r="A16" s="9">
        <v>17</v>
      </c>
      <c r="B16" s="11" t="s">
        <v>27</v>
      </c>
      <c r="C16" s="2">
        <v>191</v>
      </c>
      <c r="D16" s="2">
        <v>85</v>
      </c>
      <c r="E16" s="2">
        <v>67</v>
      </c>
      <c r="F16" s="2">
        <v>51</v>
      </c>
      <c r="G16" s="2">
        <v>63</v>
      </c>
      <c r="H16" s="2">
        <v>51</v>
      </c>
      <c r="I16" s="2">
        <v>135</v>
      </c>
      <c r="J16" s="3">
        <f t="shared" si="0"/>
        <v>643</v>
      </c>
      <c r="K16" s="9">
        <f t="shared" si="1"/>
        <v>26</v>
      </c>
      <c r="L16" s="9">
        <v>26</v>
      </c>
      <c r="M16" s="3" t="str">
        <f t="shared" si="11"/>
        <v>Mimośród 1</v>
      </c>
      <c r="N16" s="3">
        <f t="shared" si="2"/>
        <v>16</v>
      </c>
      <c r="O16" s="3">
        <f t="shared" si="3"/>
        <v>14</v>
      </c>
      <c r="P16" s="3">
        <f t="shared" si="4"/>
        <v>15</v>
      </c>
      <c r="Q16" s="3">
        <f t="shared" si="5"/>
        <v>29</v>
      </c>
      <c r="R16" s="3">
        <f t="shared" si="6"/>
        <v>16</v>
      </c>
      <c r="S16" s="3">
        <f t="shared" si="7"/>
        <v>29</v>
      </c>
      <c r="T16" s="3">
        <f t="shared" si="8"/>
        <v>23</v>
      </c>
      <c r="U16" s="3">
        <f t="shared" si="9"/>
        <v>142</v>
      </c>
      <c r="Y16" s="3">
        <f t="shared" si="12"/>
        <v>1967</v>
      </c>
      <c r="Z16" s="3">
        <f t="shared" si="13"/>
        <v>2526</v>
      </c>
      <c r="AA16" s="3">
        <f t="shared" si="10"/>
        <v>2639</v>
      </c>
      <c r="AB16" s="3">
        <f t="shared" si="10"/>
        <v>2719</v>
      </c>
      <c r="AC16" s="3">
        <f t="shared" si="10"/>
        <v>2946</v>
      </c>
      <c r="AD16" s="3">
        <f t="shared" si="10"/>
        <v>2986</v>
      </c>
      <c r="AE16" s="3">
        <f t="shared" si="10"/>
        <v>3169</v>
      </c>
    </row>
    <row r="17" spans="1:31" x14ac:dyDescent="0.3">
      <c r="A17" s="9">
        <v>29</v>
      </c>
      <c r="B17" s="11" t="s">
        <v>39</v>
      </c>
      <c r="C17" s="2">
        <v>125</v>
      </c>
      <c r="D17" s="2">
        <v>146</v>
      </c>
      <c r="E17" s="2">
        <v>125</v>
      </c>
      <c r="F17" s="2">
        <v>52</v>
      </c>
      <c r="G17" s="2">
        <v>35</v>
      </c>
      <c r="H17" s="2">
        <v>52</v>
      </c>
      <c r="I17" s="2">
        <v>95</v>
      </c>
      <c r="J17" s="3">
        <f t="shared" si="0"/>
        <v>630</v>
      </c>
      <c r="K17" s="9">
        <f t="shared" si="1"/>
        <v>29</v>
      </c>
      <c r="L17" s="9">
        <v>29</v>
      </c>
      <c r="M17" s="3" t="str">
        <f t="shared" si="11"/>
        <v>Mimośród 4</v>
      </c>
      <c r="N17" s="3">
        <f t="shared" si="2"/>
        <v>125</v>
      </c>
      <c r="O17" s="3">
        <f t="shared" si="3"/>
        <v>146</v>
      </c>
      <c r="P17" s="3">
        <f t="shared" si="4"/>
        <v>125</v>
      </c>
      <c r="Q17" s="3">
        <f t="shared" si="5"/>
        <v>52</v>
      </c>
      <c r="R17" s="3">
        <f t="shared" si="6"/>
        <v>35</v>
      </c>
      <c r="S17" s="3">
        <f t="shared" si="7"/>
        <v>52</v>
      </c>
      <c r="T17" s="3">
        <f t="shared" si="8"/>
        <v>95</v>
      </c>
      <c r="U17" s="3">
        <f t="shared" si="9"/>
        <v>630</v>
      </c>
      <c r="Y17" s="3">
        <f t="shared" si="12"/>
        <v>2092</v>
      </c>
      <c r="Z17" s="3">
        <f t="shared" si="13"/>
        <v>2672</v>
      </c>
      <c r="AA17" s="3">
        <f t="shared" si="10"/>
        <v>2797</v>
      </c>
      <c r="AB17" s="3">
        <f t="shared" si="10"/>
        <v>2849</v>
      </c>
      <c r="AC17" s="3">
        <f t="shared" si="10"/>
        <v>2981</v>
      </c>
      <c r="AD17" s="3">
        <f t="shared" si="10"/>
        <v>3038</v>
      </c>
      <c r="AE17" s="3">
        <f t="shared" si="10"/>
        <v>3264</v>
      </c>
    </row>
    <row r="18" spans="1:31" x14ac:dyDescent="0.3">
      <c r="A18" s="9">
        <v>7</v>
      </c>
      <c r="B18" s="11" t="s">
        <v>17</v>
      </c>
      <c r="C18" s="2">
        <v>150</v>
      </c>
      <c r="D18" s="2">
        <v>139</v>
      </c>
      <c r="E18" s="2">
        <v>79</v>
      </c>
      <c r="F18" s="2">
        <v>49</v>
      </c>
      <c r="G18" s="2">
        <v>106</v>
      </c>
      <c r="H18" s="2">
        <v>49</v>
      </c>
      <c r="I18" s="2">
        <v>23</v>
      </c>
      <c r="J18" s="3">
        <f t="shared" si="0"/>
        <v>595</v>
      </c>
      <c r="K18" s="9">
        <f t="shared" si="1"/>
        <v>23</v>
      </c>
      <c r="L18" s="9">
        <v>23</v>
      </c>
      <c r="M18" s="3" t="str">
        <f t="shared" si="11"/>
        <v>Korpus 19</v>
      </c>
      <c r="N18" s="3">
        <f t="shared" si="2"/>
        <v>21</v>
      </c>
      <c r="O18" s="3">
        <f t="shared" si="3"/>
        <v>18</v>
      </c>
      <c r="P18" s="3">
        <f t="shared" si="4"/>
        <v>22</v>
      </c>
      <c r="Q18" s="3">
        <f t="shared" si="5"/>
        <v>29</v>
      </c>
      <c r="R18" s="3">
        <f t="shared" si="6"/>
        <v>12</v>
      </c>
      <c r="S18" s="3">
        <f t="shared" si="7"/>
        <v>29</v>
      </c>
      <c r="T18" s="3">
        <f t="shared" si="8"/>
        <v>20</v>
      </c>
      <c r="U18" s="3">
        <f t="shared" si="9"/>
        <v>151</v>
      </c>
      <c r="Y18" s="3">
        <f t="shared" si="12"/>
        <v>2113</v>
      </c>
      <c r="Z18" s="3">
        <f t="shared" si="13"/>
        <v>2690</v>
      </c>
      <c r="AA18" s="3">
        <f t="shared" si="10"/>
        <v>2819</v>
      </c>
      <c r="AB18" s="3">
        <f t="shared" si="10"/>
        <v>2878</v>
      </c>
      <c r="AC18" s="3">
        <f t="shared" si="10"/>
        <v>2993</v>
      </c>
      <c r="AD18" s="3">
        <f t="shared" si="10"/>
        <v>3067</v>
      </c>
      <c r="AE18" s="3">
        <f t="shared" si="10"/>
        <v>3284</v>
      </c>
    </row>
    <row r="19" spans="1:31" x14ac:dyDescent="0.3">
      <c r="A19" s="9">
        <v>21</v>
      </c>
      <c r="B19" s="11" t="s">
        <v>31</v>
      </c>
      <c r="C19" s="2">
        <v>134</v>
      </c>
      <c r="D19" s="2">
        <v>123</v>
      </c>
      <c r="E19" s="2">
        <v>72</v>
      </c>
      <c r="F19" s="2">
        <v>42</v>
      </c>
      <c r="G19" s="2">
        <v>94</v>
      </c>
      <c r="H19" s="2">
        <v>42</v>
      </c>
      <c r="I19" s="2">
        <v>22</v>
      </c>
      <c r="J19" s="3">
        <f t="shared" si="0"/>
        <v>529</v>
      </c>
      <c r="K19" s="9">
        <f t="shared" si="1"/>
        <v>2</v>
      </c>
      <c r="L19" s="9">
        <v>2</v>
      </c>
      <c r="M19" s="3" t="str">
        <f t="shared" si="11"/>
        <v>Część górna 2</v>
      </c>
      <c r="N19" s="3">
        <f t="shared" si="2"/>
        <v>98</v>
      </c>
      <c r="O19" s="3">
        <f t="shared" si="3"/>
        <v>47</v>
      </c>
      <c r="P19" s="3">
        <f t="shared" si="4"/>
        <v>31</v>
      </c>
      <c r="Q19" s="3">
        <f t="shared" si="5"/>
        <v>46</v>
      </c>
      <c r="R19" s="3">
        <f t="shared" si="6"/>
        <v>16</v>
      </c>
      <c r="S19" s="3">
        <f t="shared" si="7"/>
        <v>46</v>
      </c>
      <c r="T19" s="3">
        <f t="shared" si="8"/>
        <v>36</v>
      </c>
      <c r="U19" s="3">
        <f t="shared" si="9"/>
        <v>320</v>
      </c>
      <c r="Y19" s="3">
        <f t="shared" si="12"/>
        <v>2211</v>
      </c>
      <c r="Z19" s="3">
        <f t="shared" si="13"/>
        <v>2737</v>
      </c>
      <c r="AA19" s="3">
        <f t="shared" si="10"/>
        <v>2850</v>
      </c>
      <c r="AB19" s="3">
        <f t="shared" si="10"/>
        <v>2924</v>
      </c>
      <c r="AC19" s="3">
        <f t="shared" si="10"/>
        <v>3009</v>
      </c>
      <c r="AD19" s="3">
        <f t="shared" si="10"/>
        <v>3113</v>
      </c>
      <c r="AE19" s="3">
        <f t="shared" si="10"/>
        <v>3320</v>
      </c>
    </row>
    <row r="20" spans="1:31" x14ac:dyDescent="0.3">
      <c r="A20" s="9">
        <v>37</v>
      </c>
      <c r="B20" s="11" t="s">
        <v>46</v>
      </c>
      <c r="C20" s="2">
        <v>162</v>
      </c>
      <c r="D20" s="2">
        <v>72</v>
      </c>
      <c r="E20" s="2">
        <v>58</v>
      </c>
      <c r="F20" s="2">
        <v>34</v>
      </c>
      <c r="G20" s="2">
        <v>54</v>
      </c>
      <c r="H20" s="2">
        <v>34</v>
      </c>
      <c r="I20" s="2">
        <v>115</v>
      </c>
      <c r="J20" s="3">
        <f t="shared" si="0"/>
        <v>529</v>
      </c>
      <c r="K20" s="9">
        <f t="shared" si="1"/>
        <v>61</v>
      </c>
      <c r="L20" s="9">
        <v>61</v>
      </c>
      <c r="M20" s="3" t="str">
        <f t="shared" si="11"/>
        <v>Wylot średni 3</v>
      </c>
      <c r="N20" s="3">
        <f t="shared" si="2"/>
        <v>222</v>
      </c>
      <c r="O20" s="3">
        <f t="shared" si="3"/>
        <v>135</v>
      </c>
      <c r="P20" s="3">
        <f t="shared" si="4"/>
        <v>171</v>
      </c>
      <c r="Q20" s="3">
        <f t="shared" si="5"/>
        <v>46</v>
      </c>
      <c r="R20" s="3">
        <f t="shared" si="6"/>
        <v>36</v>
      </c>
      <c r="S20" s="3">
        <f t="shared" si="7"/>
        <v>46</v>
      </c>
      <c r="T20" s="3">
        <f t="shared" si="8"/>
        <v>54</v>
      </c>
      <c r="U20" s="3">
        <f t="shared" si="9"/>
        <v>710</v>
      </c>
      <c r="Y20" s="3">
        <f t="shared" si="12"/>
        <v>2433</v>
      </c>
      <c r="Z20" s="3">
        <f t="shared" si="13"/>
        <v>2872</v>
      </c>
      <c r="AA20" s="3">
        <f t="shared" ref="AA20:AA69" si="14">IF((Z20)&lt;=AA19,AA19+P20,P20+Z20)</f>
        <v>3043</v>
      </c>
      <c r="AB20" s="3">
        <f t="shared" ref="AB20:AB69" si="15">IF((AA20)&lt;=AB19,AB19+Q20,Q20+AA20)</f>
        <v>3089</v>
      </c>
      <c r="AC20" s="3">
        <f t="shared" ref="AC20:AC69" si="16">IF((AB20)&lt;=AC19,AC19+R20,R20+AB20)</f>
        <v>3125</v>
      </c>
      <c r="AD20" s="3">
        <f t="shared" ref="AD20:AD69" si="17">IF((AC20)&lt;=AD19,AD19+S20,S20+AC20)</f>
        <v>3171</v>
      </c>
      <c r="AE20" s="3">
        <f t="shared" ref="AE20:AE69" si="18">IF((AD20)&lt;=AE19,AE19+T20,T20+AD20)</f>
        <v>3374</v>
      </c>
    </row>
    <row r="21" spans="1:31" x14ac:dyDescent="0.3">
      <c r="A21" s="9">
        <v>3</v>
      </c>
      <c r="B21" s="11" t="s">
        <v>14</v>
      </c>
      <c r="C21" s="2">
        <v>147</v>
      </c>
      <c r="D21" s="2">
        <v>66</v>
      </c>
      <c r="E21" s="2">
        <v>54</v>
      </c>
      <c r="F21" s="2">
        <v>34</v>
      </c>
      <c r="G21" s="2">
        <v>49</v>
      </c>
      <c r="H21" s="2">
        <v>34</v>
      </c>
      <c r="I21" s="2">
        <v>106</v>
      </c>
      <c r="J21" s="3">
        <f t="shared" si="0"/>
        <v>490</v>
      </c>
      <c r="K21" s="9">
        <f t="shared" si="1"/>
        <v>3</v>
      </c>
      <c r="L21" s="9">
        <v>3</v>
      </c>
      <c r="M21" s="3" t="str">
        <f t="shared" si="11"/>
        <v>Część górna 3</v>
      </c>
      <c r="N21" s="3">
        <f t="shared" si="2"/>
        <v>147</v>
      </c>
      <c r="O21" s="3">
        <f t="shared" si="3"/>
        <v>66</v>
      </c>
      <c r="P21" s="3">
        <f t="shared" si="4"/>
        <v>54</v>
      </c>
      <c r="Q21" s="3">
        <f t="shared" si="5"/>
        <v>34</v>
      </c>
      <c r="R21" s="3">
        <f t="shared" si="6"/>
        <v>49</v>
      </c>
      <c r="S21" s="3">
        <f t="shared" si="7"/>
        <v>34</v>
      </c>
      <c r="T21" s="3">
        <f t="shared" si="8"/>
        <v>106</v>
      </c>
      <c r="U21" s="3">
        <f t="shared" si="9"/>
        <v>490</v>
      </c>
      <c r="Y21" s="3">
        <f t="shared" si="12"/>
        <v>2580</v>
      </c>
      <c r="Z21" s="3">
        <f t="shared" si="13"/>
        <v>2938</v>
      </c>
      <c r="AA21" s="3">
        <f t="shared" si="14"/>
        <v>3097</v>
      </c>
      <c r="AB21" s="3">
        <f t="shared" si="15"/>
        <v>3131</v>
      </c>
      <c r="AC21" s="3">
        <f t="shared" si="16"/>
        <v>3180</v>
      </c>
      <c r="AD21" s="3">
        <f t="shared" si="17"/>
        <v>3214</v>
      </c>
      <c r="AE21" s="3">
        <f t="shared" si="18"/>
        <v>3480</v>
      </c>
    </row>
    <row r="22" spans="1:31" x14ac:dyDescent="0.3">
      <c r="A22" s="9">
        <v>45</v>
      </c>
      <c r="B22" s="11" t="s">
        <v>54</v>
      </c>
      <c r="C22" s="2">
        <v>124</v>
      </c>
      <c r="D22" s="2">
        <v>106</v>
      </c>
      <c r="E22" s="2">
        <v>36</v>
      </c>
      <c r="F22" s="2">
        <v>37</v>
      </c>
      <c r="G22" s="2">
        <v>37</v>
      </c>
      <c r="H22" s="2">
        <v>37</v>
      </c>
      <c r="I22" s="2">
        <v>78</v>
      </c>
      <c r="J22" s="3">
        <f t="shared" si="0"/>
        <v>455</v>
      </c>
      <c r="K22" s="9">
        <f t="shared" si="1"/>
        <v>27</v>
      </c>
      <c r="L22" s="9">
        <v>27</v>
      </c>
      <c r="M22" s="3" t="str">
        <f t="shared" si="11"/>
        <v>Mimośród 2</v>
      </c>
      <c r="N22" s="3">
        <f t="shared" si="2"/>
        <v>18</v>
      </c>
      <c r="O22" s="3">
        <f t="shared" si="3"/>
        <v>13</v>
      </c>
      <c r="P22" s="3">
        <f t="shared" si="4"/>
        <v>17</v>
      </c>
      <c r="Q22" s="3">
        <f t="shared" si="5"/>
        <v>34</v>
      </c>
      <c r="R22" s="3">
        <f t="shared" si="6"/>
        <v>12</v>
      </c>
      <c r="S22" s="3">
        <f t="shared" si="7"/>
        <v>34</v>
      </c>
      <c r="T22" s="3">
        <f t="shared" si="8"/>
        <v>20</v>
      </c>
      <c r="U22" s="3">
        <f t="shared" si="9"/>
        <v>148</v>
      </c>
      <c r="Y22" s="3">
        <f t="shared" si="12"/>
        <v>2598</v>
      </c>
      <c r="Z22" s="3">
        <f t="shared" si="13"/>
        <v>2951</v>
      </c>
      <c r="AA22" s="3">
        <f t="shared" si="14"/>
        <v>3114</v>
      </c>
      <c r="AB22" s="3">
        <f t="shared" si="15"/>
        <v>3165</v>
      </c>
      <c r="AC22" s="3">
        <f t="shared" si="16"/>
        <v>3192</v>
      </c>
      <c r="AD22" s="3">
        <f t="shared" si="17"/>
        <v>3248</v>
      </c>
      <c r="AE22" s="3">
        <f t="shared" si="18"/>
        <v>3500</v>
      </c>
    </row>
    <row r="23" spans="1:31" x14ac:dyDescent="0.3">
      <c r="A23" s="9">
        <v>6</v>
      </c>
      <c r="B23" s="11" t="s">
        <v>16</v>
      </c>
      <c r="C23" s="2">
        <v>130</v>
      </c>
      <c r="D23" s="2">
        <v>94</v>
      </c>
      <c r="E23" s="2">
        <v>22</v>
      </c>
      <c r="F23" s="2">
        <v>27</v>
      </c>
      <c r="G23" s="2">
        <v>66</v>
      </c>
      <c r="H23" s="2">
        <v>27</v>
      </c>
      <c r="I23" s="2">
        <v>88</v>
      </c>
      <c r="J23" s="3">
        <f t="shared" si="0"/>
        <v>454</v>
      </c>
      <c r="K23" s="9">
        <f t="shared" si="1"/>
        <v>33</v>
      </c>
      <c r="L23" s="9">
        <v>33</v>
      </c>
      <c r="M23" s="3" t="str">
        <f t="shared" si="11"/>
        <v>Obejma 1</v>
      </c>
      <c r="N23" s="3">
        <f t="shared" si="2"/>
        <v>217</v>
      </c>
      <c r="O23" s="3">
        <f t="shared" si="3"/>
        <v>132</v>
      </c>
      <c r="P23" s="3">
        <f t="shared" si="4"/>
        <v>167</v>
      </c>
      <c r="Q23" s="3">
        <f t="shared" si="5"/>
        <v>46</v>
      </c>
      <c r="R23" s="3">
        <f t="shared" si="6"/>
        <v>35</v>
      </c>
      <c r="S23" s="3">
        <f t="shared" si="7"/>
        <v>46</v>
      </c>
      <c r="T23" s="3">
        <f t="shared" si="8"/>
        <v>53</v>
      </c>
      <c r="U23" s="3">
        <f t="shared" si="9"/>
        <v>696</v>
      </c>
      <c r="Y23" s="3">
        <f t="shared" si="12"/>
        <v>2815</v>
      </c>
      <c r="Z23" s="3">
        <f t="shared" si="13"/>
        <v>3083</v>
      </c>
      <c r="AA23" s="3">
        <f t="shared" si="14"/>
        <v>3281</v>
      </c>
      <c r="AB23" s="3">
        <f t="shared" si="15"/>
        <v>3327</v>
      </c>
      <c r="AC23" s="3">
        <f t="shared" si="16"/>
        <v>3362</v>
      </c>
      <c r="AD23" s="3">
        <f t="shared" si="17"/>
        <v>3408</v>
      </c>
      <c r="AE23" s="3">
        <f t="shared" si="18"/>
        <v>3553</v>
      </c>
    </row>
    <row r="24" spans="1:31" x14ac:dyDescent="0.3">
      <c r="A24" s="9">
        <v>41</v>
      </c>
      <c r="B24" s="11" t="s">
        <v>50</v>
      </c>
      <c r="C24" s="2">
        <v>73</v>
      </c>
      <c r="D24" s="2">
        <v>51</v>
      </c>
      <c r="E24" s="2">
        <v>55</v>
      </c>
      <c r="F24" s="2">
        <v>92</v>
      </c>
      <c r="G24" s="2">
        <v>42</v>
      </c>
      <c r="H24" s="2">
        <v>92</v>
      </c>
      <c r="I24" s="2">
        <v>33</v>
      </c>
      <c r="J24" s="3">
        <f t="shared" si="0"/>
        <v>438</v>
      </c>
      <c r="K24" s="9">
        <f t="shared" si="1"/>
        <v>19</v>
      </c>
      <c r="L24" s="9">
        <v>19</v>
      </c>
      <c r="M24" s="3" t="str">
        <f t="shared" si="11"/>
        <v>Korpus 15</v>
      </c>
      <c r="N24" s="3">
        <f t="shared" si="2"/>
        <v>256</v>
      </c>
      <c r="O24" s="3">
        <f t="shared" si="3"/>
        <v>430</v>
      </c>
      <c r="P24" s="3">
        <f t="shared" si="4"/>
        <v>130</v>
      </c>
      <c r="Q24" s="3">
        <f t="shared" si="5"/>
        <v>27</v>
      </c>
      <c r="R24" s="3">
        <f t="shared" si="6"/>
        <v>172</v>
      </c>
      <c r="S24" s="3">
        <f t="shared" si="7"/>
        <v>27</v>
      </c>
      <c r="T24" s="3">
        <f t="shared" si="8"/>
        <v>167</v>
      </c>
      <c r="U24" s="3">
        <f t="shared" si="9"/>
        <v>1209</v>
      </c>
      <c r="Y24" s="3">
        <f t="shared" si="12"/>
        <v>3071</v>
      </c>
      <c r="Z24" s="3">
        <f t="shared" si="13"/>
        <v>3513</v>
      </c>
      <c r="AA24" s="3">
        <f t="shared" si="14"/>
        <v>3643</v>
      </c>
      <c r="AB24" s="3">
        <f t="shared" si="15"/>
        <v>3670</v>
      </c>
      <c r="AC24" s="3">
        <f t="shared" si="16"/>
        <v>3842</v>
      </c>
      <c r="AD24" s="3">
        <f t="shared" si="17"/>
        <v>3869</v>
      </c>
      <c r="AE24" s="3">
        <f t="shared" si="18"/>
        <v>4036</v>
      </c>
    </row>
    <row r="25" spans="1:31" x14ac:dyDescent="0.3">
      <c r="A25" s="9">
        <v>54</v>
      </c>
      <c r="B25" s="11" t="s">
        <v>62</v>
      </c>
      <c r="C25" s="2">
        <v>105</v>
      </c>
      <c r="D25" s="2">
        <v>94</v>
      </c>
      <c r="E25" s="2">
        <v>58</v>
      </c>
      <c r="F25" s="2">
        <v>42</v>
      </c>
      <c r="G25" s="2">
        <v>72</v>
      </c>
      <c r="H25" s="2">
        <v>42</v>
      </c>
      <c r="I25" s="2">
        <v>21</v>
      </c>
      <c r="J25" s="3">
        <f t="shared" si="0"/>
        <v>434</v>
      </c>
      <c r="K25" s="9">
        <f t="shared" si="1"/>
        <v>55</v>
      </c>
      <c r="L25" s="9">
        <v>55</v>
      </c>
      <c r="M25" s="3" t="str">
        <f t="shared" si="11"/>
        <v>Wylot 5</v>
      </c>
      <c r="N25" s="3">
        <f t="shared" si="2"/>
        <v>60</v>
      </c>
      <c r="O25" s="3">
        <f t="shared" si="3"/>
        <v>43</v>
      </c>
      <c r="P25" s="3">
        <f t="shared" si="4"/>
        <v>47</v>
      </c>
      <c r="Q25" s="3">
        <f t="shared" si="5"/>
        <v>79</v>
      </c>
      <c r="R25" s="3">
        <f t="shared" si="6"/>
        <v>35</v>
      </c>
      <c r="S25" s="3">
        <f t="shared" si="7"/>
        <v>79</v>
      </c>
      <c r="T25" s="3">
        <f t="shared" si="8"/>
        <v>30</v>
      </c>
      <c r="U25" s="3">
        <f t="shared" si="9"/>
        <v>373</v>
      </c>
      <c r="Y25" s="3">
        <f t="shared" si="12"/>
        <v>3131</v>
      </c>
      <c r="Z25" s="3">
        <f t="shared" si="13"/>
        <v>3556</v>
      </c>
      <c r="AA25" s="3">
        <f t="shared" si="14"/>
        <v>3690</v>
      </c>
      <c r="AB25" s="3">
        <f t="shared" si="15"/>
        <v>3769</v>
      </c>
      <c r="AC25" s="3">
        <f t="shared" si="16"/>
        <v>3877</v>
      </c>
      <c r="AD25" s="3">
        <f t="shared" si="17"/>
        <v>3956</v>
      </c>
      <c r="AE25" s="3">
        <f t="shared" si="18"/>
        <v>4066</v>
      </c>
    </row>
    <row r="26" spans="1:31" x14ac:dyDescent="0.3">
      <c r="A26" s="9">
        <v>65</v>
      </c>
      <c r="B26" s="11" t="s">
        <v>73</v>
      </c>
      <c r="C26" s="2">
        <v>74</v>
      </c>
      <c r="D26" s="2">
        <v>73</v>
      </c>
      <c r="E26" s="2">
        <v>89</v>
      </c>
      <c r="F26" s="2">
        <v>45</v>
      </c>
      <c r="G26" s="2">
        <v>65</v>
      </c>
      <c r="H26" s="2">
        <v>45</v>
      </c>
      <c r="I26" s="2">
        <v>39</v>
      </c>
      <c r="J26" s="3">
        <f t="shared" si="0"/>
        <v>430</v>
      </c>
      <c r="K26" s="9">
        <f t="shared" si="1"/>
        <v>54</v>
      </c>
      <c r="L26" s="9">
        <v>54</v>
      </c>
      <c r="M26" s="3" t="str">
        <f t="shared" si="11"/>
        <v>Wylot 4</v>
      </c>
      <c r="N26" s="3">
        <f t="shared" si="2"/>
        <v>105</v>
      </c>
      <c r="O26" s="3">
        <f t="shared" si="3"/>
        <v>94</v>
      </c>
      <c r="P26" s="3">
        <f t="shared" si="4"/>
        <v>58</v>
      </c>
      <c r="Q26" s="3">
        <f t="shared" si="5"/>
        <v>42</v>
      </c>
      <c r="R26" s="3">
        <f t="shared" si="6"/>
        <v>72</v>
      </c>
      <c r="S26" s="3">
        <f t="shared" si="7"/>
        <v>42</v>
      </c>
      <c r="T26" s="3">
        <f t="shared" si="8"/>
        <v>21</v>
      </c>
      <c r="U26" s="3">
        <f t="shared" si="9"/>
        <v>434</v>
      </c>
      <c r="Y26" s="3">
        <f t="shared" si="12"/>
        <v>3236</v>
      </c>
      <c r="Z26" s="3">
        <f t="shared" si="13"/>
        <v>3650</v>
      </c>
      <c r="AA26" s="3">
        <f t="shared" si="14"/>
        <v>3748</v>
      </c>
      <c r="AB26" s="3">
        <f t="shared" si="15"/>
        <v>3811</v>
      </c>
      <c r="AC26" s="3">
        <f t="shared" si="16"/>
        <v>3949</v>
      </c>
      <c r="AD26" s="3">
        <f t="shared" si="17"/>
        <v>3998</v>
      </c>
      <c r="AE26" s="3">
        <f t="shared" si="18"/>
        <v>4087</v>
      </c>
    </row>
    <row r="27" spans="1:31" x14ac:dyDescent="0.3">
      <c r="A27" s="9">
        <v>60</v>
      </c>
      <c r="B27" s="11" t="s">
        <v>68</v>
      </c>
      <c r="C27" s="2">
        <v>104</v>
      </c>
      <c r="D27" s="2">
        <v>70</v>
      </c>
      <c r="E27" s="2">
        <v>76</v>
      </c>
      <c r="F27" s="2">
        <v>56</v>
      </c>
      <c r="G27" s="2">
        <v>29</v>
      </c>
      <c r="H27" s="2">
        <v>56</v>
      </c>
      <c r="I27" s="2">
        <v>30</v>
      </c>
      <c r="J27" s="3">
        <f t="shared" si="0"/>
        <v>421</v>
      </c>
      <c r="K27" s="9">
        <f t="shared" si="1"/>
        <v>47</v>
      </c>
      <c r="L27" s="9">
        <v>47</v>
      </c>
      <c r="M27" s="3" t="str">
        <f t="shared" si="11"/>
        <v>Uchwyt rączki 3</v>
      </c>
      <c r="N27" s="3">
        <f t="shared" si="2"/>
        <v>39</v>
      </c>
      <c r="O27" s="3">
        <f t="shared" si="3"/>
        <v>23</v>
      </c>
      <c r="P27" s="3">
        <f t="shared" si="4"/>
        <v>31</v>
      </c>
      <c r="Q27" s="3">
        <f t="shared" si="5"/>
        <v>41</v>
      </c>
      <c r="R27" s="3">
        <f t="shared" si="6"/>
        <v>11</v>
      </c>
      <c r="S27" s="3">
        <f t="shared" si="7"/>
        <v>41</v>
      </c>
      <c r="T27" s="3">
        <f t="shared" si="8"/>
        <v>26</v>
      </c>
      <c r="U27" s="3">
        <f t="shared" si="9"/>
        <v>212</v>
      </c>
      <c r="Y27" s="3">
        <f t="shared" si="12"/>
        <v>3275</v>
      </c>
      <c r="Z27" s="3">
        <f t="shared" si="13"/>
        <v>3673</v>
      </c>
      <c r="AA27" s="3">
        <f t="shared" si="14"/>
        <v>3779</v>
      </c>
      <c r="AB27" s="3">
        <f t="shared" si="15"/>
        <v>3852</v>
      </c>
      <c r="AC27" s="3">
        <f t="shared" si="16"/>
        <v>3960</v>
      </c>
      <c r="AD27" s="3">
        <f t="shared" si="17"/>
        <v>4039</v>
      </c>
      <c r="AE27" s="3">
        <f t="shared" si="18"/>
        <v>4113</v>
      </c>
    </row>
    <row r="28" spans="1:31" x14ac:dyDescent="0.3">
      <c r="A28" s="9">
        <v>58</v>
      </c>
      <c r="B28" s="11" t="s">
        <v>66</v>
      </c>
      <c r="C28" s="2">
        <v>112</v>
      </c>
      <c r="D28" s="2">
        <v>51</v>
      </c>
      <c r="E28" s="2">
        <v>29</v>
      </c>
      <c r="F28" s="2">
        <v>92</v>
      </c>
      <c r="G28" s="2">
        <v>23</v>
      </c>
      <c r="H28" s="2">
        <v>92</v>
      </c>
      <c r="I28" s="2">
        <v>17</v>
      </c>
      <c r="J28" s="3">
        <f t="shared" si="0"/>
        <v>416</v>
      </c>
      <c r="K28" s="9">
        <f t="shared" si="1"/>
        <v>10</v>
      </c>
      <c r="L28" s="9">
        <v>10</v>
      </c>
      <c r="M28" s="3" t="str">
        <f t="shared" si="11"/>
        <v>Korpus 6</v>
      </c>
      <c r="N28" s="3">
        <f t="shared" si="2"/>
        <v>20</v>
      </c>
      <c r="O28" s="3">
        <f t="shared" si="3"/>
        <v>16</v>
      </c>
      <c r="P28" s="3">
        <f t="shared" si="4"/>
        <v>18</v>
      </c>
      <c r="Q28" s="3">
        <f t="shared" si="5"/>
        <v>29</v>
      </c>
      <c r="R28" s="3">
        <f t="shared" si="6"/>
        <v>10</v>
      </c>
      <c r="S28" s="3">
        <f t="shared" si="7"/>
        <v>29</v>
      </c>
      <c r="T28" s="3">
        <f t="shared" si="8"/>
        <v>17</v>
      </c>
      <c r="U28" s="3">
        <f t="shared" si="9"/>
        <v>139</v>
      </c>
      <c r="Y28" s="3">
        <f t="shared" si="12"/>
        <v>3295</v>
      </c>
      <c r="Z28" s="3">
        <f t="shared" si="13"/>
        <v>3689</v>
      </c>
      <c r="AA28" s="3">
        <f t="shared" si="14"/>
        <v>3797</v>
      </c>
      <c r="AB28" s="3">
        <f t="shared" si="15"/>
        <v>3881</v>
      </c>
      <c r="AC28" s="3">
        <f t="shared" si="16"/>
        <v>3970</v>
      </c>
      <c r="AD28" s="3">
        <f t="shared" si="17"/>
        <v>4068</v>
      </c>
      <c r="AE28" s="3">
        <f t="shared" si="18"/>
        <v>4130</v>
      </c>
    </row>
    <row r="29" spans="1:31" x14ac:dyDescent="0.3">
      <c r="A29" s="9">
        <v>64</v>
      </c>
      <c r="B29" s="11" t="s">
        <v>72</v>
      </c>
      <c r="C29" s="2">
        <v>83</v>
      </c>
      <c r="D29" s="2">
        <v>60</v>
      </c>
      <c r="E29" s="2">
        <v>74</v>
      </c>
      <c r="F29" s="2">
        <v>63</v>
      </c>
      <c r="G29" s="2">
        <v>12</v>
      </c>
      <c r="H29" s="2">
        <v>63</v>
      </c>
      <c r="I29" s="2">
        <v>38</v>
      </c>
      <c r="J29" s="3">
        <f t="shared" si="0"/>
        <v>393</v>
      </c>
      <c r="K29" s="9">
        <f t="shared" si="1"/>
        <v>62</v>
      </c>
      <c r="L29" s="9">
        <v>62</v>
      </c>
      <c r="M29" s="3" t="str">
        <f t="shared" si="11"/>
        <v>Wylot średni 4</v>
      </c>
      <c r="N29" s="3">
        <f t="shared" si="2"/>
        <v>32</v>
      </c>
      <c r="O29" s="3">
        <f t="shared" si="3"/>
        <v>23</v>
      </c>
      <c r="P29" s="3">
        <f t="shared" si="4"/>
        <v>10</v>
      </c>
      <c r="Q29" s="3">
        <f t="shared" si="5"/>
        <v>24</v>
      </c>
      <c r="R29" s="3">
        <f t="shared" si="6"/>
        <v>13</v>
      </c>
      <c r="S29" s="3">
        <f t="shared" si="7"/>
        <v>24</v>
      </c>
      <c r="T29" s="3">
        <f t="shared" si="8"/>
        <v>29</v>
      </c>
      <c r="U29" s="3">
        <f t="shared" si="9"/>
        <v>155</v>
      </c>
      <c r="Y29" s="3">
        <f t="shared" si="12"/>
        <v>3327</v>
      </c>
      <c r="Z29" s="3">
        <f t="shared" si="13"/>
        <v>3712</v>
      </c>
      <c r="AA29" s="3">
        <f t="shared" si="14"/>
        <v>3807</v>
      </c>
      <c r="AB29" s="3">
        <f t="shared" si="15"/>
        <v>3905</v>
      </c>
      <c r="AC29" s="3">
        <f t="shared" si="16"/>
        <v>3983</v>
      </c>
      <c r="AD29" s="3">
        <f t="shared" si="17"/>
        <v>4092</v>
      </c>
      <c r="AE29" s="3">
        <f t="shared" si="18"/>
        <v>4159</v>
      </c>
    </row>
    <row r="30" spans="1:31" x14ac:dyDescent="0.3">
      <c r="A30" s="9">
        <v>36</v>
      </c>
      <c r="B30" s="11" t="s">
        <v>8</v>
      </c>
      <c r="C30" s="2">
        <v>115</v>
      </c>
      <c r="D30" s="2">
        <v>54</v>
      </c>
      <c r="E30" s="2">
        <v>34</v>
      </c>
      <c r="F30" s="2">
        <v>63</v>
      </c>
      <c r="G30" s="2">
        <v>18</v>
      </c>
      <c r="H30" s="2">
        <v>63</v>
      </c>
      <c r="I30" s="2">
        <v>41</v>
      </c>
      <c r="J30" s="3">
        <f t="shared" si="0"/>
        <v>388</v>
      </c>
      <c r="K30" s="9">
        <f t="shared" si="1"/>
        <v>48</v>
      </c>
      <c r="L30" s="9">
        <v>48</v>
      </c>
      <c r="M30" s="3" t="str">
        <f t="shared" si="11"/>
        <v>Uchwyt rączki 4</v>
      </c>
      <c r="N30" s="3">
        <f t="shared" si="2"/>
        <v>59</v>
      </c>
      <c r="O30" s="3">
        <f t="shared" si="3"/>
        <v>57</v>
      </c>
      <c r="P30" s="3">
        <f t="shared" si="4"/>
        <v>70</v>
      </c>
      <c r="Q30" s="3">
        <f t="shared" si="5"/>
        <v>45</v>
      </c>
      <c r="R30" s="3">
        <f t="shared" si="6"/>
        <v>50</v>
      </c>
      <c r="S30" s="3">
        <f t="shared" si="7"/>
        <v>45</v>
      </c>
      <c r="T30" s="3">
        <f t="shared" si="8"/>
        <v>33</v>
      </c>
      <c r="U30" s="3">
        <f t="shared" si="9"/>
        <v>359</v>
      </c>
      <c r="Y30" s="3">
        <f t="shared" si="12"/>
        <v>3386</v>
      </c>
      <c r="Z30" s="3">
        <f t="shared" si="13"/>
        <v>3769</v>
      </c>
      <c r="AA30" s="3">
        <f t="shared" si="14"/>
        <v>3877</v>
      </c>
      <c r="AB30" s="3">
        <f t="shared" si="15"/>
        <v>3950</v>
      </c>
      <c r="AC30" s="3">
        <f t="shared" si="16"/>
        <v>4033</v>
      </c>
      <c r="AD30" s="3">
        <f t="shared" si="17"/>
        <v>4137</v>
      </c>
      <c r="AE30" s="3">
        <f t="shared" si="18"/>
        <v>4192</v>
      </c>
    </row>
    <row r="31" spans="1:31" x14ac:dyDescent="0.3">
      <c r="A31" s="9">
        <v>55</v>
      </c>
      <c r="B31" s="11" t="s">
        <v>63</v>
      </c>
      <c r="C31" s="2">
        <v>60</v>
      </c>
      <c r="D31" s="2">
        <v>43</v>
      </c>
      <c r="E31" s="2">
        <v>47</v>
      </c>
      <c r="F31" s="2">
        <v>79</v>
      </c>
      <c r="G31" s="2">
        <v>35</v>
      </c>
      <c r="H31" s="2">
        <v>79</v>
      </c>
      <c r="I31" s="2">
        <v>30</v>
      </c>
      <c r="J31" s="3">
        <f t="shared" si="0"/>
        <v>373</v>
      </c>
      <c r="K31" s="9">
        <f t="shared" si="1"/>
        <v>11</v>
      </c>
      <c r="L31" s="9">
        <v>11</v>
      </c>
      <c r="M31" s="3" t="str">
        <f t="shared" si="11"/>
        <v>Korpus 7</v>
      </c>
      <c r="N31" s="3">
        <f t="shared" si="2"/>
        <v>38</v>
      </c>
      <c r="O31" s="3">
        <f t="shared" si="3"/>
        <v>36</v>
      </c>
      <c r="P31" s="3">
        <f t="shared" si="4"/>
        <v>18</v>
      </c>
      <c r="Q31" s="3">
        <f t="shared" si="5"/>
        <v>37</v>
      </c>
      <c r="R31" s="3">
        <f t="shared" si="6"/>
        <v>23</v>
      </c>
      <c r="S31" s="3">
        <f t="shared" si="7"/>
        <v>37</v>
      </c>
      <c r="T31" s="3">
        <f t="shared" si="8"/>
        <v>40</v>
      </c>
      <c r="U31" s="3">
        <f t="shared" si="9"/>
        <v>229</v>
      </c>
      <c r="Y31" s="3">
        <f t="shared" si="12"/>
        <v>3424</v>
      </c>
      <c r="Z31" s="3">
        <f t="shared" si="13"/>
        <v>3805</v>
      </c>
      <c r="AA31" s="3">
        <f t="shared" si="14"/>
        <v>3895</v>
      </c>
      <c r="AB31" s="3">
        <f t="shared" si="15"/>
        <v>3987</v>
      </c>
      <c r="AC31" s="3">
        <f t="shared" si="16"/>
        <v>4056</v>
      </c>
      <c r="AD31" s="3">
        <f t="shared" si="17"/>
        <v>4174</v>
      </c>
      <c r="AE31" s="3">
        <f t="shared" si="18"/>
        <v>4232</v>
      </c>
    </row>
    <row r="32" spans="1:31" x14ac:dyDescent="0.3">
      <c r="A32" s="9">
        <v>48</v>
      </c>
      <c r="B32" s="11" t="s">
        <v>57</v>
      </c>
      <c r="C32" s="2">
        <v>59</v>
      </c>
      <c r="D32" s="2">
        <v>57</v>
      </c>
      <c r="E32" s="2">
        <v>70</v>
      </c>
      <c r="F32" s="2">
        <v>45</v>
      </c>
      <c r="G32" s="2">
        <v>50</v>
      </c>
      <c r="H32" s="2">
        <v>45</v>
      </c>
      <c r="I32" s="2">
        <v>33</v>
      </c>
      <c r="J32" s="3">
        <f t="shared" si="0"/>
        <v>359</v>
      </c>
      <c r="K32" s="9">
        <f t="shared" si="1"/>
        <v>4</v>
      </c>
      <c r="L32" s="9">
        <v>4</v>
      </c>
      <c r="M32" s="3" t="str">
        <f t="shared" si="11"/>
        <v>Głowica sitka R</v>
      </c>
      <c r="N32" s="3">
        <f t="shared" si="2"/>
        <v>51</v>
      </c>
      <c r="O32" s="3">
        <f t="shared" si="3"/>
        <v>39</v>
      </c>
      <c r="P32" s="3">
        <f t="shared" si="4"/>
        <v>37</v>
      </c>
      <c r="Q32" s="3">
        <f t="shared" si="5"/>
        <v>39</v>
      </c>
      <c r="R32" s="3">
        <f t="shared" si="6"/>
        <v>27</v>
      </c>
      <c r="S32" s="3">
        <f t="shared" si="7"/>
        <v>39</v>
      </c>
      <c r="T32" s="3">
        <f t="shared" si="8"/>
        <v>44</v>
      </c>
      <c r="U32" s="3">
        <f t="shared" si="9"/>
        <v>276</v>
      </c>
      <c r="Y32" s="3">
        <f t="shared" si="12"/>
        <v>3475</v>
      </c>
      <c r="Z32" s="3">
        <f t="shared" si="13"/>
        <v>3844</v>
      </c>
      <c r="AA32" s="3">
        <f t="shared" si="14"/>
        <v>3932</v>
      </c>
      <c r="AB32" s="3">
        <f t="shared" si="15"/>
        <v>4026</v>
      </c>
      <c r="AC32" s="3">
        <f t="shared" si="16"/>
        <v>4083</v>
      </c>
      <c r="AD32" s="3">
        <f t="shared" si="17"/>
        <v>4213</v>
      </c>
      <c r="AE32" s="3">
        <f t="shared" si="18"/>
        <v>4276</v>
      </c>
    </row>
    <row r="33" spans="1:31" x14ac:dyDescent="0.3">
      <c r="A33" s="9">
        <v>38</v>
      </c>
      <c r="B33" s="11" t="s">
        <v>47</v>
      </c>
      <c r="C33" s="2">
        <v>64</v>
      </c>
      <c r="D33" s="2">
        <v>48</v>
      </c>
      <c r="E33" s="2">
        <v>47</v>
      </c>
      <c r="F33" s="2">
        <v>50</v>
      </c>
      <c r="G33" s="2">
        <v>31</v>
      </c>
      <c r="H33" s="2">
        <v>50</v>
      </c>
      <c r="I33" s="2">
        <v>53</v>
      </c>
      <c r="J33" s="3">
        <f t="shared" si="0"/>
        <v>343</v>
      </c>
      <c r="K33" s="9">
        <f t="shared" si="1"/>
        <v>59</v>
      </c>
      <c r="L33" s="9">
        <v>59</v>
      </c>
      <c r="M33" s="3" t="str">
        <f t="shared" si="11"/>
        <v>Wylot średni 1</v>
      </c>
      <c r="N33" s="3">
        <f t="shared" si="2"/>
        <v>33</v>
      </c>
      <c r="O33" s="3">
        <f t="shared" si="3"/>
        <v>25</v>
      </c>
      <c r="P33" s="3">
        <f t="shared" si="4"/>
        <v>14</v>
      </c>
      <c r="Q33" s="3">
        <f t="shared" si="5"/>
        <v>24</v>
      </c>
      <c r="R33" s="3">
        <f t="shared" si="6"/>
        <v>18</v>
      </c>
      <c r="S33" s="3">
        <f t="shared" si="7"/>
        <v>24</v>
      </c>
      <c r="T33" s="3">
        <f t="shared" si="8"/>
        <v>24</v>
      </c>
      <c r="U33" s="3">
        <f t="shared" si="9"/>
        <v>162</v>
      </c>
      <c r="Y33" s="3">
        <f t="shared" si="12"/>
        <v>3508</v>
      </c>
      <c r="Z33" s="3">
        <f t="shared" si="13"/>
        <v>3869</v>
      </c>
      <c r="AA33" s="3">
        <f t="shared" si="14"/>
        <v>3946</v>
      </c>
      <c r="AB33" s="3">
        <f t="shared" si="15"/>
        <v>4050</v>
      </c>
      <c r="AC33" s="3">
        <f t="shared" si="16"/>
        <v>4101</v>
      </c>
      <c r="AD33" s="3">
        <f t="shared" si="17"/>
        <v>4237</v>
      </c>
      <c r="AE33" s="3">
        <f t="shared" si="18"/>
        <v>4300</v>
      </c>
    </row>
    <row r="34" spans="1:31" x14ac:dyDescent="0.3">
      <c r="A34" s="9">
        <v>8</v>
      </c>
      <c r="B34" s="11" t="s">
        <v>18</v>
      </c>
      <c r="C34" s="2">
        <v>85</v>
      </c>
      <c r="D34" s="2">
        <v>61</v>
      </c>
      <c r="E34" s="2">
        <v>49</v>
      </c>
      <c r="F34" s="2">
        <v>28</v>
      </c>
      <c r="G34" s="2">
        <v>17</v>
      </c>
      <c r="H34" s="2">
        <v>28</v>
      </c>
      <c r="I34" s="2">
        <v>73</v>
      </c>
      <c r="J34" s="3">
        <f t="shared" si="0"/>
        <v>341</v>
      </c>
      <c r="K34" s="9">
        <f t="shared" si="1"/>
        <v>56</v>
      </c>
      <c r="L34" s="9">
        <v>56</v>
      </c>
      <c r="M34" s="3" t="str">
        <f t="shared" si="11"/>
        <v>Wylot 6</v>
      </c>
      <c r="N34" s="3">
        <f t="shared" si="2"/>
        <v>50</v>
      </c>
      <c r="O34" s="3">
        <f t="shared" si="3"/>
        <v>38</v>
      </c>
      <c r="P34" s="3">
        <f t="shared" si="4"/>
        <v>37</v>
      </c>
      <c r="Q34" s="3">
        <f t="shared" si="5"/>
        <v>52</v>
      </c>
      <c r="R34" s="3">
        <f t="shared" si="6"/>
        <v>31</v>
      </c>
      <c r="S34" s="3">
        <f t="shared" si="7"/>
        <v>52</v>
      </c>
      <c r="T34" s="3">
        <f t="shared" si="8"/>
        <v>30</v>
      </c>
      <c r="U34" s="3">
        <f t="shared" si="9"/>
        <v>290</v>
      </c>
      <c r="Y34" s="3">
        <f t="shared" si="12"/>
        <v>3558</v>
      </c>
      <c r="Z34" s="3">
        <f t="shared" si="13"/>
        <v>3907</v>
      </c>
      <c r="AA34" s="3">
        <f t="shared" si="14"/>
        <v>3983</v>
      </c>
      <c r="AB34" s="3">
        <f t="shared" si="15"/>
        <v>4102</v>
      </c>
      <c r="AC34" s="3">
        <f t="shared" si="16"/>
        <v>4133</v>
      </c>
      <c r="AD34" s="3">
        <f t="shared" si="17"/>
        <v>4289</v>
      </c>
      <c r="AE34" s="3">
        <f t="shared" si="18"/>
        <v>4330</v>
      </c>
    </row>
    <row r="35" spans="1:31" x14ac:dyDescent="0.3">
      <c r="A35" s="9">
        <v>20</v>
      </c>
      <c r="B35" s="11" t="s">
        <v>30</v>
      </c>
      <c r="C35" s="2">
        <v>90</v>
      </c>
      <c r="D35" s="2">
        <v>65</v>
      </c>
      <c r="E35" s="2">
        <v>18</v>
      </c>
      <c r="F35" s="2">
        <v>27</v>
      </c>
      <c r="G35" s="2">
        <v>44</v>
      </c>
      <c r="H35" s="2">
        <v>27</v>
      </c>
      <c r="I35" s="2">
        <v>64</v>
      </c>
      <c r="J35" s="3">
        <f t="shared" ref="J35:J66" si="19">SUM(C35:I35)</f>
        <v>335</v>
      </c>
      <c r="K35" s="9">
        <f t="shared" si="1"/>
        <v>7</v>
      </c>
      <c r="L35" s="9">
        <v>7</v>
      </c>
      <c r="M35" s="3" t="str">
        <f t="shared" si="11"/>
        <v>Korpus 3</v>
      </c>
      <c r="N35" s="3">
        <f t="shared" si="2"/>
        <v>150</v>
      </c>
      <c r="O35" s="3">
        <f t="shared" si="3"/>
        <v>139</v>
      </c>
      <c r="P35" s="3">
        <f t="shared" si="4"/>
        <v>79</v>
      </c>
      <c r="Q35" s="3">
        <f t="shared" si="5"/>
        <v>49</v>
      </c>
      <c r="R35" s="3">
        <f t="shared" si="6"/>
        <v>106</v>
      </c>
      <c r="S35" s="3">
        <f t="shared" si="7"/>
        <v>49</v>
      </c>
      <c r="T35" s="3">
        <f t="shared" si="8"/>
        <v>23</v>
      </c>
      <c r="U35" s="3">
        <f t="shared" si="9"/>
        <v>595</v>
      </c>
      <c r="Y35" s="3">
        <f t="shared" si="12"/>
        <v>3708</v>
      </c>
      <c r="Z35" s="3">
        <f t="shared" si="13"/>
        <v>4046</v>
      </c>
      <c r="AA35" s="3">
        <f t="shared" si="14"/>
        <v>4125</v>
      </c>
      <c r="AB35" s="3">
        <f t="shared" si="15"/>
        <v>4174</v>
      </c>
      <c r="AC35" s="3">
        <f t="shared" si="16"/>
        <v>4280</v>
      </c>
      <c r="AD35" s="3">
        <f t="shared" si="17"/>
        <v>4338</v>
      </c>
      <c r="AE35" s="3">
        <f t="shared" si="18"/>
        <v>4361</v>
      </c>
    </row>
    <row r="36" spans="1:31" x14ac:dyDescent="0.3">
      <c r="A36" s="9">
        <v>67</v>
      </c>
      <c r="B36" s="11" t="s">
        <v>10</v>
      </c>
      <c r="C36" s="2">
        <v>93</v>
      </c>
      <c r="D36" s="2">
        <v>68</v>
      </c>
      <c r="E36" s="2">
        <v>35</v>
      </c>
      <c r="F36" s="2">
        <v>33</v>
      </c>
      <c r="G36" s="2">
        <v>30</v>
      </c>
      <c r="H36" s="2">
        <v>33</v>
      </c>
      <c r="I36" s="2">
        <v>35</v>
      </c>
      <c r="J36" s="3">
        <f t="shared" si="19"/>
        <v>327</v>
      </c>
      <c r="K36" s="9">
        <f t="shared" si="1"/>
        <v>50</v>
      </c>
      <c r="L36" s="9">
        <v>50</v>
      </c>
      <c r="M36" s="3" t="str">
        <f t="shared" si="11"/>
        <v>Widełki</v>
      </c>
      <c r="N36" s="3">
        <f t="shared" si="2"/>
        <v>27</v>
      </c>
      <c r="O36" s="3">
        <f t="shared" si="3"/>
        <v>16</v>
      </c>
      <c r="P36" s="3">
        <f t="shared" si="4"/>
        <v>23</v>
      </c>
      <c r="Q36" s="3">
        <f t="shared" si="5"/>
        <v>34</v>
      </c>
      <c r="R36" s="3">
        <f t="shared" si="6"/>
        <v>10</v>
      </c>
      <c r="S36" s="3">
        <f t="shared" si="7"/>
        <v>34</v>
      </c>
      <c r="T36" s="3">
        <f t="shared" si="8"/>
        <v>17</v>
      </c>
      <c r="U36" s="3">
        <f t="shared" si="9"/>
        <v>161</v>
      </c>
      <c r="Y36" s="3">
        <f t="shared" si="12"/>
        <v>3735</v>
      </c>
      <c r="Z36" s="3">
        <f t="shared" si="13"/>
        <v>4062</v>
      </c>
      <c r="AA36" s="3">
        <f t="shared" si="14"/>
        <v>4148</v>
      </c>
      <c r="AB36" s="3">
        <f t="shared" si="15"/>
        <v>4208</v>
      </c>
      <c r="AC36" s="3">
        <f t="shared" si="16"/>
        <v>4290</v>
      </c>
      <c r="AD36" s="3">
        <f t="shared" si="17"/>
        <v>4372</v>
      </c>
      <c r="AE36" s="3">
        <f t="shared" si="18"/>
        <v>4389</v>
      </c>
    </row>
    <row r="37" spans="1:31" x14ac:dyDescent="0.3">
      <c r="A37" s="9">
        <v>2</v>
      </c>
      <c r="B37" s="11" t="s">
        <v>13</v>
      </c>
      <c r="C37" s="2">
        <v>98</v>
      </c>
      <c r="D37" s="2">
        <v>47</v>
      </c>
      <c r="E37" s="2">
        <v>31</v>
      </c>
      <c r="F37" s="2">
        <v>46</v>
      </c>
      <c r="G37" s="2">
        <v>16</v>
      </c>
      <c r="H37" s="2">
        <v>46</v>
      </c>
      <c r="I37" s="2">
        <v>36</v>
      </c>
      <c r="J37" s="3">
        <f t="shared" si="19"/>
        <v>320</v>
      </c>
      <c r="K37" s="9">
        <f t="shared" si="1"/>
        <v>42</v>
      </c>
      <c r="L37" s="9">
        <v>42</v>
      </c>
      <c r="M37" s="3" t="str">
        <f t="shared" si="11"/>
        <v>Siodełko 1</v>
      </c>
      <c r="N37" s="3">
        <f t="shared" si="2"/>
        <v>35</v>
      </c>
      <c r="O37" s="3">
        <f t="shared" si="3"/>
        <v>28</v>
      </c>
      <c r="P37" s="3">
        <f t="shared" si="4"/>
        <v>27</v>
      </c>
      <c r="Q37" s="3">
        <f t="shared" si="5"/>
        <v>36</v>
      </c>
      <c r="R37" s="3">
        <f t="shared" si="6"/>
        <v>22</v>
      </c>
      <c r="S37" s="3">
        <f t="shared" si="7"/>
        <v>36</v>
      </c>
      <c r="T37" s="3">
        <f t="shared" si="8"/>
        <v>26</v>
      </c>
      <c r="U37" s="3">
        <f t="shared" si="9"/>
        <v>210</v>
      </c>
      <c r="Y37" s="3">
        <f t="shared" si="12"/>
        <v>3770</v>
      </c>
      <c r="Z37" s="3">
        <f t="shared" si="13"/>
        <v>4090</v>
      </c>
      <c r="AA37" s="3">
        <f t="shared" si="14"/>
        <v>4175</v>
      </c>
      <c r="AB37" s="3">
        <f t="shared" si="15"/>
        <v>4244</v>
      </c>
      <c r="AC37" s="3">
        <f t="shared" si="16"/>
        <v>4312</v>
      </c>
      <c r="AD37" s="3">
        <f t="shared" si="17"/>
        <v>4408</v>
      </c>
      <c r="AE37" s="3">
        <f t="shared" si="18"/>
        <v>4434</v>
      </c>
    </row>
    <row r="38" spans="1:31" x14ac:dyDescent="0.3">
      <c r="A38" s="9">
        <v>51</v>
      </c>
      <c r="B38" s="11" t="s">
        <v>59</v>
      </c>
      <c r="C38" s="2">
        <v>67</v>
      </c>
      <c r="D38" s="2">
        <v>68</v>
      </c>
      <c r="E38" s="2">
        <v>43</v>
      </c>
      <c r="F38" s="2">
        <v>31</v>
      </c>
      <c r="G38" s="2">
        <v>41</v>
      </c>
      <c r="H38" s="2">
        <v>31</v>
      </c>
      <c r="I38" s="2">
        <v>34</v>
      </c>
      <c r="J38" s="3">
        <f t="shared" si="19"/>
        <v>315</v>
      </c>
      <c r="K38" s="9">
        <f t="shared" si="1"/>
        <v>53</v>
      </c>
      <c r="L38" s="9">
        <v>53</v>
      </c>
      <c r="M38" s="3" t="str">
        <f t="shared" si="11"/>
        <v>Wylot 3</v>
      </c>
      <c r="N38" s="3">
        <f t="shared" si="2"/>
        <v>130</v>
      </c>
      <c r="O38" s="3">
        <f t="shared" si="3"/>
        <v>100</v>
      </c>
      <c r="P38" s="3">
        <f t="shared" si="4"/>
        <v>98</v>
      </c>
      <c r="Q38" s="3">
        <f t="shared" si="5"/>
        <v>84</v>
      </c>
      <c r="R38" s="3">
        <f t="shared" si="6"/>
        <v>52</v>
      </c>
      <c r="S38" s="3">
        <f t="shared" si="7"/>
        <v>84</v>
      </c>
      <c r="T38" s="3">
        <f t="shared" si="8"/>
        <v>99</v>
      </c>
      <c r="U38" s="3">
        <f t="shared" si="9"/>
        <v>647</v>
      </c>
      <c r="Y38" s="3">
        <f t="shared" si="12"/>
        <v>3900</v>
      </c>
      <c r="Z38" s="3">
        <f t="shared" si="13"/>
        <v>4190</v>
      </c>
      <c r="AA38" s="3">
        <f t="shared" si="14"/>
        <v>4288</v>
      </c>
      <c r="AB38" s="3">
        <f t="shared" si="15"/>
        <v>4372</v>
      </c>
      <c r="AC38" s="3">
        <f t="shared" si="16"/>
        <v>4424</v>
      </c>
      <c r="AD38" s="3">
        <f t="shared" si="17"/>
        <v>4508</v>
      </c>
      <c r="AE38" s="3">
        <f t="shared" si="18"/>
        <v>4607</v>
      </c>
    </row>
    <row r="39" spans="1:31" x14ac:dyDescent="0.3">
      <c r="A39" s="9">
        <v>52</v>
      </c>
      <c r="B39" s="11" t="s">
        <v>60</v>
      </c>
      <c r="C39" s="2">
        <v>94</v>
      </c>
      <c r="D39" s="2">
        <v>45</v>
      </c>
      <c r="E39" s="2">
        <v>30</v>
      </c>
      <c r="F39" s="2">
        <v>46</v>
      </c>
      <c r="G39" s="2">
        <v>15</v>
      </c>
      <c r="H39" s="2">
        <v>46</v>
      </c>
      <c r="I39" s="2">
        <v>35</v>
      </c>
      <c r="J39" s="3">
        <f t="shared" si="19"/>
        <v>311</v>
      </c>
      <c r="K39" s="9">
        <f t="shared" si="1"/>
        <v>40</v>
      </c>
      <c r="L39" s="9">
        <v>40</v>
      </c>
      <c r="M39" s="3" t="str">
        <f t="shared" si="11"/>
        <v>Przyłącze kątowe 1</v>
      </c>
      <c r="N39" s="3">
        <f t="shared" si="2"/>
        <v>216</v>
      </c>
      <c r="O39" s="3">
        <f t="shared" si="3"/>
        <v>205</v>
      </c>
      <c r="P39" s="3">
        <f t="shared" si="4"/>
        <v>110</v>
      </c>
      <c r="Q39" s="3">
        <f t="shared" si="5"/>
        <v>57</v>
      </c>
      <c r="R39" s="3">
        <f t="shared" si="6"/>
        <v>156</v>
      </c>
      <c r="S39" s="3">
        <f t="shared" si="7"/>
        <v>57</v>
      </c>
      <c r="T39" s="3">
        <f t="shared" si="8"/>
        <v>25</v>
      </c>
      <c r="U39" s="3">
        <f t="shared" si="9"/>
        <v>826</v>
      </c>
      <c r="Y39" s="3">
        <f t="shared" si="12"/>
        <v>4116</v>
      </c>
      <c r="Z39" s="3">
        <f t="shared" si="13"/>
        <v>4395</v>
      </c>
      <c r="AA39" s="3">
        <f t="shared" si="14"/>
        <v>4505</v>
      </c>
      <c r="AB39" s="3">
        <f t="shared" si="15"/>
        <v>4562</v>
      </c>
      <c r="AC39" s="3">
        <f t="shared" si="16"/>
        <v>4718</v>
      </c>
      <c r="AD39" s="3">
        <f t="shared" si="17"/>
        <v>4775</v>
      </c>
      <c r="AE39" s="3">
        <f t="shared" si="18"/>
        <v>4800</v>
      </c>
    </row>
    <row r="40" spans="1:31" x14ac:dyDescent="0.3">
      <c r="A40" s="9">
        <v>18</v>
      </c>
      <c r="B40" s="11" t="s">
        <v>28</v>
      </c>
      <c r="C40" s="2">
        <v>56</v>
      </c>
      <c r="D40" s="2">
        <v>42</v>
      </c>
      <c r="E40" s="2">
        <v>41</v>
      </c>
      <c r="F40" s="2">
        <v>39</v>
      </c>
      <c r="G40" s="2">
        <v>29</v>
      </c>
      <c r="H40" s="2">
        <v>39</v>
      </c>
      <c r="I40" s="2">
        <v>48</v>
      </c>
      <c r="J40" s="3">
        <f t="shared" si="19"/>
        <v>294</v>
      </c>
      <c r="K40" s="9">
        <f t="shared" si="1"/>
        <v>43</v>
      </c>
      <c r="L40" s="9">
        <v>43</v>
      </c>
      <c r="M40" s="3" t="str">
        <f t="shared" si="11"/>
        <v>Siodełko 2</v>
      </c>
      <c r="N40" s="3">
        <f t="shared" si="2"/>
        <v>20</v>
      </c>
      <c r="O40" s="3">
        <f t="shared" si="3"/>
        <v>17</v>
      </c>
      <c r="P40" s="3">
        <f t="shared" si="4"/>
        <v>16</v>
      </c>
      <c r="Q40" s="3">
        <f t="shared" si="5"/>
        <v>29</v>
      </c>
      <c r="R40" s="3">
        <f t="shared" si="6"/>
        <v>19</v>
      </c>
      <c r="S40" s="3">
        <f t="shared" si="7"/>
        <v>29</v>
      </c>
      <c r="T40" s="3">
        <f t="shared" si="8"/>
        <v>25</v>
      </c>
      <c r="U40" s="3">
        <f t="shared" si="9"/>
        <v>155</v>
      </c>
      <c r="Y40" s="3">
        <f t="shared" si="12"/>
        <v>4136</v>
      </c>
      <c r="Z40" s="3">
        <f t="shared" si="13"/>
        <v>4412</v>
      </c>
      <c r="AA40" s="3">
        <f t="shared" si="14"/>
        <v>4521</v>
      </c>
      <c r="AB40" s="3">
        <f t="shared" si="15"/>
        <v>4591</v>
      </c>
      <c r="AC40" s="3">
        <f t="shared" si="16"/>
        <v>4737</v>
      </c>
      <c r="AD40" s="3">
        <f t="shared" si="17"/>
        <v>4804</v>
      </c>
      <c r="AE40" s="3">
        <f t="shared" si="18"/>
        <v>4829</v>
      </c>
    </row>
    <row r="41" spans="1:31" x14ac:dyDescent="0.3">
      <c r="A41" s="9">
        <v>56</v>
      </c>
      <c r="B41" s="11" t="s">
        <v>64</v>
      </c>
      <c r="C41" s="2">
        <v>50</v>
      </c>
      <c r="D41" s="2">
        <v>38</v>
      </c>
      <c r="E41" s="2">
        <v>37</v>
      </c>
      <c r="F41" s="2">
        <v>52</v>
      </c>
      <c r="G41" s="2">
        <v>31</v>
      </c>
      <c r="H41" s="2">
        <v>52</v>
      </c>
      <c r="I41" s="2">
        <v>30</v>
      </c>
      <c r="J41" s="3">
        <f t="shared" si="19"/>
        <v>290</v>
      </c>
      <c r="K41" s="9">
        <f t="shared" si="1"/>
        <v>46</v>
      </c>
      <c r="L41" s="9">
        <v>46</v>
      </c>
      <c r="M41" s="3" t="str">
        <f t="shared" si="11"/>
        <v>Uchwyt rączki 2</v>
      </c>
      <c r="N41" s="3">
        <f t="shared" si="2"/>
        <v>219</v>
      </c>
      <c r="O41" s="3">
        <f t="shared" si="3"/>
        <v>204</v>
      </c>
      <c r="P41" s="3">
        <f t="shared" si="4"/>
        <v>284</v>
      </c>
      <c r="Q41" s="3">
        <f t="shared" si="5"/>
        <v>134</v>
      </c>
      <c r="R41" s="3">
        <f t="shared" si="6"/>
        <v>56</v>
      </c>
      <c r="S41" s="3">
        <f t="shared" si="7"/>
        <v>134</v>
      </c>
      <c r="T41" s="3">
        <f t="shared" si="8"/>
        <v>65</v>
      </c>
      <c r="U41" s="3">
        <f t="shared" si="9"/>
        <v>1096</v>
      </c>
      <c r="Y41" s="3">
        <f t="shared" si="12"/>
        <v>4355</v>
      </c>
      <c r="Z41" s="3">
        <f t="shared" si="13"/>
        <v>4616</v>
      </c>
      <c r="AA41" s="3">
        <f t="shared" si="14"/>
        <v>4900</v>
      </c>
      <c r="AB41" s="3">
        <f t="shared" si="15"/>
        <v>5034</v>
      </c>
      <c r="AC41" s="3">
        <f t="shared" si="16"/>
        <v>5090</v>
      </c>
      <c r="AD41" s="3">
        <f t="shared" si="17"/>
        <v>5224</v>
      </c>
      <c r="AE41" s="3">
        <f t="shared" si="18"/>
        <v>5289</v>
      </c>
    </row>
    <row r="42" spans="1:31" x14ac:dyDescent="0.3">
      <c r="A42" s="9">
        <v>4</v>
      </c>
      <c r="B42" s="11" t="s">
        <v>11</v>
      </c>
      <c r="C42" s="2">
        <v>51</v>
      </c>
      <c r="D42" s="2">
        <v>39</v>
      </c>
      <c r="E42" s="2">
        <v>37</v>
      </c>
      <c r="F42" s="2">
        <v>39</v>
      </c>
      <c r="G42" s="2">
        <v>27</v>
      </c>
      <c r="H42" s="2">
        <v>39</v>
      </c>
      <c r="I42" s="2">
        <v>44</v>
      </c>
      <c r="J42" s="3">
        <f t="shared" si="19"/>
        <v>276</v>
      </c>
      <c r="K42" s="9">
        <f t="shared" si="1"/>
        <v>34</v>
      </c>
      <c r="L42" s="9">
        <v>34</v>
      </c>
      <c r="M42" s="3" t="str">
        <f t="shared" si="11"/>
        <v>Obejma 2</v>
      </c>
      <c r="N42" s="3">
        <f t="shared" si="2"/>
        <v>37</v>
      </c>
      <c r="O42" s="3">
        <f t="shared" si="3"/>
        <v>27</v>
      </c>
      <c r="P42" s="3">
        <f t="shared" si="4"/>
        <v>12</v>
      </c>
      <c r="Q42" s="3">
        <f t="shared" si="5"/>
        <v>24</v>
      </c>
      <c r="R42" s="3">
        <f t="shared" si="6"/>
        <v>14</v>
      </c>
      <c r="S42" s="3">
        <f t="shared" si="7"/>
        <v>24</v>
      </c>
      <c r="T42" s="3">
        <f t="shared" si="8"/>
        <v>32</v>
      </c>
      <c r="U42" s="3">
        <f t="shared" si="9"/>
        <v>170</v>
      </c>
      <c r="Y42" s="3">
        <f t="shared" si="12"/>
        <v>4392</v>
      </c>
      <c r="Z42" s="3">
        <f t="shared" si="13"/>
        <v>4643</v>
      </c>
      <c r="AA42" s="3">
        <f t="shared" si="14"/>
        <v>4912</v>
      </c>
      <c r="AB42" s="3">
        <f t="shared" si="15"/>
        <v>5058</v>
      </c>
      <c r="AC42" s="3">
        <f t="shared" si="16"/>
        <v>5104</v>
      </c>
      <c r="AD42" s="3">
        <f t="shared" si="17"/>
        <v>5248</v>
      </c>
      <c r="AE42" s="3">
        <f t="shared" si="18"/>
        <v>5321</v>
      </c>
    </row>
    <row r="43" spans="1:31" x14ac:dyDescent="0.3">
      <c r="A43" s="9">
        <v>44</v>
      </c>
      <c r="B43" s="11" t="s">
        <v>53</v>
      </c>
      <c r="C43" s="2">
        <v>73</v>
      </c>
      <c r="D43" s="2">
        <v>33</v>
      </c>
      <c r="E43" s="2">
        <v>21</v>
      </c>
      <c r="F43" s="2">
        <v>57</v>
      </c>
      <c r="G43" s="2">
        <v>18</v>
      </c>
      <c r="H43" s="2">
        <v>57</v>
      </c>
      <c r="I43" s="2">
        <v>13</v>
      </c>
      <c r="J43" s="3">
        <f t="shared" si="19"/>
        <v>272</v>
      </c>
      <c r="K43" s="9">
        <f t="shared" si="1"/>
        <v>65</v>
      </c>
      <c r="L43" s="9">
        <v>65</v>
      </c>
      <c r="M43" s="3" t="str">
        <f t="shared" si="11"/>
        <v>Wylot Z3</v>
      </c>
      <c r="N43" s="3">
        <f t="shared" si="2"/>
        <v>74</v>
      </c>
      <c r="O43" s="3">
        <f t="shared" si="3"/>
        <v>73</v>
      </c>
      <c r="P43" s="3">
        <f t="shared" si="4"/>
        <v>89</v>
      </c>
      <c r="Q43" s="3">
        <f t="shared" si="5"/>
        <v>45</v>
      </c>
      <c r="R43" s="3">
        <f t="shared" si="6"/>
        <v>65</v>
      </c>
      <c r="S43" s="3">
        <f t="shared" si="7"/>
        <v>45</v>
      </c>
      <c r="T43" s="3">
        <f t="shared" si="8"/>
        <v>39</v>
      </c>
      <c r="U43" s="3">
        <f t="shared" si="9"/>
        <v>430</v>
      </c>
      <c r="Y43" s="3">
        <f t="shared" si="12"/>
        <v>4466</v>
      </c>
      <c r="Z43" s="3">
        <f t="shared" si="13"/>
        <v>4716</v>
      </c>
      <c r="AA43" s="3">
        <f t="shared" si="14"/>
        <v>5001</v>
      </c>
      <c r="AB43" s="3">
        <f t="shared" si="15"/>
        <v>5103</v>
      </c>
      <c r="AC43" s="3">
        <f t="shared" si="16"/>
        <v>5169</v>
      </c>
      <c r="AD43" s="3">
        <f t="shared" si="17"/>
        <v>5293</v>
      </c>
      <c r="AE43" s="3">
        <f t="shared" si="18"/>
        <v>5360</v>
      </c>
    </row>
    <row r="44" spans="1:31" x14ac:dyDescent="0.3">
      <c r="A44" s="9">
        <v>12</v>
      </c>
      <c r="B44" s="11" t="s">
        <v>22</v>
      </c>
      <c r="C44" s="2">
        <v>42</v>
      </c>
      <c r="D44" s="2">
        <v>31</v>
      </c>
      <c r="E44" s="2">
        <v>35</v>
      </c>
      <c r="F44" s="2">
        <v>54</v>
      </c>
      <c r="G44" s="2">
        <v>24</v>
      </c>
      <c r="H44" s="2">
        <v>54</v>
      </c>
      <c r="I44" s="2">
        <v>25</v>
      </c>
      <c r="J44" s="3">
        <f t="shared" si="19"/>
        <v>265</v>
      </c>
      <c r="K44" s="9">
        <f t="shared" si="1"/>
        <v>12</v>
      </c>
      <c r="L44" s="9">
        <v>12</v>
      </c>
      <c r="M44" s="3" t="str">
        <f t="shared" si="11"/>
        <v>Korpus 8</v>
      </c>
      <c r="N44" s="3">
        <f t="shared" si="2"/>
        <v>42</v>
      </c>
      <c r="O44" s="3">
        <f t="shared" si="3"/>
        <v>31</v>
      </c>
      <c r="P44" s="3">
        <f t="shared" si="4"/>
        <v>35</v>
      </c>
      <c r="Q44" s="3">
        <f t="shared" si="5"/>
        <v>54</v>
      </c>
      <c r="R44" s="3">
        <f t="shared" si="6"/>
        <v>24</v>
      </c>
      <c r="S44" s="3">
        <f t="shared" si="7"/>
        <v>54</v>
      </c>
      <c r="T44" s="3">
        <f t="shared" si="8"/>
        <v>25</v>
      </c>
      <c r="U44" s="3">
        <f t="shared" si="9"/>
        <v>265</v>
      </c>
      <c r="Y44" s="3">
        <f t="shared" si="12"/>
        <v>4508</v>
      </c>
      <c r="Z44" s="3">
        <f t="shared" si="13"/>
        <v>4747</v>
      </c>
      <c r="AA44" s="3">
        <f t="shared" si="14"/>
        <v>5036</v>
      </c>
      <c r="AB44" s="3">
        <f t="shared" si="15"/>
        <v>5157</v>
      </c>
      <c r="AC44" s="3">
        <f t="shared" si="16"/>
        <v>5193</v>
      </c>
      <c r="AD44" s="3">
        <f t="shared" si="17"/>
        <v>5347</v>
      </c>
      <c r="AE44" s="3">
        <f t="shared" si="18"/>
        <v>5385</v>
      </c>
    </row>
    <row r="45" spans="1:31" x14ac:dyDescent="0.3">
      <c r="A45" s="9">
        <v>1</v>
      </c>
      <c r="B45" s="11" t="s">
        <v>12</v>
      </c>
      <c r="C45" s="2">
        <v>52</v>
      </c>
      <c r="D45" s="2">
        <v>36</v>
      </c>
      <c r="E45" s="2">
        <v>17</v>
      </c>
      <c r="F45" s="2">
        <v>38</v>
      </c>
      <c r="G45" s="2">
        <v>37</v>
      </c>
      <c r="H45" s="2">
        <v>38</v>
      </c>
      <c r="I45" s="2">
        <v>45</v>
      </c>
      <c r="J45" s="3">
        <f t="shared" si="19"/>
        <v>263</v>
      </c>
      <c r="K45" s="9">
        <f t="shared" si="1"/>
        <v>45</v>
      </c>
      <c r="L45" s="9">
        <v>45</v>
      </c>
      <c r="M45" s="3" t="str">
        <f t="shared" si="11"/>
        <v>Uchwyt rączki 1</v>
      </c>
      <c r="N45" s="3">
        <f t="shared" si="2"/>
        <v>124</v>
      </c>
      <c r="O45" s="3">
        <f t="shared" si="3"/>
        <v>106</v>
      </c>
      <c r="P45" s="3">
        <f t="shared" si="4"/>
        <v>36</v>
      </c>
      <c r="Q45" s="3">
        <f t="shared" si="5"/>
        <v>37</v>
      </c>
      <c r="R45" s="3">
        <f t="shared" si="6"/>
        <v>37</v>
      </c>
      <c r="S45" s="3">
        <f t="shared" si="7"/>
        <v>37</v>
      </c>
      <c r="T45" s="3">
        <f t="shared" si="8"/>
        <v>78</v>
      </c>
      <c r="U45" s="3">
        <f t="shared" si="9"/>
        <v>455</v>
      </c>
      <c r="Y45" s="3">
        <f t="shared" si="12"/>
        <v>4632</v>
      </c>
      <c r="Z45" s="3">
        <f t="shared" si="13"/>
        <v>4853</v>
      </c>
      <c r="AA45" s="3">
        <f t="shared" si="14"/>
        <v>5072</v>
      </c>
      <c r="AB45" s="3">
        <f t="shared" si="15"/>
        <v>5194</v>
      </c>
      <c r="AC45" s="3">
        <f t="shared" si="16"/>
        <v>5231</v>
      </c>
      <c r="AD45" s="3">
        <f t="shared" si="17"/>
        <v>5384</v>
      </c>
      <c r="AE45" s="3">
        <f t="shared" si="18"/>
        <v>5463</v>
      </c>
    </row>
    <row r="46" spans="1:31" x14ac:dyDescent="0.3">
      <c r="A46" s="9">
        <v>13</v>
      </c>
      <c r="B46" s="11" t="s">
        <v>23</v>
      </c>
      <c r="C46" s="2">
        <v>40</v>
      </c>
      <c r="D46" s="2">
        <v>31</v>
      </c>
      <c r="E46" s="2">
        <v>30</v>
      </c>
      <c r="F46" s="2">
        <v>52</v>
      </c>
      <c r="G46" s="2">
        <v>24</v>
      </c>
      <c r="H46" s="2">
        <v>52</v>
      </c>
      <c r="I46" s="2">
        <v>27</v>
      </c>
      <c r="J46" s="3">
        <f t="shared" si="19"/>
        <v>256</v>
      </c>
      <c r="K46" s="9">
        <f t="shared" si="1"/>
        <v>20</v>
      </c>
      <c r="L46" s="9">
        <v>20</v>
      </c>
      <c r="M46" s="3" t="str">
        <f t="shared" si="11"/>
        <v>Korpus 16</v>
      </c>
      <c r="N46" s="3">
        <f t="shared" si="2"/>
        <v>90</v>
      </c>
      <c r="O46" s="3">
        <f t="shared" si="3"/>
        <v>65</v>
      </c>
      <c r="P46" s="3">
        <f t="shared" si="4"/>
        <v>18</v>
      </c>
      <c r="Q46" s="3">
        <f t="shared" si="5"/>
        <v>27</v>
      </c>
      <c r="R46" s="3">
        <f t="shared" si="6"/>
        <v>44</v>
      </c>
      <c r="S46" s="3">
        <f t="shared" si="7"/>
        <v>27</v>
      </c>
      <c r="T46" s="3">
        <f t="shared" si="8"/>
        <v>64</v>
      </c>
      <c r="U46" s="3">
        <f t="shared" si="9"/>
        <v>335</v>
      </c>
      <c r="Y46" s="3">
        <f t="shared" si="12"/>
        <v>4722</v>
      </c>
      <c r="Z46" s="3">
        <f t="shared" si="13"/>
        <v>4918</v>
      </c>
      <c r="AA46" s="3">
        <f t="shared" si="14"/>
        <v>5090</v>
      </c>
      <c r="AB46" s="3">
        <f t="shared" si="15"/>
        <v>5221</v>
      </c>
      <c r="AC46" s="3">
        <f t="shared" si="16"/>
        <v>5275</v>
      </c>
      <c r="AD46" s="3">
        <f t="shared" si="17"/>
        <v>5411</v>
      </c>
      <c r="AE46" s="3">
        <f t="shared" si="18"/>
        <v>5527</v>
      </c>
    </row>
    <row r="47" spans="1:31" x14ac:dyDescent="0.3">
      <c r="A47" s="9">
        <v>24</v>
      </c>
      <c r="B47" s="11" t="s">
        <v>34</v>
      </c>
      <c r="C47" s="2">
        <v>38</v>
      </c>
      <c r="D47" s="2">
        <v>30</v>
      </c>
      <c r="E47" s="2">
        <v>29</v>
      </c>
      <c r="F47" s="2">
        <v>52</v>
      </c>
      <c r="G47" s="2">
        <v>23</v>
      </c>
      <c r="H47" s="2">
        <v>52</v>
      </c>
      <c r="I47" s="2">
        <v>27</v>
      </c>
      <c r="J47" s="3">
        <f t="shared" si="19"/>
        <v>251</v>
      </c>
      <c r="K47" s="9">
        <f t="shared" si="1"/>
        <v>66</v>
      </c>
      <c r="L47" s="9">
        <v>66</v>
      </c>
      <c r="M47" s="3" t="str">
        <f t="shared" si="11"/>
        <v>Zbiornik SMAY 40</v>
      </c>
      <c r="N47" s="3">
        <f t="shared" si="2"/>
        <v>198</v>
      </c>
      <c r="O47" s="3">
        <f t="shared" si="3"/>
        <v>108</v>
      </c>
      <c r="P47" s="3">
        <f t="shared" si="4"/>
        <v>154</v>
      </c>
      <c r="Q47" s="3">
        <f t="shared" si="5"/>
        <v>61</v>
      </c>
      <c r="R47" s="3">
        <f t="shared" si="6"/>
        <v>22</v>
      </c>
      <c r="S47" s="3">
        <f t="shared" si="7"/>
        <v>61</v>
      </c>
      <c r="T47" s="3">
        <f t="shared" si="8"/>
        <v>114</v>
      </c>
      <c r="U47" s="3">
        <f t="shared" si="9"/>
        <v>718</v>
      </c>
      <c r="Y47" s="3">
        <f t="shared" si="12"/>
        <v>4920</v>
      </c>
      <c r="Z47" s="3">
        <f t="shared" si="13"/>
        <v>5028</v>
      </c>
      <c r="AA47" s="3">
        <f t="shared" si="14"/>
        <v>5244</v>
      </c>
      <c r="AB47" s="3">
        <f t="shared" si="15"/>
        <v>5305</v>
      </c>
      <c r="AC47" s="3">
        <f t="shared" si="16"/>
        <v>5327</v>
      </c>
      <c r="AD47" s="3">
        <f t="shared" si="17"/>
        <v>5472</v>
      </c>
      <c r="AE47" s="3">
        <f t="shared" si="18"/>
        <v>5641</v>
      </c>
    </row>
    <row r="48" spans="1:31" x14ac:dyDescent="0.3">
      <c r="A48" s="9">
        <v>15</v>
      </c>
      <c r="B48" s="11" t="s">
        <v>25</v>
      </c>
      <c r="C48" s="2">
        <v>47</v>
      </c>
      <c r="D48" s="2">
        <v>32</v>
      </c>
      <c r="E48" s="2">
        <v>17</v>
      </c>
      <c r="F48" s="2">
        <v>38</v>
      </c>
      <c r="G48" s="2">
        <v>34</v>
      </c>
      <c r="H48" s="2">
        <v>38</v>
      </c>
      <c r="I48" s="2">
        <v>42</v>
      </c>
      <c r="J48" s="3">
        <f t="shared" si="19"/>
        <v>248</v>
      </c>
      <c r="K48" s="9">
        <f t="shared" si="1"/>
        <v>38</v>
      </c>
      <c r="L48" s="9">
        <v>38</v>
      </c>
      <c r="M48" s="3" t="str">
        <f t="shared" si="11"/>
        <v>Przyłącze 2</v>
      </c>
      <c r="N48" s="3">
        <f t="shared" si="2"/>
        <v>64</v>
      </c>
      <c r="O48" s="3">
        <f t="shared" si="3"/>
        <v>48</v>
      </c>
      <c r="P48" s="3">
        <f t="shared" si="4"/>
        <v>47</v>
      </c>
      <c r="Q48" s="3">
        <f t="shared" si="5"/>
        <v>50</v>
      </c>
      <c r="R48" s="3">
        <f t="shared" si="6"/>
        <v>31</v>
      </c>
      <c r="S48" s="3">
        <f t="shared" si="7"/>
        <v>50</v>
      </c>
      <c r="T48" s="3">
        <f t="shared" si="8"/>
        <v>53</v>
      </c>
      <c r="U48" s="3">
        <f t="shared" si="9"/>
        <v>343</v>
      </c>
      <c r="Y48" s="3">
        <f t="shared" si="12"/>
        <v>4984</v>
      </c>
      <c r="Z48" s="3">
        <f t="shared" si="13"/>
        <v>5076</v>
      </c>
      <c r="AA48" s="3">
        <f t="shared" si="14"/>
        <v>5291</v>
      </c>
      <c r="AB48" s="3">
        <f t="shared" si="15"/>
        <v>5355</v>
      </c>
      <c r="AC48" s="3">
        <f t="shared" si="16"/>
        <v>5386</v>
      </c>
      <c r="AD48" s="3">
        <f t="shared" si="17"/>
        <v>5522</v>
      </c>
      <c r="AE48" s="3">
        <f t="shared" si="18"/>
        <v>5694</v>
      </c>
    </row>
    <row r="49" spans="1:31" x14ac:dyDescent="0.3">
      <c r="A49" s="9">
        <v>14</v>
      </c>
      <c r="B49" s="11" t="s">
        <v>24</v>
      </c>
      <c r="C49" s="2">
        <v>44</v>
      </c>
      <c r="D49" s="2">
        <v>36</v>
      </c>
      <c r="E49" s="2">
        <v>42</v>
      </c>
      <c r="F49" s="2">
        <v>30</v>
      </c>
      <c r="G49" s="2">
        <v>23</v>
      </c>
      <c r="H49" s="2">
        <v>30</v>
      </c>
      <c r="I49" s="2">
        <v>27</v>
      </c>
      <c r="J49" s="3">
        <f t="shared" si="19"/>
        <v>232</v>
      </c>
      <c r="K49" s="9">
        <f t="shared" si="1"/>
        <v>1</v>
      </c>
      <c r="L49" s="9">
        <v>1</v>
      </c>
      <c r="M49" s="3" t="str">
        <f t="shared" si="11"/>
        <v>Część górna 1</v>
      </c>
      <c r="N49" s="3">
        <f t="shared" si="2"/>
        <v>52</v>
      </c>
      <c r="O49" s="3">
        <f t="shared" si="3"/>
        <v>36</v>
      </c>
      <c r="P49" s="3">
        <f t="shared" si="4"/>
        <v>17</v>
      </c>
      <c r="Q49" s="3">
        <f t="shared" si="5"/>
        <v>38</v>
      </c>
      <c r="R49" s="3">
        <f t="shared" si="6"/>
        <v>37</v>
      </c>
      <c r="S49" s="3">
        <f t="shared" si="7"/>
        <v>38</v>
      </c>
      <c r="T49" s="3">
        <f t="shared" si="8"/>
        <v>45</v>
      </c>
      <c r="U49" s="3">
        <f t="shared" si="9"/>
        <v>263</v>
      </c>
      <c r="Y49" s="3">
        <f t="shared" si="12"/>
        <v>5036</v>
      </c>
      <c r="Z49" s="3">
        <f t="shared" si="13"/>
        <v>5112</v>
      </c>
      <c r="AA49" s="3">
        <f t="shared" si="14"/>
        <v>5308</v>
      </c>
      <c r="AB49" s="3">
        <f t="shared" si="15"/>
        <v>5393</v>
      </c>
      <c r="AC49" s="3">
        <f t="shared" si="16"/>
        <v>5430</v>
      </c>
      <c r="AD49" s="3">
        <f t="shared" si="17"/>
        <v>5560</v>
      </c>
      <c r="AE49" s="3">
        <f t="shared" si="18"/>
        <v>5739</v>
      </c>
    </row>
    <row r="50" spans="1:31" x14ac:dyDescent="0.3">
      <c r="A50" s="9">
        <v>11</v>
      </c>
      <c r="B50" s="11" t="s">
        <v>21</v>
      </c>
      <c r="C50" s="2">
        <v>38</v>
      </c>
      <c r="D50" s="2">
        <v>36</v>
      </c>
      <c r="E50" s="2">
        <v>18</v>
      </c>
      <c r="F50" s="2">
        <v>37</v>
      </c>
      <c r="G50" s="2">
        <v>23</v>
      </c>
      <c r="H50" s="2">
        <v>37</v>
      </c>
      <c r="I50" s="2">
        <v>40</v>
      </c>
      <c r="J50" s="3">
        <f t="shared" si="19"/>
        <v>229</v>
      </c>
      <c r="K50" s="9">
        <f t="shared" si="1"/>
        <v>60</v>
      </c>
      <c r="L50" s="9">
        <v>60</v>
      </c>
      <c r="M50" s="3" t="str">
        <f t="shared" si="11"/>
        <v>Wylot średni 2</v>
      </c>
      <c r="N50" s="3">
        <f t="shared" si="2"/>
        <v>104</v>
      </c>
      <c r="O50" s="3">
        <f t="shared" si="3"/>
        <v>70</v>
      </c>
      <c r="P50" s="3">
        <f t="shared" si="4"/>
        <v>76</v>
      </c>
      <c r="Q50" s="3">
        <f t="shared" si="5"/>
        <v>56</v>
      </c>
      <c r="R50" s="3">
        <f t="shared" si="6"/>
        <v>29</v>
      </c>
      <c r="S50" s="3">
        <f t="shared" si="7"/>
        <v>56</v>
      </c>
      <c r="T50" s="3">
        <f t="shared" si="8"/>
        <v>30</v>
      </c>
      <c r="U50" s="3">
        <f t="shared" si="9"/>
        <v>421</v>
      </c>
      <c r="Y50" s="3">
        <f t="shared" si="12"/>
        <v>5140</v>
      </c>
      <c r="Z50" s="3">
        <f t="shared" si="13"/>
        <v>5210</v>
      </c>
      <c r="AA50" s="3">
        <f t="shared" si="14"/>
        <v>5384</v>
      </c>
      <c r="AB50" s="3">
        <f t="shared" si="15"/>
        <v>5449</v>
      </c>
      <c r="AC50" s="3">
        <f t="shared" si="16"/>
        <v>5478</v>
      </c>
      <c r="AD50" s="3">
        <f t="shared" si="17"/>
        <v>5616</v>
      </c>
      <c r="AE50" s="3">
        <f t="shared" si="18"/>
        <v>5769</v>
      </c>
    </row>
    <row r="51" spans="1:31" x14ac:dyDescent="0.3">
      <c r="A51" s="9">
        <v>47</v>
      </c>
      <c r="B51" s="11" t="s">
        <v>56</v>
      </c>
      <c r="C51" s="2">
        <v>39</v>
      </c>
      <c r="D51" s="2">
        <v>23</v>
      </c>
      <c r="E51" s="2">
        <v>31</v>
      </c>
      <c r="F51" s="2">
        <v>41</v>
      </c>
      <c r="G51" s="2">
        <v>11</v>
      </c>
      <c r="H51" s="2">
        <v>41</v>
      </c>
      <c r="I51" s="2">
        <v>26</v>
      </c>
      <c r="J51" s="3">
        <f t="shared" si="19"/>
        <v>212</v>
      </c>
      <c r="K51" s="9">
        <f t="shared" si="1"/>
        <v>21</v>
      </c>
      <c r="L51" s="9">
        <v>21</v>
      </c>
      <c r="M51" s="3" t="str">
        <f t="shared" si="11"/>
        <v>Korpus 17</v>
      </c>
      <c r="N51" s="3">
        <f t="shared" si="2"/>
        <v>134</v>
      </c>
      <c r="O51" s="3">
        <f t="shared" si="3"/>
        <v>123</v>
      </c>
      <c r="P51" s="3">
        <f t="shared" si="4"/>
        <v>72</v>
      </c>
      <c r="Q51" s="3">
        <f t="shared" si="5"/>
        <v>42</v>
      </c>
      <c r="R51" s="3">
        <f t="shared" si="6"/>
        <v>94</v>
      </c>
      <c r="S51" s="3">
        <f t="shared" si="7"/>
        <v>42</v>
      </c>
      <c r="T51" s="3">
        <f t="shared" si="8"/>
        <v>22</v>
      </c>
      <c r="U51" s="3">
        <f t="shared" si="9"/>
        <v>529</v>
      </c>
      <c r="Y51" s="3">
        <f t="shared" si="12"/>
        <v>5274</v>
      </c>
      <c r="Z51" s="3">
        <f t="shared" si="13"/>
        <v>5397</v>
      </c>
      <c r="AA51" s="3">
        <f t="shared" si="14"/>
        <v>5469</v>
      </c>
      <c r="AB51" s="3">
        <f t="shared" si="15"/>
        <v>5511</v>
      </c>
      <c r="AC51" s="3">
        <f t="shared" si="16"/>
        <v>5605</v>
      </c>
      <c r="AD51" s="3">
        <f t="shared" si="17"/>
        <v>5658</v>
      </c>
      <c r="AE51" s="3">
        <f t="shared" si="18"/>
        <v>5791</v>
      </c>
    </row>
    <row r="52" spans="1:31" x14ac:dyDescent="0.3">
      <c r="A52" s="9">
        <v>42</v>
      </c>
      <c r="B52" s="11" t="s">
        <v>51</v>
      </c>
      <c r="C52" s="2">
        <v>35</v>
      </c>
      <c r="D52" s="2">
        <v>28</v>
      </c>
      <c r="E52" s="2">
        <v>27</v>
      </c>
      <c r="F52" s="2">
        <v>36</v>
      </c>
      <c r="G52" s="2">
        <v>22</v>
      </c>
      <c r="H52" s="2">
        <v>36</v>
      </c>
      <c r="I52" s="2">
        <v>26</v>
      </c>
      <c r="J52" s="3">
        <f t="shared" si="19"/>
        <v>210</v>
      </c>
      <c r="K52" s="9">
        <f t="shared" si="1"/>
        <v>28</v>
      </c>
      <c r="L52" s="12">
        <v>28</v>
      </c>
      <c r="M52" s="3" t="str">
        <f t="shared" si="11"/>
        <v>Mimośród 3</v>
      </c>
      <c r="N52" s="3">
        <f t="shared" si="2"/>
        <v>29</v>
      </c>
      <c r="O52" s="3">
        <f t="shared" si="3"/>
        <v>12</v>
      </c>
      <c r="P52" s="3">
        <f t="shared" si="4"/>
        <v>13</v>
      </c>
      <c r="Q52" s="3">
        <f t="shared" si="5"/>
        <v>22</v>
      </c>
      <c r="R52" s="3">
        <f t="shared" si="6"/>
        <v>12</v>
      </c>
      <c r="S52" s="3">
        <f t="shared" si="7"/>
        <v>22</v>
      </c>
      <c r="T52" s="3">
        <f t="shared" si="8"/>
        <v>9</v>
      </c>
      <c r="U52" s="3">
        <f t="shared" si="9"/>
        <v>119</v>
      </c>
      <c r="Y52" s="3">
        <f t="shared" si="12"/>
        <v>5303</v>
      </c>
      <c r="Z52" s="3">
        <f t="shared" si="13"/>
        <v>5409</v>
      </c>
      <c r="AA52" s="3">
        <f t="shared" si="14"/>
        <v>5482</v>
      </c>
      <c r="AB52" s="3">
        <f t="shared" si="15"/>
        <v>5533</v>
      </c>
      <c r="AC52" s="3">
        <f t="shared" si="16"/>
        <v>5617</v>
      </c>
      <c r="AD52" s="3">
        <f t="shared" si="17"/>
        <v>5680</v>
      </c>
      <c r="AE52" s="3">
        <f t="shared" si="18"/>
        <v>5800</v>
      </c>
    </row>
    <row r="53" spans="1:31" x14ac:dyDescent="0.3">
      <c r="A53" s="9">
        <v>22</v>
      </c>
      <c r="B53" s="11" t="s">
        <v>32</v>
      </c>
      <c r="C53" s="2">
        <v>33</v>
      </c>
      <c r="D53" s="2">
        <v>29</v>
      </c>
      <c r="E53" s="2">
        <v>16</v>
      </c>
      <c r="F53" s="2">
        <v>37</v>
      </c>
      <c r="G53" s="2">
        <v>20</v>
      </c>
      <c r="H53" s="2">
        <v>37</v>
      </c>
      <c r="I53" s="2">
        <v>34</v>
      </c>
      <c r="J53" s="3">
        <f t="shared" si="19"/>
        <v>206</v>
      </c>
      <c r="K53" s="9">
        <f t="shared" si="1"/>
        <v>57</v>
      </c>
      <c r="L53" s="9">
        <v>57</v>
      </c>
      <c r="M53" s="3" t="str">
        <f t="shared" si="11"/>
        <v>Wylot 7</v>
      </c>
      <c r="N53" s="3">
        <f t="shared" si="2"/>
        <v>25</v>
      </c>
      <c r="O53" s="3">
        <f t="shared" si="3"/>
        <v>21</v>
      </c>
      <c r="P53" s="3">
        <f t="shared" si="4"/>
        <v>26</v>
      </c>
      <c r="Q53" s="3">
        <f t="shared" si="5"/>
        <v>30</v>
      </c>
      <c r="R53" s="3">
        <f t="shared" si="6"/>
        <v>17</v>
      </c>
      <c r="S53" s="3">
        <f t="shared" si="7"/>
        <v>30</v>
      </c>
      <c r="T53" s="3">
        <f t="shared" si="8"/>
        <v>18</v>
      </c>
      <c r="U53" s="3">
        <f t="shared" si="9"/>
        <v>167</v>
      </c>
      <c r="Y53" s="3">
        <f t="shared" si="12"/>
        <v>5328</v>
      </c>
      <c r="Z53" s="3">
        <f t="shared" si="13"/>
        <v>5430</v>
      </c>
      <c r="AA53" s="3">
        <f t="shared" si="14"/>
        <v>5508</v>
      </c>
      <c r="AB53" s="3">
        <f t="shared" si="15"/>
        <v>5563</v>
      </c>
      <c r="AC53" s="3">
        <f t="shared" si="16"/>
        <v>5634</v>
      </c>
      <c r="AD53" s="3">
        <f t="shared" si="17"/>
        <v>5710</v>
      </c>
      <c r="AE53" s="3">
        <f t="shared" si="18"/>
        <v>5818</v>
      </c>
    </row>
    <row r="54" spans="1:31" x14ac:dyDescent="0.3">
      <c r="A54" s="9">
        <v>32</v>
      </c>
      <c r="B54" s="11" t="s">
        <v>42</v>
      </c>
      <c r="C54" s="2">
        <v>44</v>
      </c>
      <c r="D54" s="2">
        <v>30</v>
      </c>
      <c r="E54" s="2">
        <v>36</v>
      </c>
      <c r="F54" s="2">
        <v>31</v>
      </c>
      <c r="G54" s="2">
        <v>15</v>
      </c>
      <c r="H54" s="2">
        <v>31</v>
      </c>
      <c r="I54" s="2">
        <v>15</v>
      </c>
      <c r="J54" s="3">
        <f t="shared" si="19"/>
        <v>202</v>
      </c>
      <c r="K54" s="9">
        <f t="shared" si="1"/>
        <v>24</v>
      </c>
      <c r="L54" s="9">
        <v>24</v>
      </c>
      <c r="M54" s="3" t="str">
        <f t="shared" si="11"/>
        <v>Korpus 20</v>
      </c>
      <c r="N54" s="3">
        <f t="shared" si="2"/>
        <v>38</v>
      </c>
      <c r="O54" s="3">
        <f t="shared" si="3"/>
        <v>30</v>
      </c>
      <c r="P54" s="3">
        <f t="shared" si="4"/>
        <v>29</v>
      </c>
      <c r="Q54" s="3">
        <f t="shared" si="5"/>
        <v>52</v>
      </c>
      <c r="R54" s="3">
        <f t="shared" si="6"/>
        <v>23</v>
      </c>
      <c r="S54" s="3">
        <f t="shared" si="7"/>
        <v>52</v>
      </c>
      <c r="T54" s="3">
        <f t="shared" si="8"/>
        <v>27</v>
      </c>
      <c r="U54" s="3">
        <f t="shared" si="9"/>
        <v>251</v>
      </c>
      <c r="Y54" s="3">
        <f t="shared" si="12"/>
        <v>5366</v>
      </c>
      <c r="Z54" s="3">
        <f t="shared" si="13"/>
        <v>5460</v>
      </c>
      <c r="AA54" s="3">
        <f t="shared" si="14"/>
        <v>5537</v>
      </c>
      <c r="AB54" s="3">
        <f t="shared" si="15"/>
        <v>5615</v>
      </c>
      <c r="AC54" s="3">
        <f t="shared" si="16"/>
        <v>5657</v>
      </c>
      <c r="AD54" s="3">
        <f t="shared" si="17"/>
        <v>5762</v>
      </c>
      <c r="AE54" s="3">
        <f t="shared" si="18"/>
        <v>5845</v>
      </c>
    </row>
    <row r="55" spans="1:31" x14ac:dyDescent="0.3">
      <c r="A55" s="9">
        <v>30</v>
      </c>
      <c r="B55" s="11" t="s">
        <v>40</v>
      </c>
      <c r="C55" s="2">
        <v>47</v>
      </c>
      <c r="D55" s="2">
        <v>33</v>
      </c>
      <c r="E55" s="2">
        <v>16</v>
      </c>
      <c r="F55" s="2">
        <v>24</v>
      </c>
      <c r="G55" s="2">
        <v>24</v>
      </c>
      <c r="H55" s="2">
        <v>24</v>
      </c>
      <c r="I55" s="2">
        <v>25</v>
      </c>
      <c r="J55" s="3">
        <f t="shared" si="19"/>
        <v>193</v>
      </c>
      <c r="K55" s="9">
        <f t="shared" si="1"/>
        <v>13</v>
      </c>
      <c r="L55" s="9">
        <v>13</v>
      </c>
      <c r="M55" s="3" t="str">
        <f t="shared" si="11"/>
        <v>Korpus 9</v>
      </c>
      <c r="N55" s="3">
        <f t="shared" si="2"/>
        <v>40</v>
      </c>
      <c r="O55" s="3">
        <f t="shared" si="3"/>
        <v>31</v>
      </c>
      <c r="P55" s="3">
        <f t="shared" si="4"/>
        <v>30</v>
      </c>
      <c r="Q55" s="3">
        <f t="shared" si="5"/>
        <v>52</v>
      </c>
      <c r="R55" s="3">
        <f t="shared" si="6"/>
        <v>24</v>
      </c>
      <c r="S55" s="3">
        <f t="shared" si="7"/>
        <v>52</v>
      </c>
      <c r="T55" s="3">
        <f t="shared" si="8"/>
        <v>27</v>
      </c>
      <c r="U55" s="3">
        <f t="shared" si="9"/>
        <v>256</v>
      </c>
      <c r="Y55" s="3">
        <f t="shared" si="12"/>
        <v>5406</v>
      </c>
      <c r="Z55" s="3">
        <f t="shared" si="13"/>
        <v>5491</v>
      </c>
      <c r="AA55" s="3">
        <f t="shared" si="14"/>
        <v>5567</v>
      </c>
      <c r="AB55" s="3">
        <f t="shared" si="15"/>
        <v>5667</v>
      </c>
      <c r="AC55" s="3">
        <f t="shared" si="16"/>
        <v>5691</v>
      </c>
      <c r="AD55" s="3">
        <f t="shared" si="17"/>
        <v>5814</v>
      </c>
      <c r="AE55" s="3">
        <f t="shared" si="18"/>
        <v>5872</v>
      </c>
    </row>
    <row r="56" spans="1:31" x14ac:dyDescent="0.3">
      <c r="A56" s="9">
        <v>25</v>
      </c>
      <c r="B56" s="11" t="s">
        <v>35</v>
      </c>
      <c r="C56" s="2">
        <v>28</v>
      </c>
      <c r="D56" s="2">
        <v>24</v>
      </c>
      <c r="E56" s="2">
        <v>29</v>
      </c>
      <c r="F56" s="2">
        <v>30</v>
      </c>
      <c r="G56" s="2">
        <v>18</v>
      </c>
      <c r="H56" s="2">
        <v>30</v>
      </c>
      <c r="I56" s="2">
        <v>19</v>
      </c>
      <c r="J56" s="3">
        <f t="shared" si="19"/>
        <v>178</v>
      </c>
      <c r="K56" s="9">
        <f t="shared" si="1"/>
        <v>8</v>
      </c>
      <c r="L56" s="9">
        <v>8</v>
      </c>
      <c r="M56" s="3" t="str">
        <f t="shared" si="11"/>
        <v>Korpus 4</v>
      </c>
      <c r="N56" s="3">
        <f t="shared" si="2"/>
        <v>85</v>
      </c>
      <c r="O56" s="3">
        <f t="shared" si="3"/>
        <v>61</v>
      </c>
      <c r="P56" s="3">
        <f t="shared" si="4"/>
        <v>49</v>
      </c>
      <c r="Q56" s="3">
        <f t="shared" si="5"/>
        <v>28</v>
      </c>
      <c r="R56" s="3">
        <f t="shared" si="6"/>
        <v>17</v>
      </c>
      <c r="S56" s="3">
        <f t="shared" si="7"/>
        <v>28</v>
      </c>
      <c r="T56" s="3">
        <f t="shared" si="8"/>
        <v>73</v>
      </c>
      <c r="U56" s="3">
        <f t="shared" si="9"/>
        <v>341</v>
      </c>
      <c r="Y56" s="3">
        <f t="shared" si="12"/>
        <v>5491</v>
      </c>
      <c r="Z56" s="3">
        <f t="shared" si="13"/>
        <v>5552</v>
      </c>
      <c r="AA56" s="3">
        <f t="shared" si="14"/>
        <v>5616</v>
      </c>
      <c r="AB56" s="3">
        <f t="shared" si="15"/>
        <v>5695</v>
      </c>
      <c r="AC56" s="3">
        <f t="shared" si="16"/>
        <v>5712</v>
      </c>
      <c r="AD56" s="3">
        <f t="shared" si="17"/>
        <v>5842</v>
      </c>
      <c r="AE56" s="3">
        <f t="shared" si="18"/>
        <v>5945</v>
      </c>
    </row>
    <row r="57" spans="1:31" x14ac:dyDescent="0.3">
      <c r="A57" s="9">
        <v>34</v>
      </c>
      <c r="B57" s="11" t="s">
        <v>44</v>
      </c>
      <c r="C57" s="2">
        <v>37</v>
      </c>
      <c r="D57" s="2">
        <v>27</v>
      </c>
      <c r="E57" s="2">
        <v>12</v>
      </c>
      <c r="F57" s="2">
        <v>24</v>
      </c>
      <c r="G57" s="2">
        <v>14</v>
      </c>
      <c r="H57" s="2">
        <v>24</v>
      </c>
      <c r="I57" s="2">
        <v>32</v>
      </c>
      <c r="J57" s="3">
        <f t="shared" si="19"/>
        <v>170</v>
      </c>
      <c r="K57" s="9">
        <f t="shared" si="1"/>
        <v>17</v>
      </c>
      <c r="L57" s="9">
        <v>17</v>
      </c>
      <c r="M57" s="3" t="str">
        <f t="shared" si="11"/>
        <v>Korpus 13</v>
      </c>
      <c r="N57" s="3">
        <f t="shared" si="2"/>
        <v>191</v>
      </c>
      <c r="O57" s="3">
        <f t="shared" si="3"/>
        <v>85</v>
      </c>
      <c r="P57" s="3">
        <f t="shared" si="4"/>
        <v>67</v>
      </c>
      <c r="Q57" s="3">
        <f t="shared" si="5"/>
        <v>51</v>
      </c>
      <c r="R57" s="3">
        <f t="shared" si="6"/>
        <v>63</v>
      </c>
      <c r="S57" s="3">
        <f t="shared" si="7"/>
        <v>51</v>
      </c>
      <c r="T57" s="3">
        <f t="shared" si="8"/>
        <v>135</v>
      </c>
      <c r="U57" s="3">
        <f t="shared" si="9"/>
        <v>643</v>
      </c>
      <c r="Y57" s="3">
        <f t="shared" si="12"/>
        <v>5682</v>
      </c>
      <c r="Z57" s="3">
        <f t="shared" si="13"/>
        <v>5767</v>
      </c>
      <c r="AA57" s="3">
        <f t="shared" si="14"/>
        <v>5834</v>
      </c>
      <c r="AB57" s="3">
        <f t="shared" si="15"/>
        <v>5885</v>
      </c>
      <c r="AC57" s="3">
        <f t="shared" si="16"/>
        <v>5948</v>
      </c>
      <c r="AD57" s="3">
        <f t="shared" si="17"/>
        <v>5999</v>
      </c>
      <c r="AE57" s="3">
        <f t="shared" si="18"/>
        <v>6134</v>
      </c>
    </row>
    <row r="58" spans="1:31" x14ac:dyDescent="0.3">
      <c r="A58" s="9">
        <v>57</v>
      </c>
      <c r="B58" s="11" t="s">
        <v>65</v>
      </c>
      <c r="C58" s="2">
        <v>25</v>
      </c>
      <c r="D58" s="2">
        <v>21</v>
      </c>
      <c r="E58" s="2">
        <v>26</v>
      </c>
      <c r="F58" s="2">
        <v>30</v>
      </c>
      <c r="G58" s="2">
        <v>17</v>
      </c>
      <c r="H58" s="2">
        <v>30</v>
      </c>
      <c r="I58" s="2">
        <v>18</v>
      </c>
      <c r="J58" s="3">
        <f t="shared" si="19"/>
        <v>167</v>
      </c>
      <c r="K58" s="9">
        <f t="shared" si="1"/>
        <v>15</v>
      </c>
      <c r="L58" s="9">
        <v>15</v>
      </c>
      <c r="M58" s="3" t="str">
        <f t="shared" si="11"/>
        <v>Korpus 11</v>
      </c>
      <c r="N58" s="3">
        <f t="shared" si="2"/>
        <v>47</v>
      </c>
      <c r="O58" s="3">
        <f t="shared" si="3"/>
        <v>32</v>
      </c>
      <c r="P58" s="3">
        <f t="shared" si="4"/>
        <v>17</v>
      </c>
      <c r="Q58" s="3">
        <f t="shared" si="5"/>
        <v>38</v>
      </c>
      <c r="R58" s="3">
        <f t="shared" si="6"/>
        <v>34</v>
      </c>
      <c r="S58" s="3">
        <f t="shared" si="7"/>
        <v>38</v>
      </c>
      <c r="T58" s="3">
        <f t="shared" si="8"/>
        <v>42</v>
      </c>
      <c r="U58" s="3">
        <f t="shared" si="9"/>
        <v>248</v>
      </c>
      <c r="Y58" s="3">
        <f t="shared" si="12"/>
        <v>5729</v>
      </c>
      <c r="Z58" s="3">
        <f t="shared" si="13"/>
        <v>5799</v>
      </c>
      <c r="AA58" s="3">
        <f t="shared" si="14"/>
        <v>5851</v>
      </c>
      <c r="AB58" s="3">
        <f t="shared" si="15"/>
        <v>5923</v>
      </c>
      <c r="AC58" s="3">
        <f t="shared" si="16"/>
        <v>5982</v>
      </c>
      <c r="AD58" s="3">
        <f t="shared" si="17"/>
        <v>6037</v>
      </c>
      <c r="AE58" s="3">
        <f t="shared" si="18"/>
        <v>6176</v>
      </c>
    </row>
    <row r="59" spans="1:31" x14ac:dyDescent="0.3">
      <c r="A59" s="9">
        <v>59</v>
      </c>
      <c r="B59" s="11" t="s">
        <v>67</v>
      </c>
      <c r="C59" s="2">
        <v>33</v>
      </c>
      <c r="D59" s="2">
        <v>25</v>
      </c>
      <c r="E59" s="2">
        <v>14</v>
      </c>
      <c r="F59" s="2">
        <v>24</v>
      </c>
      <c r="G59" s="2">
        <v>18</v>
      </c>
      <c r="H59" s="2">
        <v>24</v>
      </c>
      <c r="I59" s="2">
        <v>24</v>
      </c>
      <c r="J59" s="3">
        <f t="shared" si="19"/>
        <v>162</v>
      </c>
      <c r="K59" s="9">
        <f t="shared" si="1"/>
        <v>64</v>
      </c>
      <c r="L59" s="9">
        <v>64</v>
      </c>
      <c r="M59" s="3" t="str">
        <f t="shared" si="11"/>
        <v>Wylot Z2</v>
      </c>
      <c r="N59" s="3">
        <f t="shared" si="2"/>
        <v>83</v>
      </c>
      <c r="O59" s="3">
        <f t="shared" si="3"/>
        <v>60</v>
      </c>
      <c r="P59" s="3">
        <f t="shared" si="4"/>
        <v>74</v>
      </c>
      <c r="Q59" s="3">
        <f t="shared" si="5"/>
        <v>63</v>
      </c>
      <c r="R59" s="3">
        <f t="shared" si="6"/>
        <v>12</v>
      </c>
      <c r="S59" s="3">
        <f t="shared" si="7"/>
        <v>63</v>
      </c>
      <c r="T59" s="3">
        <f t="shared" si="8"/>
        <v>38</v>
      </c>
      <c r="U59" s="3">
        <f t="shared" si="9"/>
        <v>393</v>
      </c>
      <c r="Y59" s="3">
        <f t="shared" si="12"/>
        <v>5812</v>
      </c>
      <c r="Z59" s="3">
        <f t="shared" si="13"/>
        <v>5872</v>
      </c>
      <c r="AA59" s="3">
        <f t="shared" si="14"/>
        <v>5946</v>
      </c>
      <c r="AB59" s="3">
        <f t="shared" si="15"/>
        <v>6009</v>
      </c>
      <c r="AC59" s="3">
        <f t="shared" si="16"/>
        <v>6021</v>
      </c>
      <c r="AD59" s="3">
        <f t="shared" si="17"/>
        <v>6100</v>
      </c>
      <c r="AE59" s="3">
        <f t="shared" si="18"/>
        <v>6214</v>
      </c>
    </row>
    <row r="60" spans="1:31" x14ac:dyDescent="0.3">
      <c r="A60" s="9">
        <v>50</v>
      </c>
      <c r="B60" s="11" t="s">
        <v>9</v>
      </c>
      <c r="C60" s="2">
        <v>27</v>
      </c>
      <c r="D60" s="2">
        <v>16</v>
      </c>
      <c r="E60" s="2">
        <v>23</v>
      </c>
      <c r="F60" s="2">
        <v>34</v>
      </c>
      <c r="G60" s="2">
        <v>10</v>
      </c>
      <c r="H60" s="2">
        <v>34</v>
      </c>
      <c r="I60" s="2">
        <v>17</v>
      </c>
      <c r="J60" s="3">
        <f t="shared" si="19"/>
        <v>161</v>
      </c>
      <c r="K60" s="9">
        <f t="shared" si="1"/>
        <v>58</v>
      </c>
      <c r="L60" s="9">
        <v>58</v>
      </c>
      <c r="M60" s="3" t="str">
        <f t="shared" si="11"/>
        <v>Wylot 8</v>
      </c>
      <c r="N60" s="3">
        <f t="shared" si="2"/>
        <v>112</v>
      </c>
      <c r="O60" s="3">
        <f t="shared" si="3"/>
        <v>51</v>
      </c>
      <c r="P60" s="3">
        <f t="shared" si="4"/>
        <v>29</v>
      </c>
      <c r="Q60" s="3">
        <f t="shared" si="5"/>
        <v>92</v>
      </c>
      <c r="R60" s="3">
        <f t="shared" si="6"/>
        <v>23</v>
      </c>
      <c r="S60" s="3">
        <f t="shared" si="7"/>
        <v>92</v>
      </c>
      <c r="T60" s="3">
        <f t="shared" si="8"/>
        <v>17</v>
      </c>
      <c r="U60" s="3">
        <f t="shared" si="9"/>
        <v>416</v>
      </c>
      <c r="Y60" s="3">
        <f t="shared" si="12"/>
        <v>5924</v>
      </c>
      <c r="Z60" s="3">
        <f t="shared" si="13"/>
        <v>5975</v>
      </c>
      <c r="AA60" s="3">
        <f t="shared" si="14"/>
        <v>6004</v>
      </c>
      <c r="AB60" s="3">
        <f t="shared" si="15"/>
        <v>6101</v>
      </c>
      <c r="AC60" s="3">
        <f t="shared" si="16"/>
        <v>6124</v>
      </c>
      <c r="AD60" s="3">
        <f t="shared" si="17"/>
        <v>6216</v>
      </c>
      <c r="AE60" s="3">
        <f t="shared" si="18"/>
        <v>6233</v>
      </c>
    </row>
    <row r="61" spans="1:31" x14ac:dyDescent="0.3">
      <c r="A61" s="9">
        <v>35</v>
      </c>
      <c r="B61" s="11" t="s">
        <v>45</v>
      </c>
      <c r="C61" s="2">
        <v>27</v>
      </c>
      <c r="D61" s="2">
        <v>19</v>
      </c>
      <c r="E61" s="2">
        <v>15</v>
      </c>
      <c r="F61" s="2">
        <v>23</v>
      </c>
      <c r="G61" s="2">
        <v>21</v>
      </c>
      <c r="H61" s="2">
        <v>23</v>
      </c>
      <c r="I61" s="2">
        <v>27</v>
      </c>
      <c r="J61" s="3">
        <f t="shared" si="19"/>
        <v>155</v>
      </c>
      <c r="K61" s="9">
        <f t="shared" si="1"/>
        <v>18</v>
      </c>
      <c r="L61" s="9">
        <v>18</v>
      </c>
      <c r="M61" s="3" t="str">
        <f t="shared" si="11"/>
        <v>Korpus 14</v>
      </c>
      <c r="N61" s="3">
        <f t="shared" si="2"/>
        <v>56</v>
      </c>
      <c r="O61" s="3">
        <f t="shared" si="3"/>
        <v>42</v>
      </c>
      <c r="P61" s="3">
        <f t="shared" si="4"/>
        <v>41</v>
      </c>
      <c r="Q61" s="3">
        <f t="shared" si="5"/>
        <v>39</v>
      </c>
      <c r="R61" s="3">
        <f t="shared" si="6"/>
        <v>29</v>
      </c>
      <c r="S61" s="3">
        <f t="shared" si="7"/>
        <v>39</v>
      </c>
      <c r="T61" s="3">
        <f t="shared" si="8"/>
        <v>48</v>
      </c>
      <c r="U61" s="3">
        <f t="shared" si="9"/>
        <v>294</v>
      </c>
      <c r="Y61" s="3">
        <f t="shared" si="12"/>
        <v>5980</v>
      </c>
      <c r="Z61" s="3">
        <f t="shared" si="13"/>
        <v>6022</v>
      </c>
      <c r="AA61" s="3">
        <f t="shared" si="14"/>
        <v>6063</v>
      </c>
      <c r="AB61" s="3">
        <f t="shared" si="15"/>
        <v>6140</v>
      </c>
      <c r="AC61" s="3">
        <f t="shared" si="16"/>
        <v>6169</v>
      </c>
      <c r="AD61" s="3">
        <f t="shared" si="17"/>
        <v>6255</v>
      </c>
      <c r="AE61" s="3">
        <f t="shared" si="18"/>
        <v>6303</v>
      </c>
    </row>
    <row r="62" spans="1:31" x14ac:dyDescent="0.3">
      <c r="A62" s="9">
        <v>43</v>
      </c>
      <c r="B62" s="11" t="s">
        <v>52</v>
      </c>
      <c r="C62" s="2">
        <v>20</v>
      </c>
      <c r="D62" s="2">
        <v>17</v>
      </c>
      <c r="E62" s="2">
        <v>16</v>
      </c>
      <c r="F62" s="2">
        <v>29</v>
      </c>
      <c r="G62" s="2">
        <v>19</v>
      </c>
      <c r="H62" s="2">
        <v>29</v>
      </c>
      <c r="I62" s="2">
        <v>25</v>
      </c>
      <c r="J62" s="3">
        <f t="shared" si="19"/>
        <v>155</v>
      </c>
      <c r="K62" s="9">
        <f t="shared" si="1"/>
        <v>14</v>
      </c>
      <c r="L62" s="9">
        <v>14</v>
      </c>
      <c r="M62" s="3" t="str">
        <f t="shared" si="11"/>
        <v>Korpus 10</v>
      </c>
      <c r="N62" s="3">
        <f t="shared" si="2"/>
        <v>44</v>
      </c>
      <c r="O62" s="3">
        <f t="shared" si="3"/>
        <v>36</v>
      </c>
      <c r="P62" s="3">
        <f t="shared" si="4"/>
        <v>42</v>
      </c>
      <c r="Q62" s="3">
        <f t="shared" si="5"/>
        <v>30</v>
      </c>
      <c r="R62" s="3">
        <f t="shared" si="6"/>
        <v>23</v>
      </c>
      <c r="S62" s="3">
        <f t="shared" si="7"/>
        <v>30</v>
      </c>
      <c r="T62" s="3">
        <f t="shared" si="8"/>
        <v>27</v>
      </c>
      <c r="U62" s="3">
        <f t="shared" si="9"/>
        <v>232</v>
      </c>
      <c r="Y62" s="3">
        <f t="shared" si="12"/>
        <v>6024</v>
      </c>
      <c r="Z62" s="3">
        <f t="shared" si="13"/>
        <v>6060</v>
      </c>
      <c r="AA62" s="3">
        <f t="shared" si="14"/>
        <v>6105</v>
      </c>
      <c r="AB62" s="3">
        <f t="shared" si="15"/>
        <v>6170</v>
      </c>
      <c r="AC62" s="3">
        <f t="shared" si="16"/>
        <v>6193</v>
      </c>
      <c r="AD62" s="3">
        <f t="shared" si="17"/>
        <v>6285</v>
      </c>
      <c r="AE62" s="3">
        <f t="shared" si="18"/>
        <v>6330</v>
      </c>
    </row>
    <row r="63" spans="1:31" x14ac:dyDescent="0.3">
      <c r="A63" s="9">
        <v>62</v>
      </c>
      <c r="B63" s="11" t="s">
        <v>70</v>
      </c>
      <c r="C63" s="2">
        <v>32</v>
      </c>
      <c r="D63" s="2">
        <v>23</v>
      </c>
      <c r="E63" s="2">
        <v>10</v>
      </c>
      <c r="F63" s="2">
        <v>24</v>
      </c>
      <c r="G63" s="2">
        <v>13</v>
      </c>
      <c r="H63" s="2">
        <v>24</v>
      </c>
      <c r="I63" s="2">
        <v>29</v>
      </c>
      <c r="J63" s="3">
        <f t="shared" si="19"/>
        <v>155</v>
      </c>
      <c r="K63" s="9">
        <f t="shared" si="1"/>
        <v>67</v>
      </c>
      <c r="L63" s="9">
        <v>67</v>
      </c>
      <c r="M63" s="3" t="str">
        <f t="shared" si="11"/>
        <v>Zbiornik SMAY 30</v>
      </c>
      <c r="N63" s="3">
        <f t="shared" si="2"/>
        <v>93</v>
      </c>
      <c r="O63" s="3">
        <f t="shared" si="3"/>
        <v>68</v>
      </c>
      <c r="P63" s="3">
        <f t="shared" si="4"/>
        <v>35</v>
      </c>
      <c r="Q63" s="3">
        <f t="shared" si="5"/>
        <v>33</v>
      </c>
      <c r="R63" s="3">
        <f t="shared" si="6"/>
        <v>30</v>
      </c>
      <c r="S63" s="3">
        <f t="shared" si="7"/>
        <v>33</v>
      </c>
      <c r="T63" s="3">
        <f t="shared" si="8"/>
        <v>35</v>
      </c>
      <c r="U63" s="3">
        <f t="shared" si="9"/>
        <v>327</v>
      </c>
      <c r="Y63" s="3">
        <f t="shared" si="12"/>
        <v>6117</v>
      </c>
      <c r="Z63" s="3">
        <f t="shared" si="13"/>
        <v>6185</v>
      </c>
      <c r="AA63" s="3">
        <f t="shared" si="14"/>
        <v>6220</v>
      </c>
      <c r="AB63" s="3">
        <f t="shared" si="15"/>
        <v>6253</v>
      </c>
      <c r="AC63" s="3">
        <f t="shared" si="16"/>
        <v>6283</v>
      </c>
      <c r="AD63" s="3">
        <f t="shared" si="17"/>
        <v>6318</v>
      </c>
      <c r="AE63" s="3">
        <f t="shared" si="18"/>
        <v>6365</v>
      </c>
    </row>
    <row r="64" spans="1:31" x14ac:dyDescent="0.3">
      <c r="A64" s="9">
        <v>23</v>
      </c>
      <c r="B64" s="11" t="s">
        <v>33</v>
      </c>
      <c r="C64" s="2">
        <v>21</v>
      </c>
      <c r="D64" s="2">
        <v>18</v>
      </c>
      <c r="E64" s="2">
        <v>22</v>
      </c>
      <c r="F64" s="2">
        <v>29</v>
      </c>
      <c r="G64" s="2">
        <v>12</v>
      </c>
      <c r="H64" s="2">
        <v>29</v>
      </c>
      <c r="I64" s="2">
        <v>20</v>
      </c>
      <c r="J64" s="3">
        <f t="shared" si="19"/>
        <v>151</v>
      </c>
      <c r="K64" s="9">
        <f t="shared" si="1"/>
        <v>16</v>
      </c>
      <c r="L64" s="9">
        <v>16</v>
      </c>
      <c r="M64" s="3" t="str">
        <f t="shared" si="11"/>
        <v>Korpus 12</v>
      </c>
      <c r="N64" s="3">
        <f t="shared" si="2"/>
        <v>26</v>
      </c>
      <c r="O64" s="3">
        <f t="shared" si="3"/>
        <v>16</v>
      </c>
      <c r="P64" s="3">
        <f t="shared" si="4"/>
        <v>16</v>
      </c>
      <c r="Q64" s="3">
        <f t="shared" si="5"/>
        <v>29</v>
      </c>
      <c r="R64" s="3">
        <f t="shared" si="6"/>
        <v>8</v>
      </c>
      <c r="S64" s="3">
        <f t="shared" si="7"/>
        <v>29</v>
      </c>
      <c r="T64" s="3">
        <f t="shared" si="8"/>
        <v>14</v>
      </c>
      <c r="U64" s="3">
        <f t="shared" si="9"/>
        <v>138</v>
      </c>
      <c r="Y64" s="3">
        <f t="shared" si="12"/>
        <v>6143</v>
      </c>
      <c r="Z64" s="3">
        <f t="shared" si="13"/>
        <v>6201</v>
      </c>
      <c r="AA64" s="3">
        <f t="shared" si="14"/>
        <v>6236</v>
      </c>
      <c r="AB64" s="3">
        <f t="shared" si="15"/>
        <v>6282</v>
      </c>
      <c r="AC64" s="3">
        <f t="shared" si="16"/>
        <v>6291</v>
      </c>
      <c r="AD64" s="3">
        <f t="shared" si="17"/>
        <v>6347</v>
      </c>
      <c r="AE64" s="3">
        <f t="shared" si="18"/>
        <v>6379</v>
      </c>
    </row>
    <row r="65" spans="1:31" x14ac:dyDescent="0.3">
      <c r="A65" s="9">
        <v>27</v>
      </c>
      <c r="B65" s="11" t="s">
        <v>37</v>
      </c>
      <c r="C65" s="2">
        <v>18</v>
      </c>
      <c r="D65" s="2">
        <v>13</v>
      </c>
      <c r="E65" s="2">
        <v>17</v>
      </c>
      <c r="F65" s="2">
        <v>34</v>
      </c>
      <c r="G65" s="2">
        <v>12</v>
      </c>
      <c r="H65" s="2">
        <v>34</v>
      </c>
      <c r="I65" s="2">
        <v>20</v>
      </c>
      <c r="J65" s="3">
        <f t="shared" si="19"/>
        <v>148</v>
      </c>
      <c r="K65" s="9">
        <f t="shared" si="1"/>
        <v>36</v>
      </c>
      <c r="L65" s="9">
        <v>36</v>
      </c>
      <c r="M65" s="3" t="str">
        <f t="shared" si="11"/>
        <v>Podst. widełek</v>
      </c>
      <c r="N65" s="3">
        <f t="shared" si="2"/>
        <v>115</v>
      </c>
      <c r="O65" s="3">
        <f t="shared" si="3"/>
        <v>54</v>
      </c>
      <c r="P65" s="3">
        <f t="shared" si="4"/>
        <v>34</v>
      </c>
      <c r="Q65" s="3">
        <f t="shared" si="5"/>
        <v>63</v>
      </c>
      <c r="R65" s="3">
        <f t="shared" si="6"/>
        <v>18</v>
      </c>
      <c r="S65" s="3">
        <f t="shared" si="7"/>
        <v>63</v>
      </c>
      <c r="T65" s="3">
        <f t="shared" si="8"/>
        <v>41</v>
      </c>
      <c r="U65" s="3">
        <f t="shared" si="9"/>
        <v>388</v>
      </c>
      <c r="Y65" s="3">
        <f t="shared" si="12"/>
        <v>6258</v>
      </c>
      <c r="Z65" s="3">
        <f t="shared" si="13"/>
        <v>6312</v>
      </c>
      <c r="AA65" s="3">
        <f t="shared" si="14"/>
        <v>6346</v>
      </c>
      <c r="AB65" s="3">
        <f t="shared" si="15"/>
        <v>6409</v>
      </c>
      <c r="AC65" s="3">
        <f t="shared" si="16"/>
        <v>6427</v>
      </c>
      <c r="AD65" s="3">
        <f t="shared" si="17"/>
        <v>6490</v>
      </c>
      <c r="AE65" s="3">
        <f t="shared" si="18"/>
        <v>6531</v>
      </c>
    </row>
    <row r="66" spans="1:31" x14ac:dyDescent="0.3">
      <c r="A66" s="9">
        <v>26</v>
      </c>
      <c r="B66" s="11" t="s">
        <v>36</v>
      </c>
      <c r="C66" s="2">
        <v>16</v>
      </c>
      <c r="D66" s="2">
        <v>14</v>
      </c>
      <c r="E66" s="2">
        <v>15</v>
      </c>
      <c r="F66" s="2">
        <v>29</v>
      </c>
      <c r="G66" s="2">
        <v>16</v>
      </c>
      <c r="H66" s="2">
        <v>29</v>
      </c>
      <c r="I66" s="2">
        <v>23</v>
      </c>
      <c r="J66" s="3">
        <f t="shared" si="19"/>
        <v>142</v>
      </c>
      <c r="K66" s="9">
        <f t="shared" si="1"/>
        <v>52</v>
      </c>
      <c r="L66" s="9">
        <v>52</v>
      </c>
      <c r="M66" s="3" t="str">
        <f t="shared" si="11"/>
        <v>Wylot 2</v>
      </c>
      <c r="N66" s="3">
        <f t="shared" si="2"/>
        <v>94</v>
      </c>
      <c r="O66" s="3">
        <f t="shared" si="3"/>
        <v>45</v>
      </c>
      <c r="P66" s="3">
        <f t="shared" si="4"/>
        <v>30</v>
      </c>
      <c r="Q66" s="3">
        <f t="shared" si="5"/>
        <v>46</v>
      </c>
      <c r="R66" s="3">
        <f t="shared" si="6"/>
        <v>15</v>
      </c>
      <c r="S66" s="3">
        <f t="shared" si="7"/>
        <v>46</v>
      </c>
      <c r="T66" s="3">
        <f t="shared" si="8"/>
        <v>35</v>
      </c>
      <c r="U66" s="3">
        <f t="shared" si="9"/>
        <v>311</v>
      </c>
      <c r="Y66" s="3">
        <f t="shared" si="12"/>
        <v>6352</v>
      </c>
      <c r="Z66" s="3">
        <f t="shared" si="13"/>
        <v>6397</v>
      </c>
      <c r="AA66" s="3">
        <f t="shared" si="14"/>
        <v>6427</v>
      </c>
      <c r="AB66" s="3">
        <f t="shared" si="15"/>
        <v>6473</v>
      </c>
      <c r="AC66" s="3">
        <f t="shared" si="16"/>
        <v>6488</v>
      </c>
      <c r="AD66" s="3">
        <f t="shared" si="17"/>
        <v>6536</v>
      </c>
      <c r="AE66" s="3">
        <f t="shared" si="18"/>
        <v>6571</v>
      </c>
    </row>
    <row r="67" spans="1:31" x14ac:dyDescent="0.3">
      <c r="A67" s="9">
        <v>10</v>
      </c>
      <c r="B67" s="11" t="s">
        <v>20</v>
      </c>
      <c r="C67" s="2">
        <v>20</v>
      </c>
      <c r="D67" s="2">
        <v>16</v>
      </c>
      <c r="E67" s="2">
        <v>18</v>
      </c>
      <c r="F67" s="2">
        <v>29</v>
      </c>
      <c r="G67" s="2">
        <v>10</v>
      </c>
      <c r="H67" s="2">
        <v>29</v>
      </c>
      <c r="I67" s="2">
        <v>17</v>
      </c>
      <c r="J67" s="3">
        <f>SUM(C67:I67)</f>
        <v>139</v>
      </c>
      <c r="K67" s="9">
        <f t="shared" si="1"/>
        <v>44</v>
      </c>
      <c r="L67" s="9">
        <v>44</v>
      </c>
      <c r="M67" s="3" t="str">
        <f t="shared" si="11"/>
        <v>Siodełko 3</v>
      </c>
      <c r="N67" s="3">
        <f t="shared" si="2"/>
        <v>73</v>
      </c>
      <c r="O67" s="3">
        <f t="shared" si="3"/>
        <v>33</v>
      </c>
      <c r="P67" s="3">
        <f t="shared" si="4"/>
        <v>21</v>
      </c>
      <c r="Q67" s="3">
        <f t="shared" si="5"/>
        <v>57</v>
      </c>
      <c r="R67" s="3">
        <f t="shared" si="6"/>
        <v>18</v>
      </c>
      <c r="S67" s="3">
        <f t="shared" si="7"/>
        <v>57</v>
      </c>
      <c r="T67" s="3">
        <f t="shared" si="8"/>
        <v>13</v>
      </c>
      <c r="U67" s="3">
        <f t="shared" si="9"/>
        <v>272</v>
      </c>
      <c r="Y67" s="3">
        <f t="shared" si="12"/>
        <v>6425</v>
      </c>
      <c r="Z67" s="3">
        <f t="shared" si="13"/>
        <v>6458</v>
      </c>
      <c r="AA67" s="3">
        <f t="shared" si="14"/>
        <v>6479</v>
      </c>
      <c r="AB67" s="3">
        <f t="shared" si="15"/>
        <v>6536</v>
      </c>
      <c r="AC67" s="3">
        <f t="shared" si="16"/>
        <v>6554</v>
      </c>
      <c r="AD67" s="3">
        <f t="shared" si="17"/>
        <v>6611</v>
      </c>
      <c r="AE67" s="3">
        <f t="shared" si="18"/>
        <v>6624</v>
      </c>
    </row>
    <row r="68" spans="1:31" x14ac:dyDescent="0.3">
      <c r="A68" s="9">
        <v>16</v>
      </c>
      <c r="B68" s="11" t="s">
        <v>26</v>
      </c>
      <c r="C68" s="2">
        <v>26</v>
      </c>
      <c r="D68" s="2">
        <v>16</v>
      </c>
      <c r="E68" s="2">
        <v>16</v>
      </c>
      <c r="F68" s="2">
        <v>29</v>
      </c>
      <c r="G68" s="2">
        <v>8</v>
      </c>
      <c r="H68" s="2">
        <v>29</v>
      </c>
      <c r="I68" s="2">
        <v>14</v>
      </c>
      <c r="J68" s="3">
        <f>SUM(C68:I68)</f>
        <v>138</v>
      </c>
      <c r="K68" s="9">
        <f>INT(L68)</f>
        <v>30</v>
      </c>
      <c r="L68" s="9">
        <v>30</v>
      </c>
      <c r="M68" s="3" t="str">
        <f t="shared" si="11"/>
        <v>Mimośród 5</v>
      </c>
      <c r="N68" s="3">
        <f>VLOOKUP(K68,$A$3:$I$69,3,0)</f>
        <v>47</v>
      </c>
      <c r="O68" s="3">
        <f>VLOOKUP(K68,$A$3:$I$69,4,0)</f>
        <v>33</v>
      </c>
      <c r="P68" s="3">
        <f>VLOOKUP(K68,$A$3:$I$69,5,0)</f>
        <v>16</v>
      </c>
      <c r="Q68" s="3">
        <f>VLOOKUP(K68,$A$3:$I$69,6,0)</f>
        <v>24</v>
      </c>
      <c r="R68" s="3">
        <f>VLOOKUP(K68,$A$3:$I$69,7,0)</f>
        <v>24</v>
      </c>
      <c r="S68" s="3">
        <f>VLOOKUP(K68,$A$3:$I$69,8,0)</f>
        <v>24</v>
      </c>
      <c r="T68" s="3">
        <f>VLOOKUP(K68,$A$3:$I$69,9,0)</f>
        <v>25</v>
      </c>
      <c r="U68" s="3">
        <f>VLOOKUP(K68,$A$3:$J$69,10,0)</f>
        <v>193</v>
      </c>
      <c r="Y68" s="3">
        <f t="shared" si="12"/>
        <v>6472</v>
      </c>
      <c r="Z68" s="3">
        <f t="shared" si="13"/>
        <v>6505</v>
      </c>
      <c r="AA68" s="3">
        <f t="shared" si="14"/>
        <v>6521</v>
      </c>
      <c r="AB68" s="3">
        <f t="shared" si="15"/>
        <v>6560</v>
      </c>
      <c r="AC68" s="3">
        <f t="shared" si="16"/>
        <v>6584</v>
      </c>
      <c r="AD68" s="3">
        <f t="shared" si="17"/>
        <v>6635</v>
      </c>
      <c r="AE68" s="3">
        <f t="shared" si="18"/>
        <v>6660</v>
      </c>
    </row>
    <row r="69" spans="1:31" x14ac:dyDescent="0.3">
      <c r="A69" s="9">
        <v>28</v>
      </c>
      <c r="B69" s="11" t="s">
        <v>38</v>
      </c>
      <c r="C69" s="2">
        <v>29</v>
      </c>
      <c r="D69" s="2">
        <v>12</v>
      </c>
      <c r="E69" s="2">
        <v>13</v>
      </c>
      <c r="F69" s="2">
        <v>22</v>
      </c>
      <c r="G69" s="2">
        <v>12</v>
      </c>
      <c r="H69" s="2">
        <v>22</v>
      </c>
      <c r="I69" s="2">
        <v>9</v>
      </c>
      <c r="J69" s="3">
        <f>SUM(C69:I69)</f>
        <v>119</v>
      </c>
      <c r="K69" s="9">
        <f>INT(L69)</f>
        <v>32</v>
      </c>
      <c r="L69" s="9">
        <v>32</v>
      </c>
      <c r="M69" s="3" t="str">
        <f>VLOOKUP(K69,$A$3:$I$69,2,0)</f>
        <v>Mimośród 7</v>
      </c>
      <c r="N69" s="3">
        <f>VLOOKUP(K69,$A$3:$I$69,3,0)</f>
        <v>44</v>
      </c>
      <c r="O69" s="3">
        <f>VLOOKUP(K69,$A$3:$I$69,4,0)</f>
        <v>30</v>
      </c>
      <c r="P69" s="3">
        <f>VLOOKUP(K69,$A$3:$I$69,5,0)</f>
        <v>36</v>
      </c>
      <c r="Q69" s="3">
        <f>VLOOKUP(K69,$A$3:$I$69,6,0)</f>
        <v>31</v>
      </c>
      <c r="R69" s="3">
        <f>VLOOKUP(K69,$A$3:$I$69,7,0)</f>
        <v>15</v>
      </c>
      <c r="S69" s="3">
        <f>VLOOKUP(K69,$A$3:$I$69,8,0)</f>
        <v>31</v>
      </c>
      <c r="T69" s="3">
        <f>VLOOKUP(K69,$A$3:$I$69,9,0)</f>
        <v>15</v>
      </c>
      <c r="U69" s="3">
        <f>VLOOKUP(K69,$A$3:$J$69,10,0)</f>
        <v>202</v>
      </c>
      <c r="Y69" s="3">
        <f>Y68+N69</f>
        <v>6516</v>
      </c>
      <c r="Z69" s="3">
        <f>IF((Y69)&lt;=Z68,Z68+O69,O69+Y69)</f>
        <v>6546</v>
      </c>
      <c r="AA69" s="3">
        <f t="shared" si="14"/>
        <v>6582</v>
      </c>
      <c r="AB69" s="3">
        <f t="shared" si="15"/>
        <v>6613</v>
      </c>
      <c r="AC69" s="3">
        <f t="shared" si="16"/>
        <v>6628</v>
      </c>
      <c r="AD69" s="3">
        <f t="shared" si="17"/>
        <v>6666</v>
      </c>
      <c r="AE69" s="3">
        <f t="shared" si="18"/>
        <v>6681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D2" sqref="D2"/>
    </sheetView>
  </sheetViews>
  <sheetFormatPr defaultRowHeight="15.6" x14ac:dyDescent="0.3"/>
  <cols>
    <col min="2" max="3" width="6.5" customWidth="1"/>
  </cols>
  <sheetData>
    <row r="1" spans="1:3" x14ac:dyDescent="0.3">
      <c r="A1" t="s">
        <v>75</v>
      </c>
      <c r="B1" t="s">
        <v>76</v>
      </c>
      <c r="C1">
        <v>6616</v>
      </c>
    </row>
    <row r="2" spans="1:3" x14ac:dyDescent="0.3">
      <c r="A2" s="1">
        <v>65</v>
      </c>
    </row>
    <row r="3" spans="1:3" x14ac:dyDescent="0.3">
      <c r="A3" s="1">
        <v>33</v>
      </c>
    </row>
    <row r="4" spans="1:3" x14ac:dyDescent="0.3">
      <c r="A4" s="1">
        <v>19</v>
      </c>
    </row>
    <row r="5" spans="1:3" x14ac:dyDescent="0.3">
      <c r="A5" s="1">
        <v>39</v>
      </c>
    </row>
    <row r="6" spans="1:3" x14ac:dyDescent="0.3">
      <c r="A6" s="1">
        <v>4</v>
      </c>
    </row>
    <row r="7" spans="1:3" x14ac:dyDescent="0.3">
      <c r="A7" s="1">
        <v>21</v>
      </c>
    </row>
    <row r="8" spans="1:3" x14ac:dyDescent="0.3">
      <c r="A8" s="1">
        <v>63</v>
      </c>
    </row>
    <row r="9" spans="1:3" x14ac:dyDescent="0.3">
      <c r="A9" s="1">
        <v>64</v>
      </c>
    </row>
    <row r="10" spans="1:3" x14ac:dyDescent="0.3">
      <c r="A10" s="1">
        <v>23</v>
      </c>
    </row>
    <row r="11" spans="1:3" x14ac:dyDescent="0.3">
      <c r="A11" s="1">
        <v>20</v>
      </c>
    </row>
    <row r="12" spans="1:3" x14ac:dyDescent="0.3">
      <c r="A12" s="1">
        <v>41</v>
      </c>
    </row>
    <row r="13" spans="1:3" x14ac:dyDescent="0.3">
      <c r="A13" s="1">
        <v>18</v>
      </c>
    </row>
    <row r="14" spans="1:3" x14ac:dyDescent="0.3">
      <c r="A14" s="1">
        <v>31</v>
      </c>
    </row>
    <row r="15" spans="1:3" x14ac:dyDescent="0.3">
      <c r="A15" s="1">
        <v>24</v>
      </c>
    </row>
    <row r="16" spans="1:3" x14ac:dyDescent="0.3">
      <c r="A16" s="1">
        <v>26</v>
      </c>
    </row>
    <row r="17" spans="1:1" x14ac:dyDescent="0.3">
      <c r="A17" s="1">
        <v>42</v>
      </c>
    </row>
    <row r="18" spans="1:1" x14ac:dyDescent="0.3">
      <c r="A18" s="1">
        <v>11</v>
      </c>
    </row>
    <row r="19" spans="1:1" x14ac:dyDescent="0.3">
      <c r="A19" s="1">
        <v>7</v>
      </c>
    </row>
    <row r="20" spans="1:1" x14ac:dyDescent="0.3">
      <c r="A20" s="1">
        <v>29</v>
      </c>
    </row>
    <row r="21" spans="1:1" x14ac:dyDescent="0.3">
      <c r="A21" s="1">
        <v>12</v>
      </c>
    </row>
    <row r="22" spans="1:1" x14ac:dyDescent="0.3">
      <c r="A22" s="1">
        <v>13</v>
      </c>
    </row>
    <row r="23" spans="1:1" x14ac:dyDescent="0.3">
      <c r="A23" s="1">
        <v>36</v>
      </c>
    </row>
    <row r="24" spans="1:1" x14ac:dyDescent="0.3">
      <c r="A24" s="1">
        <v>9</v>
      </c>
    </row>
    <row r="25" spans="1:1" x14ac:dyDescent="0.3">
      <c r="A25" s="1">
        <v>60</v>
      </c>
    </row>
    <row r="26" spans="1:1" x14ac:dyDescent="0.3">
      <c r="A26" s="1">
        <v>17</v>
      </c>
    </row>
    <row r="27" spans="1:1" x14ac:dyDescent="0.3">
      <c r="A27" s="1">
        <v>48</v>
      </c>
    </row>
    <row r="28" spans="1:1" x14ac:dyDescent="0.3">
      <c r="A28" s="1">
        <v>46</v>
      </c>
    </row>
    <row r="29" spans="1:1" x14ac:dyDescent="0.3">
      <c r="A29" s="1">
        <v>8</v>
      </c>
    </row>
    <row r="30" spans="1:1" x14ac:dyDescent="0.3">
      <c r="A30" s="1">
        <v>38</v>
      </c>
    </row>
    <row r="31" spans="1:1" x14ac:dyDescent="0.3">
      <c r="A31" s="1">
        <v>66</v>
      </c>
    </row>
    <row r="32" spans="1:1" x14ac:dyDescent="0.3">
      <c r="A32" s="1">
        <v>5</v>
      </c>
    </row>
    <row r="33" spans="1:1" x14ac:dyDescent="0.3">
      <c r="A33" s="1">
        <v>22</v>
      </c>
    </row>
    <row r="34" spans="1:1" x14ac:dyDescent="0.3">
      <c r="A34" s="1">
        <v>49</v>
      </c>
    </row>
    <row r="35" spans="1:1" x14ac:dyDescent="0.3">
      <c r="A35" s="1">
        <v>56</v>
      </c>
    </row>
    <row r="36" spans="1:1" x14ac:dyDescent="0.3">
      <c r="A36" s="1">
        <v>44</v>
      </c>
    </row>
    <row r="37" spans="1:1" x14ac:dyDescent="0.3">
      <c r="A37" s="1">
        <v>57</v>
      </c>
    </row>
    <row r="38" spans="1:1" x14ac:dyDescent="0.3">
      <c r="A38" s="1">
        <v>10</v>
      </c>
    </row>
    <row r="39" spans="1:1" x14ac:dyDescent="0.3">
      <c r="A39" s="1">
        <v>55</v>
      </c>
    </row>
    <row r="40" spans="1:1" x14ac:dyDescent="0.3">
      <c r="A40" s="1">
        <v>25</v>
      </c>
    </row>
    <row r="41" spans="1:1" x14ac:dyDescent="0.3">
      <c r="A41" s="1">
        <v>40</v>
      </c>
    </row>
    <row r="42" spans="1:1" x14ac:dyDescent="0.3">
      <c r="A42" s="1">
        <v>6</v>
      </c>
    </row>
    <row r="43" spans="1:1" x14ac:dyDescent="0.3">
      <c r="A43" s="1">
        <v>58</v>
      </c>
    </row>
    <row r="44" spans="1:1" x14ac:dyDescent="0.3">
      <c r="A44" s="1">
        <v>67</v>
      </c>
    </row>
    <row r="45" spans="1:1" x14ac:dyDescent="0.3">
      <c r="A45" s="1">
        <v>43</v>
      </c>
    </row>
    <row r="46" spans="1:1" x14ac:dyDescent="0.3">
      <c r="A46" s="1">
        <v>53</v>
      </c>
    </row>
    <row r="47" spans="1:1" x14ac:dyDescent="0.3">
      <c r="A47" s="1">
        <v>3</v>
      </c>
    </row>
    <row r="48" spans="1:1" x14ac:dyDescent="0.3">
      <c r="A48" s="1">
        <v>61</v>
      </c>
    </row>
    <row r="49" spans="1:1" x14ac:dyDescent="0.3">
      <c r="A49" s="1">
        <v>37</v>
      </c>
    </row>
    <row r="50" spans="1:1" x14ac:dyDescent="0.3">
      <c r="A50" s="1">
        <v>51</v>
      </c>
    </row>
    <row r="51" spans="1:1" x14ac:dyDescent="0.3">
      <c r="A51" s="1">
        <v>54</v>
      </c>
    </row>
    <row r="52" spans="1:1" x14ac:dyDescent="0.3">
      <c r="A52" s="1">
        <v>27</v>
      </c>
    </row>
    <row r="53" spans="1:1" x14ac:dyDescent="0.3">
      <c r="A53" s="1">
        <v>45</v>
      </c>
    </row>
    <row r="54" spans="1:1" x14ac:dyDescent="0.3">
      <c r="A54" s="1">
        <v>50</v>
      </c>
    </row>
    <row r="55" spans="1:1" x14ac:dyDescent="0.3">
      <c r="A55" s="1">
        <v>2</v>
      </c>
    </row>
    <row r="56" spans="1:1" x14ac:dyDescent="0.3">
      <c r="A56" s="1">
        <v>52</v>
      </c>
    </row>
    <row r="57" spans="1:1" x14ac:dyDescent="0.3">
      <c r="A57" s="1">
        <v>15</v>
      </c>
    </row>
    <row r="58" spans="1:1" x14ac:dyDescent="0.3">
      <c r="A58" s="1">
        <v>1</v>
      </c>
    </row>
    <row r="59" spans="1:1" x14ac:dyDescent="0.3">
      <c r="A59" s="1">
        <v>47</v>
      </c>
    </row>
    <row r="60" spans="1:1" x14ac:dyDescent="0.3">
      <c r="A60" s="1">
        <v>14</v>
      </c>
    </row>
    <row r="61" spans="1:1" x14ac:dyDescent="0.3">
      <c r="A61" s="1">
        <v>32</v>
      </c>
    </row>
    <row r="62" spans="1:1" x14ac:dyDescent="0.3">
      <c r="A62" s="1">
        <v>35</v>
      </c>
    </row>
    <row r="63" spans="1:1" x14ac:dyDescent="0.3">
      <c r="A63" s="1">
        <v>30</v>
      </c>
    </row>
    <row r="64" spans="1:1" x14ac:dyDescent="0.3">
      <c r="A64" s="1">
        <v>59</v>
      </c>
    </row>
    <row r="65" spans="1:1" x14ac:dyDescent="0.3">
      <c r="A65" s="1">
        <v>34</v>
      </c>
    </row>
    <row r="66" spans="1:1" x14ac:dyDescent="0.3">
      <c r="A66" s="1">
        <v>62</v>
      </c>
    </row>
    <row r="67" spans="1:1" x14ac:dyDescent="0.3">
      <c r="A67" s="1">
        <v>16</v>
      </c>
    </row>
    <row r="68" spans="1:1" x14ac:dyDescent="0.3">
      <c r="A68" s="1">
        <v>28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Najlepszy</vt:lpstr>
    </vt:vector>
  </TitlesOfParts>
  <Company>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Stawowy Adam</dc:creator>
  <cp:lastModifiedBy>Windows User</cp:lastModifiedBy>
  <dcterms:created xsi:type="dcterms:W3CDTF">2000-05-22T21:49:05Z</dcterms:created>
  <dcterms:modified xsi:type="dcterms:W3CDTF">2020-01-14T11:32:15Z</dcterms:modified>
</cp:coreProperties>
</file>