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Behnam\Downloads\My PhD\Papers\Paper1-Hybrid Accoustic-MEMS paper\Hybrid Paper Code\CAT 259D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5" i="1" l="1"/>
  <c r="H5" i="1"/>
  <c r="E24" i="1"/>
  <c r="D24" i="1"/>
  <c r="B38" i="1"/>
  <c r="M5" i="1" s="1"/>
  <c r="B31" i="1"/>
  <c r="I24" i="1"/>
  <c r="L5" i="1" l="1"/>
  <c r="M8" i="1"/>
  <c r="M16" i="1"/>
  <c r="L6" i="1"/>
  <c r="L14" i="1"/>
  <c r="L22" i="1"/>
  <c r="L7" i="1"/>
  <c r="L23" i="1"/>
  <c r="M10" i="1"/>
  <c r="L8" i="1"/>
  <c r="M11" i="1"/>
  <c r="L9" i="1"/>
  <c r="L13" i="1"/>
  <c r="M9" i="1"/>
  <c r="M17" i="1"/>
  <c r="L15" i="1"/>
  <c r="M18" i="1"/>
  <c r="L16" i="1"/>
  <c r="M19" i="1"/>
  <c r="L17" i="1"/>
  <c r="L21" i="1"/>
  <c r="M12" i="1"/>
  <c r="M20" i="1"/>
  <c r="L10" i="1"/>
  <c r="L18" i="1"/>
  <c r="M13" i="1"/>
  <c r="M21" i="1"/>
  <c r="L11" i="1"/>
  <c r="L19" i="1"/>
  <c r="M6" i="1"/>
  <c r="M14" i="1"/>
  <c r="M22" i="1"/>
  <c r="L12" i="1"/>
  <c r="L20" i="1"/>
  <c r="M7" i="1"/>
  <c r="M15" i="1"/>
  <c r="M23" i="1"/>
  <c r="K7" i="1"/>
  <c r="K15" i="1"/>
  <c r="K23" i="1"/>
  <c r="J13" i="1"/>
  <c r="J21" i="1"/>
  <c r="K18" i="1"/>
  <c r="J8" i="1"/>
  <c r="K11" i="1"/>
  <c r="J9" i="1"/>
  <c r="K20" i="1"/>
  <c r="J18" i="1"/>
  <c r="K21" i="1"/>
  <c r="J19" i="1"/>
  <c r="K6" i="1"/>
  <c r="K22" i="1"/>
  <c r="J20" i="1"/>
  <c r="K8" i="1"/>
  <c r="K16" i="1"/>
  <c r="J6" i="1"/>
  <c r="J14" i="1"/>
  <c r="J22" i="1"/>
  <c r="K9" i="1"/>
  <c r="K17" i="1"/>
  <c r="J7" i="1"/>
  <c r="J15" i="1"/>
  <c r="J23" i="1"/>
  <c r="K10" i="1"/>
  <c r="J16" i="1"/>
  <c r="K19" i="1"/>
  <c r="J17" i="1"/>
  <c r="K12" i="1"/>
  <c r="J10" i="1"/>
  <c r="K13" i="1"/>
  <c r="J11" i="1"/>
  <c r="K14" i="1"/>
  <c r="J12" i="1"/>
  <c r="J5" i="1"/>
  <c r="K5" i="1"/>
  <c r="H24" i="1"/>
  <c r="K24" i="1" l="1"/>
  <c r="K30" i="1" s="1"/>
  <c r="L30" i="1" s="1"/>
  <c r="J24" i="1"/>
  <c r="L29" i="1" s="1"/>
  <c r="K29" i="1" s="1"/>
  <c r="M24" i="1"/>
  <c r="K36" i="1" s="1"/>
  <c r="L36" i="1" s="1"/>
  <c r="L24" i="1"/>
  <c r="L35" i="1" s="1"/>
  <c r="K35" i="1" s="1"/>
</calcChain>
</file>

<file path=xl/sharedStrings.xml><?xml version="1.0" encoding="utf-8"?>
<sst xmlns="http://schemas.openxmlformats.org/spreadsheetml/2006/main" count="89" uniqueCount="45">
  <si>
    <t>Major</t>
  </si>
  <si>
    <t>Minor</t>
  </si>
  <si>
    <t>Audio</t>
  </si>
  <si>
    <t>MEMS</t>
  </si>
  <si>
    <t>Activity</t>
  </si>
  <si>
    <t>Start Sec</t>
  </si>
  <si>
    <t>Lapse</t>
  </si>
  <si>
    <t>Call Act 1</t>
  </si>
  <si>
    <t>Call Act 2</t>
  </si>
  <si>
    <t>Act 1</t>
  </si>
  <si>
    <t>Act 2</t>
  </si>
  <si>
    <t>Act 1 Time</t>
  </si>
  <si>
    <t>Act 2 Time</t>
  </si>
  <si>
    <t>Decisions 1 A</t>
  </si>
  <si>
    <t>Decisions 2 A</t>
  </si>
  <si>
    <t>Decisions 1 M</t>
  </si>
  <si>
    <t>Decisions 2 M</t>
  </si>
  <si>
    <t>Arm Raising</t>
  </si>
  <si>
    <t>NA</t>
  </si>
  <si>
    <t>Arm Lowering</t>
  </si>
  <si>
    <t>Shovel Lowering</t>
  </si>
  <si>
    <t>Shovel Raising</t>
  </si>
  <si>
    <t>Maneuvering forward</t>
  </si>
  <si>
    <t>Maneuvering backward</t>
  </si>
  <si>
    <t>Turning Right</t>
  </si>
  <si>
    <t>Turning Left</t>
  </si>
  <si>
    <t>Stopped</t>
  </si>
  <si>
    <t>End</t>
  </si>
  <si>
    <t>TOTAL</t>
  </si>
  <si>
    <t>Markov Chain Parameters</t>
  </si>
  <si>
    <t>𝑆𝑎𝑚𝑝𝑙𝑖𝑛𝑔 𝐹𝑟𝑒𝑞𝑢𝑒𝑛𝑐𝑦=</t>
  </si>
  <si>
    <t>𝑆𝑇𝐹𝑇 𝑊𝑖𝑛𝑑𝑜𝑤 𝑆𝑖𝑧𝑒=</t>
  </si>
  <si>
    <t>Act1</t>
  </si>
  <si>
    <t>𝑆𝑇𝐹𝑇 𝑂𝑣𝑒𝑟𝑙𝑎𝑝=</t>
  </si>
  <si>
    <t xml:space="preserve">Act2 </t>
  </si>
  <si>
    <t>BPS=</t>
  </si>
  <si>
    <t>Short Stopped</t>
  </si>
  <si>
    <t>Minor Stop</t>
  </si>
  <si>
    <t>Table 2</t>
  </si>
  <si>
    <t>Jackhammer Activities and Its Actual Labels</t>
  </si>
  <si>
    <t>Arm/Shovel Movement</t>
  </si>
  <si>
    <t>Maneuvering forward/backward</t>
  </si>
  <si>
    <t>Stop</t>
  </si>
  <si>
    <t>Label</t>
  </si>
  <si>
    <t>Turning Right/Left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</si>
</sst>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0" zoomScaleNormal="80" workbookViewId="0">
      <selection activeCell="A4" sqref="A4:C24"/>
    </sheetView>
  </sheetViews>
  <sheetFormatPr defaultRowHeight="15" x14ac:dyDescent="0.25"/>
  <cols>
    <col min="1" max="1" width="49.5703125" bestFit="1" customWidth="1"/>
    <col min="2" max="2" width="12" bestFit="1" customWidth="1"/>
    <col min="3" max="3" width="8.28515625" bestFit="1" customWidth="1"/>
    <col min="4" max="5" width="13" bestFit="1" customWidth="1"/>
    <col min="6" max="6" width="7.5703125" bestFit="1" customWidth="1"/>
    <col min="7" max="7" width="7.7109375" bestFit="1" customWidth="1"/>
    <col min="8" max="9" width="14.28515625" bestFit="1" customWidth="1"/>
    <col min="10" max="10" width="24.140625" bestFit="1" customWidth="1"/>
    <col min="11" max="11" width="17.28515625" bestFit="1" customWidth="1"/>
    <col min="12" max="13" width="18.140625" bestFit="1" customWidth="1"/>
  </cols>
  <sheetData>
    <row r="1" spans="1:13" ht="18.75" x14ac:dyDescent="0.3">
      <c r="A1" s="13" t="s">
        <v>38</v>
      </c>
    </row>
    <row r="2" spans="1:13" ht="18.75" x14ac:dyDescent="0.3">
      <c r="A2" s="13" t="s">
        <v>39</v>
      </c>
    </row>
    <row r="3" spans="1:13" ht="18.75" x14ac:dyDescent="0.25">
      <c r="A3" s="6"/>
      <c r="B3" s="6"/>
      <c r="C3" s="6"/>
      <c r="D3" s="6"/>
      <c r="E3" s="6"/>
      <c r="F3" s="7" t="s">
        <v>0</v>
      </c>
      <c r="G3" s="7" t="s">
        <v>1</v>
      </c>
      <c r="H3" s="6"/>
      <c r="I3" s="6"/>
      <c r="J3" s="14" t="s">
        <v>2</v>
      </c>
      <c r="K3" s="14"/>
      <c r="L3" s="14" t="s">
        <v>3</v>
      </c>
      <c r="M3" s="14"/>
    </row>
    <row r="4" spans="1:13" ht="18.75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</row>
    <row r="5" spans="1:13" ht="18.75" x14ac:dyDescent="0.25">
      <c r="A5" s="10" t="s">
        <v>36</v>
      </c>
      <c r="B5" s="10">
        <v>0</v>
      </c>
      <c r="C5" s="10">
        <v>2</v>
      </c>
      <c r="D5" s="10"/>
      <c r="E5" s="10" t="s">
        <v>18</v>
      </c>
      <c r="F5" s="10"/>
      <c r="G5" s="10">
        <v>1</v>
      </c>
      <c r="H5" s="10">
        <f>F5*C5</f>
        <v>0</v>
      </c>
      <c r="I5" s="10">
        <f>G5*C5</f>
        <v>2</v>
      </c>
      <c r="J5" s="10">
        <f>$B$31*H5</f>
        <v>0</v>
      </c>
      <c r="K5" s="10">
        <f>$B$31*I5</f>
        <v>24</v>
      </c>
      <c r="L5" s="10">
        <f>$B$38*H5</f>
        <v>0</v>
      </c>
      <c r="M5" s="10">
        <f>$B$38*I5</f>
        <v>24</v>
      </c>
    </row>
    <row r="6" spans="1:13" ht="18.75" x14ac:dyDescent="0.25">
      <c r="A6" s="8" t="s">
        <v>17</v>
      </c>
      <c r="B6" s="8">
        <v>2</v>
      </c>
      <c r="C6" s="8">
        <v>11</v>
      </c>
      <c r="D6" s="8">
        <v>1</v>
      </c>
      <c r="E6" s="8"/>
      <c r="F6" s="8">
        <v>1</v>
      </c>
      <c r="G6" s="8"/>
      <c r="H6" s="8">
        <f t="shared" ref="H6:H23" si="0">F6*C6</f>
        <v>11</v>
      </c>
      <c r="I6" s="8">
        <f t="shared" ref="I6:I23" si="1">G6*C6</f>
        <v>0</v>
      </c>
      <c r="J6" s="8">
        <f t="shared" ref="J6:J23" si="2">$B$31*H6</f>
        <v>132</v>
      </c>
      <c r="K6" s="8">
        <f t="shared" ref="K6:K23" si="3">$B$31*I6</f>
        <v>0</v>
      </c>
      <c r="L6" s="8">
        <f t="shared" ref="L6:L23" si="4">$B$38*H6</f>
        <v>132</v>
      </c>
      <c r="M6" s="8">
        <f t="shared" ref="M6:M23" si="5">$B$38*I6</f>
        <v>0</v>
      </c>
    </row>
    <row r="7" spans="1:13" ht="18.75" x14ac:dyDescent="0.25">
      <c r="A7" s="8" t="s">
        <v>19</v>
      </c>
      <c r="B7" s="8">
        <v>13</v>
      </c>
      <c r="C7" s="8">
        <v>11</v>
      </c>
      <c r="D7" s="8" t="s">
        <v>18</v>
      </c>
      <c r="E7" s="8"/>
      <c r="F7" s="8">
        <v>1</v>
      </c>
      <c r="G7" s="8"/>
      <c r="H7" s="8">
        <f t="shared" si="0"/>
        <v>11</v>
      </c>
      <c r="I7" s="8">
        <f t="shared" si="1"/>
        <v>0</v>
      </c>
      <c r="J7" s="8">
        <f t="shared" si="2"/>
        <v>132</v>
      </c>
      <c r="K7" s="8">
        <f t="shared" si="3"/>
        <v>0</v>
      </c>
      <c r="L7" s="8">
        <f t="shared" si="4"/>
        <v>132</v>
      </c>
      <c r="M7" s="8">
        <f t="shared" si="5"/>
        <v>0</v>
      </c>
    </row>
    <row r="8" spans="1:13" ht="18.75" x14ac:dyDescent="0.25">
      <c r="A8" s="8" t="s">
        <v>20</v>
      </c>
      <c r="B8" s="8">
        <v>24</v>
      </c>
      <c r="C8" s="8">
        <v>6</v>
      </c>
      <c r="D8" s="8" t="s">
        <v>18</v>
      </c>
      <c r="E8" s="8"/>
      <c r="F8" s="8">
        <v>1</v>
      </c>
      <c r="G8" s="8"/>
      <c r="H8" s="8">
        <f t="shared" si="0"/>
        <v>6</v>
      </c>
      <c r="I8" s="8">
        <f t="shared" si="1"/>
        <v>0</v>
      </c>
      <c r="J8" s="8">
        <f t="shared" si="2"/>
        <v>72</v>
      </c>
      <c r="K8" s="8">
        <f t="shared" si="3"/>
        <v>0</v>
      </c>
      <c r="L8" s="8">
        <f t="shared" si="4"/>
        <v>72</v>
      </c>
      <c r="M8" s="8">
        <f t="shared" si="5"/>
        <v>0</v>
      </c>
    </row>
    <row r="9" spans="1:13" ht="18.75" x14ac:dyDescent="0.25">
      <c r="A9" s="8" t="s">
        <v>21</v>
      </c>
      <c r="B9" s="8">
        <v>30</v>
      </c>
      <c r="C9" s="8">
        <v>5</v>
      </c>
      <c r="D9" s="8" t="s">
        <v>18</v>
      </c>
      <c r="E9" s="8"/>
      <c r="F9" s="8">
        <v>1</v>
      </c>
      <c r="G9" s="8"/>
      <c r="H9" s="8">
        <f t="shared" si="0"/>
        <v>5</v>
      </c>
      <c r="I9" s="8">
        <f t="shared" si="1"/>
        <v>0</v>
      </c>
      <c r="J9" s="8">
        <f t="shared" si="2"/>
        <v>60</v>
      </c>
      <c r="K9" s="8">
        <f t="shared" si="3"/>
        <v>0</v>
      </c>
      <c r="L9" s="8">
        <f t="shared" si="4"/>
        <v>60</v>
      </c>
      <c r="M9" s="8">
        <f t="shared" si="5"/>
        <v>0</v>
      </c>
    </row>
    <row r="10" spans="1:13" ht="18.75" x14ac:dyDescent="0.25">
      <c r="A10" s="8" t="s">
        <v>19</v>
      </c>
      <c r="B10" s="8">
        <v>35</v>
      </c>
      <c r="C10" s="8">
        <v>3</v>
      </c>
      <c r="D10" s="8" t="s">
        <v>18</v>
      </c>
      <c r="E10" s="8"/>
      <c r="F10" s="8">
        <v>1</v>
      </c>
      <c r="G10" s="8"/>
      <c r="H10" s="8">
        <f t="shared" si="0"/>
        <v>3</v>
      </c>
      <c r="I10" s="8">
        <f t="shared" si="1"/>
        <v>0</v>
      </c>
      <c r="J10" s="8">
        <f t="shared" si="2"/>
        <v>36</v>
      </c>
      <c r="K10" s="8">
        <f t="shared" si="3"/>
        <v>0</v>
      </c>
      <c r="L10" s="8">
        <f t="shared" si="4"/>
        <v>36</v>
      </c>
      <c r="M10" s="8">
        <f t="shared" si="5"/>
        <v>0</v>
      </c>
    </row>
    <row r="11" spans="1:13" ht="18.75" x14ac:dyDescent="0.25">
      <c r="A11" s="8" t="s">
        <v>22</v>
      </c>
      <c r="B11" s="8">
        <v>38</v>
      </c>
      <c r="C11" s="8">
        <v>9.5</v>
      </c>
      <c r="D11" s="8"/>
      <c r="E11" s="8">
        <v>1</v>
      </c>
      <c r="F11" s="8"/>
      <c r="G11" s="8">
        <v>1</v>
      </c>
      <c r="H11" s="8">
        <f t="shared" si="0"/>
        <v>0</v>
      </c>
      <c r="I11" s="8">
        <f t="shared" si="1"/>
        <v>9.5</v>
      </c>
      <c r="J11" s="8">
        <f t="shared" si="2"/>
        <v>0</v>
      </c>
      <c r="K11" s="8">
        <f t="shared" si="3"/>
        <v>114</v>
      </c>
      <c r="L11" s="8">
        <f t="shared" si="4"/>
        <v>0</v>
      </c>
      <c r="M11" s="8">
        <f t="shared" si="5"/>
        <v>114</v>
      </c>
    </row>
    <row r="12" spans="1:13" ht="18.75" x14ac:dyDescent="0.25">
      <c r="A12" s="8" t="s">
        <v>37</v>
      </c>
      <c r="B12" s="8">
        <v>47.5</v>
      </c>
      <c r="C12" s="8">
        <v>0.5</v>
      </c>
      <c r="D12" s="8"/>
      <c r="E12" s="8" t="s">
        <v>18</v>
      </c>
      <c r="F12" s="8"/>
      <c r="G12" s="8">
        <v>1</v>
      </c>
      <c r="H12" s="8">
        <f t="shared" si="0"/>
        <v>0</v>
      </c>
      <c r="I12" s="8">
        <f t="shared" si="1"/>
        <v>0.5</v>
      </c>
      <c r="J12" s="8">
        <f t="shared" si="2"/>
        <v>0</v>
      </c>
      <c r="K12" s="8">
        <f t="shared" si="3"/>
        <v>6</v>
      </c>
      <c r="L12" s="8">
        <f t="shared" si="4"/>
        <v>0</v>
      </c>
      <c r="M12" s="8">
        <f t="shared" si="5"/>
        <v>6</v>
      </c>
    </row>
    <row r="13" spans="1:13" ht="18.75" x14ac:dyDescent="0.25">
      <c r="A13" s="8" t="s">
        <v>23</v>
      </c>
      <c r="B13" s="8">
        <v>48</v>
      </c>
      <c r="C13" s="8">
        <v>6.5</v>
      </c>
      <c r="D13" s="8"/>
      <c r="E13" s="8" t="s">
        <v>18</v>
      </c>
      <c r="F13" s="8"/>
      <c r="G13" s="8">
        <v>1</v>
      </c>
      <c r="H13" s="8">
        <f t="shared" si="0"/>
        <v>0</v>
      </c>
      <c r="I13" s="8">
        <f t="shared" si="1"/>
        <v>6.5</v>
      </c>
      <c r="J13" s="8">
        <f t="shared" si="2"/>
        <v>0</v>
      </c>
      <c r="K13" s="8">
        <f t="shared" si="3"/>
        <v>78</v>
      </c>
      <c r="L13" s="8">
        <f t="shared" si="4"/>
        <v>0</v>
      </c>
      <c r="M13" s="8">
        <f t="shared" si="5"/>
        <v>78</v>
      </c>
    </row>
    <row r="14" spans="1:13" ht="18.75" x14ac:dyDescent="0.25">
      <c r="A14" s="8" t="s">
        <v>37</v>
      </c>
      <c r="B14" s="8">
        <v>54.5</v>
      </c>
      <c r="C14" s="8">
        <v>0.5</v>
      </c>
      <c r="D14" s="8"/>
      <c r="E14" s="8" t="s">
        <v>18</v>
      </c>
      <c r="F14" s="8"/>
      <c r="G14" s="8">
        <v>1</v>
      </c>
      <c r="H14" s="8">
        <f t="shared" si="0"/>
        <v>0</v>
      </c>
      <c r="I14" s="8">
        <f t="shared" si="1"/>
        <v>0.5</v>
      </c>
      <c r="J14" s="8">
        <f t="shared" si="2"/>
        <v>0</v>
      </c>
      <c r="K14" s="8">
        <f t="shared" si="3"/>
        <v>6</v>
      </c>
      <c r="L14" s="8">
        <f t="shared" si="4"/>
        <v>0</v>
      </c>
      <c r="M14" s="8">
        <f t="shared" si="5"/>
        <v>6</v>
      </c>
    </row>
    <row r="15" spans="1:13" ht="18.75" x14ac:dyDescent="0.25">
      <c r="A15" s="8" t="s">
        <v>24</v>
      </c>
      <c r="B15" s="8">
        <v>55</v>
      </c>
      <c r="C15" s="8">
        <v>8.5</v>
      </c>
      <c r="D15" s="8"/>
      <c r="E15" s="8" t="s">
        <v>18</v>
      </c>
      <c r="F15" s="8"/>
      <c r="G15" s="8">
        <v>1</v>
      </c>
      <c r="H15" s="8">
        <f t="shared" si="0"/>
        <v>0</v>
      </c>
      <c r="I15" s="8">
        <f t="shared" si="1"/>
        <v>8.5</v>
      </c>
      <c r="J15" s="8">
        <f t="shared" si="2"/>
        <v>0</v>
      </c>
      <c r="K15" s="8">
        <f t="shared" si="3"/>
        <v>102</v>
      </c>
      <c r="L15" s="8">
        <f t="shared" si="4"/>
        <v>0</v>
      </c>
      <c r="M15" s="8">
        <f t="shared" si="5"/>
        <v>102</v>
      </c>
    </row>
    <row r="16" spans="1:13" ht="18.75" x14ac:dyDescent="0.25">
      <c r="A16" s="8" t="s">
        <v>37</v>
      </c>
      <c r="B16" s="8">
        <v>63.5</v>
      </c>
      <c r="C16" s="8">
        <v>0.5</v>
      </c>
      <c r="D16" s="8"/>
      <c r="E16" s="8" t="s">
        <v>18</v>
      </c>
      <c r="F16" s="8"/>
      <c r="G16" s="8">
        <v>1</v>
      </c>
      <c r="H16" s="8">
        <f t="shared" si="0"/>
        <v>0</v>
      </c>
      <c r="I16" s="8">
        <f t="shared" si="1"/>
        <v>0.5</v>
      </c>
      <c r="J16" s="8">
        <f t="shared" si="2"/>
        <v>0</v>
      </c>
      <c r="K16" s="8">
        <f t="shared" si="3"/>
        <v>6</v>
      </c>
      <c r="L16" s="8">
        <f t="shared" si="4"/>
        <v>0</v>
      </c>
      <c r="M16" s="8">
        <f t="shared" si="5"/>
        <v>6</v>
      </c>
    </row>
    <row r="17" spans="1:13" ht="18.75" x14ac:dyDescent="0.25">
      <c r="A17" s="8" t="s">
        <v>25</v>
      </c>
      <c r="B17" s="8">
        <v>64</v>
      </c>
      <c r="C17" s="8">
        <v>9</v>
      </c>
      <c r="D17" s="8"/>
      <c r="E17" s="8" t="s">
        <v>18</v>
      </c>
      <c r="F17" s="8"/>
      <c r="G17" s="8">
        <v>1</v>
      </c>
      <c r="H17" s="8">
        <f t="shared" si="0"/>
        <v>0</v>
      </c>
      <c r="I17" s="8">
        <f t="shared" si="1"/>
        <v>9</v>
      </c>
      <c r="J17" s="8">
        <f t="shared" si="2"/>
        <v>0</v>
      </c>
      <c r="K17" s="8">
        <f t="shared" si="3"/>
        <v>108</v>
      </c>
      <c r="L17" s="8">
        <f t="shared" si="4"/>
        <v>0</v>
      </c>
      <c r="M17" s="8">
        <f t="shared" si="5"/>
        <v>108</v>
      </c>
    </row>
    <row r="18" spans="1:13" ht="18.75" x14ac:dyDescent="0.25">
      <c r="A18" s="8" t="s">
        <v>17</v>
      </c>
      <c r="B18" s="8">
        <v>74</v>
      </c>
      <c r="C18" s="8">
        <v>3</v>
      </c>
      <c r="D18" s="8">
        <v>1</v>
      </c>
      <c r="E18" s="8"/>
      <c r="F18" s="8">
        <v>1</v>
      </c>
      <c r="G18" s="8"/>
      <c r="H18" s="8">
        <f t="shared" si="0"/>
        <v>3</v>
      </c>
      <c r="I18" s="8">
        <f t="shared" si="1"/>
        <v>0</v>
      </c>
      <c r="J18" s="8">
        <f t="shared" si="2"/>
        <v>36</v>
      </c>
      <c r="K18" s="8">
        <f t="shared" si="3"/>
        <v>0</v>
      </c>
      <c r="L18" s="8">
        <f t="shared" si="4"/>
        <v>36</v>
      </c>
      <c r="M18" s="8">
        <f t="shared" si="5"/>
        <v>0</v>
      </c>
    </row>
    <row r="19" spans="1:13" ht="18.75" x14ac:dyDescent="0.25">
      <c r="A19" s="8" t="s">
        <v>24</v>
      </c>
      <c r="B19" s="8">
        <v>77</v>
      </c>
      <c r="C19" s="8">
        <v>4</v>
      </c>
      <c r="D19" s="8"/>
      <c r="E19" s="8">
        <v>1</v>
      </c>
      <c r="F19" s="8"/>
      <c r="G19" s="8">
        <v>1</v>
      </c>
      <c r="H19" s="8">
        <f t="shared" si="0"/>
        <v>0</v>
      </c>
      <c r="I19" s="8">
        <f t="shared" si="1"/>
        <v>4</v>
      </c>
      <c r="J19" s="8">
        <f t="shared" si="2"/>
        <v>0</v>
      </c>
      <c r="K19" s="8">
        <f t="shared" si="3"/>
        <v>48</v>
      </c>
      <c r="L19" s="8">
        <f t="shared" si="4"/>
        <v>0</v>
      </c>
      <c r="M19" s="8">
        <f t="shared" si="5"/>
        <v>48</v>
      </c>
    </row>
    <row r="20" spans="1:13" ht="18.75" x14ac:dyDescent="0.25">
      <c r="A20" s="8" t="s">
        <v>19</v>
      </c>
      <c r="B20" s="8">
        <v>81</v>
      </c>
      <c r="C20" s="8">
        <v>2</v>
      </c>
      <c r="D20" s="8">
        <v>1</v>
      </c>
      <c r="E20" s="8"/>
      <c r="F20" s="8">
        <v>1</v>
      </c>
      <c r="G20" s="8"/>
      <c r="H20" s="8">
        <f t="shared" si="0"/>
        <v>2</v>
      </c>
      <c r="I20" s="8">
        <f t="shared" si="1"/>
        <v>0</v>
      </c>
      <c r="J20" s="8">
        <f t="shared" si="2"/>
        <v>24</v>
      </c>
      <c r="K20" s="8">
        <f t="shared" si="3"/>
        <v>0</v>
      </c>
      <c r="L20" s="8">
        <f t="shared" si="4"/>
        <v>24</v>
      </c>
      <c r="M20" s="8">
        <f t="shared" si="5"/>
        <v>0</v>
      </c>
    </row>
    <row r="21" spans="1:13" ht="18.75" x14ac:dyDescent="0.25">
      <c r="A21" s="8" t="s">
        <v>20</v>
      </c>
      <c r="B21" s="8">
        <v>83</v>
      </c>
      <c r="C21" s="8">
        <v>1</v>
      </c>
      <c r="D21" s="8" t="s">
        <v>18</v>
      </c>
      <c r="E21" s="8"/>
      <c r="F21" s="8">
        <v>1</v>
      </c>
      <c r="G21" s="8"/>
      <c r="H21" s="8">
        <f t="shared" si="0"/>
        <v>1</v>
      </c>
      <c r="I21" s="8">
        <f t="shared" si="1"/>
        <v>0</v>
      </c>
      <c r="J21" s="8">
        <f t="shared" si="2"/>
        <v>12</v>
      </c>
      <c r="K21" s="8">
        <f t="shared" si="3"/>
        <v>0</v>
      </c>
      <c r="L21" s="8">
        <f t="shared" si="4"/>
        <v>12</v>
      </c>
      <c r="M21" s="8">
        <f t="shared" si="5"/>
        <v>0</v>
      </c>
    </row>
    <row r="22" spans="1:13" ht="18.75" x14ac:dyDescent="0.25">
      <c r="A22" s="8" t="s">
        <v>26</v>
      </c>
      <c r="B22" s="8">
        <v>84</v>
      </c>
      <c r="C22" s="8">
        <v>3</v>
      </c>
      <c r="D22" s="8"/>
      <c r="E22" s="8">
        <v>1</v>
      </c>
      <c r="F22" s="8"/>
      <c r="G22" s="8">
        <v>1</v>
      </c>
      <c r="H22" s="8">
        <f t="shared" si="0"/>
        <v>0</v>
      </c>
      <c r="I22" s="8">
        <f t="shared" si="1"/>
        <v>3</v>
      </c>
      <c r="J22" s="8">
        <f t="shared" si="2"/>
        <v>0</v>
      </c>
      <c r="K22" s="8">
        <f t="shared" si="3"/>
        <v>36</v>
      </c>
      <c r="L22" s="8">
        <f t="shared" si="4"/>
        <v>0</v>
      </c>
      <c r="M22" s="8">
        <f t="shared" si="5"/>
        <v>36</v>
      </c>
    </row>
    <row r="23" spans="1:13" ht="18.75" x14ac:dyDescent="0.25">
      <c r="A23" s="11" t="s">
        <v>27</v>
      </c>
      <c r="B23" s="11">
        <v>87</v>
      </c>
      <c r="C23" s="11"/>
      <c r="D23" s="11"/>
      <c r="E23" s="11"/>
      <c r="F23" s="11"/>
      <c r="G23" s="11"/>
      <c r="H23" s="11">
        <f t="shared" si="0"/>
        <v>0</v>
      </c>
      <c r="I23" s="11">
        <f t="shared" si="1"/>
        <v>0</v>
      </c>
      <c r="J23" s="11">
        <f t="shared" si="2"/>
        <v>0</v>
      </c>
      <c r="K23" s="11">
        <f t="shared" si="3"/>
        <v>0</v>
      </c>
      <c r="L23" s="11">
        <f t="shared" si="4"/>
        <v>0</v>
      </c>
      <c r="M23" s="11">
        <f t="shared" si="5"/>
        <v>0</v>
      </c>
    </row>
    <row r="24" spans="1:13" ht="18.75" x14ac:dyDescent="0.25">
      <c r="A24" s="12" t="s">
        <v>28</v>
      </c>
      <c r="B24" s="12"/>
      <c r="C24" s="12"/>
      <c r="D24" s="12">
        <f>SUM(D5:D23)</f>
        <v>3</v>
      </c>
      <c r="E24" s="12">
        <f>SUM(E5:E23)</f>
        <v>3</v>
      </c>
      <c r="F24" s="12"/>
      <c r="G24" s="12"/>
      <c r="H24" s="12">
        <f t="shared" ref="H24:M24" si="6">SUM(H5:H23)</f>
        <v>42</v>
      </c>
      <c r="I24" s="12">
        <f t="shared" si="6"/>
        <v>44</v>
      </c>
      <c r="J24" s="12">
        <f t="shared" si="6"/>
        <v>504</v>
      </c>
      <c r="K24" s="12">
        <f t="shared" si="6"/>
        <v>528</v>
      </c>
      <c r="L24" s="12">
        <f t="shared" si="6"/>
        <v>504</v>
      </c>
      <c r="M24" s="12">
        <f t="shared" si="6"/>
        <v>528</v>
      </c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2" t="s">
        <v>2</v>
      </c>
      <c r="B27" s="3"/>
      <c r="C27" s="1"/>
      <c r="D27" s="1"/>
      <c r="E27" s="1"/>
      <c r="F27" s="1"/>
      <c r="G27" s="1"/>
      <c r="H27" s="1"/>
      <c r="I27" s="1"/>
      <c r="J27" s="2" t="s">
        <v>29</v>
      </c>
      <c r="K27" s="15" t="s">
        <v>2</v>
      </c>
      <c r="L27" s="15"/>
      <c r="M27" s="1"/>
    </row>
    <row r="28" spans="1:13" x14ac:dyDescent="0.25">
      <c r="A28" s="3" t="s">
        <v>30</v>
      </c>
      <c r="B28" s="3">
        <v>44100</v>
      </c>
      <c r="C28" s="1"/>
      <c r="D28" s="1"/>
      <c r="E28" s="1"/>
      <c r="F28" s="1"/>
      <c r="G28" s="1"/>
      <c r="H28" s="1"/>
      <c r="I28" s="1"/>
      <c r="J28" s="4"/>
      <c r="K28" s="4" t="s">
        <v>9</v>
      </c>
      <c r="L28" s="4" t="s">
        <v>10</v>
      </c>
      <c r="M28" s="1"/>
    </row>
    <row r="29" spans="1:13" x14ac:dyDescent="0.25">
      <c r="A29" s="3" t="s">
        <v>31</v>
      </c>
      <c r="B29" s="3">
        <v>7128</v>
      </c>
      <c r="C29" s="1"/>
      <c r="D29" s="1"/>
      <c r="E29" s="1"/>
      <c r="F29" s="1"/>
      <c r="G29" s="1"/>
      <c r="H29" s="1"/>
      <c r="I29" s="1"/>
      <c r="J29" s="4" t="s">
        <v>32</v>
      </c>
      <c r="K29" s="4">
        <f>1-L29</f>
        <v>0.99404761904761907</v>
      </c>
      <c r="L29" s="4">
        <f>E24/J24</f>
        <v>5.9523809523809521E-3</v>
      </c>
      <c r="M29" s="1"/>
    </row>
    <row r="30" spans="1:13" x14ac:dyDescent="0.25">
      <c r="A30" s="3" t="s">
        <v>33</v>
      </c>
      <c r="B30" s="3">
        <v>3564</v>
      </c>
      <c r="C30" s="1"/>
      <c r="D30" s="1"/>
      <c r="E30" s="1"/>
      <c r="F30" s="1"/>
      <c r="G30" s="1"/>
      <c r="H30" s="1"/>
      <c r="I30" s="1"/>
      <c r="J30" s="4" t="s">
        <v>34</v>
      </c>
      <c r="K30" s="4">
        <f>D24/K24</f>
        <v>5.681818181818182E-3</v>
      </c>
      <c r="L30" s="4">
        <f>1-K30</f>
        <v>0.99431818181818177</v>
      </c>
      <c r="M30" s="1"/>
    </row>
    <row r="31" spans="1:13" x14ac:dyDescent="0.25">
      <c r="A31" s="3" t="s">
        <v>35</v>
      </c>
      <c r="B31" s="3">
        <f>ROUND(B28/(B29-B30), 0)</f>
        <v>12</v>
      </c>
      <c r="C31" s="1"/>
      <c r="D31" s="1"/>
      <c r="E31" s="1"/>
      <c r="F31" s="1"/>
      <c r="G31" s="1"/>
      <c r="H31" s="1"/>
      <c r="I31" s="1"/>
      <c r="J31" s="5"/>
      <c r="K31" s="5"/>
      <c r="L31" s="5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5"/>
      <c r="K32" s="5"/>
      <c r="L32" s="5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2" t="s">
        <v>29</v>
      </c>
      <c r="K33" s="15" t="s">
        <v>3</v>
      </c>
      <c r="L33" s="15"/>
      <c r="M33" s="1"/>
    </row>
    <row r="34" spans="1:13" x14ac:dyDescent="0.25">
      <c r="A34" s="2" t="s">
        <v>3</v>
      </c>
      <c r="B34" s="3"/>
      <c r="C34" s="1"/>
      <c r="D34" s="1"/>
      <c r="E34" s="1"/>
      <c r="F34" s="1"/>
      <c r="G34" s="1"/>
      <c r="H34" s="1"/>
      <c r="I34" s="1"/>
      <c r="J34" s="4"/>
      <c r="K34" s="4" t="s">
        <v>9</v>
      </c>
      <c r="L34" s="4" t="s">
        <v>10</v>
      </c>
      <c r="M34" s="1"/>
    </row>
    <row r="35" spans="1:13" x14ac:dyDescent="0.25">
      <c r="A35" s="3" t="s">
        <v>30</v>
      </c>
      <c r="B35" s="3">
        <v>99</v>
      </c>
      <c r="C35" s="1"/>
      <c r="D35" s="1"/>
      <c r="E35" s="1"/>
      <c r="F35" s="1"/>
      <c r="G35" s="1"/>
      <c r="H35" s="1"/>
      <c r="I35" s="1"/>
      <c r="J35" s="4" t="s">
        <v>32</v>
      </c>
      <c r="K35" s="4">
        <f>1-L35</f>
        <v>0.99404761904761907</v>
      </c>
      <c r="L35" s="4">
        <f>E24/L24</f>
        <v>5.9523809523809521E-3</v>
      </c>
      <c r="M35" s="1"/>
    </row>
    <row r="36" spans="1:13" x14ac:dyDescent="0.25">
      <c r="A36" s="3" t="s">
        <v>31</v>
      </c>
      <c r="B36" s="3">
        <v>16</v>
      </c>
      <c r="C36" s="1"/>
      <c r="D36" s="1"/>
      <c r="E36" s="1"/>
      <c r="F36" s="1"/>
      <c r="G36" s="1"/>
      <c r="H36" s="1"/>
      <c r="I36" s="1"/>
      <c r="J36" s="4" t="s">
        <v>34</v>
      </c>
      <c r="K36" s="4">
        <f>D24/M24</f>
        <v>5.681818181818182E-3</v>
      </c>
      <c r="L36" s="4">
        <f>1-K36</f>
        <v>0.99431818181818177</v>
      </c>
      <c r="M36" s="1"/>
    </row>
    <row r="37" spans="1:13" x14ac:dyDescent="0.25">
      <c r="A37" s="3" t="s">
        <v>33</v>
      </c>
      <c r="B37" s="3">
        <v>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3" t="s">
        <v>35</v>
      </c>
      <c r="B38" s="3">
        <f>ROUND(B35/(B36-B37), 0)</f>
        <v>12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4">
    <mergeCell ref="J3:K3"/>
    <mergeCell ref="L3:M3"/>
    <mergeCell ref="K27:L27"/>
    <mergeCell ref="K33:L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tabSelected="1" workbookViewId="0">
      <selection activeCell="G8" sqref="G8"/>
    </sheetView>
  </sheetViews>
  <sheetFormatPr defaultRowHeight="15" x14ac:dyDescent="0.25"/>
  <cols>
    <col min="2" max="2" width="45" customWidth="1"/>
    <col min="3" max="3" width="12" bestFit="1" customWidth="1"/>
    <col min="4" max="4" width="8.28515625" bestFit="1" customWidth="1"/>
  </cols>
  <sheetData>
    <row r="3" spans="2:5" ht="18.75" x14ac:dyDescent="0.25">
      <c r="B3" s="16" t="s">
        <v>4</v>
      </c>
      <c r="C3" s="16" t="s">
        <v>5</v>
      </c>
      <c r="D3" s="16" t="s">
        <v>6</v>
      </c>
      <c r="E3" s="17" t="s">
        <v>43</v>
      </c>
    </row>
    <row r="4" spans="2:5" ht="18.75" x14ac:dyDescent="0.25">
      <c r="B4" s="18" t="s">
        <v>40</v>
      </c>
      <c r="C4" s="18">
        <v>0</v>
      </c>
      <c r="D4" s="18">
        <v>36.5</v>
      </c>
      <c r="E4" s="18">
        <v>2</v>
      </c>
    </row>
    <row r="5" spans="2:5" ht="18.75" x14ac:dyDescent="0.25">
      <c r="B5" s="18" t="s">
        <v>41</v>
      </c>
      <c r="C5" s="18">
        <v>36.5</v>
      </c>
      <c r="D5" s="18">
        <v>45.97</v>
      </c>
      <c r="E5" s="18">
        <v>3</v>
      </c>
    </row>
    <row r="6" spans="2:5" ht="18.75" x14ac:dyDescent="0.25">
      <c r="B6" s="18" t="s">
        <v>42</v>
      </c>
      <c r="C6" s="18">
        <v>45.97</v>
      </c>
      <c r="D6" s="18">
        <v>46.84</v>
      </c>
      <c r="E6" s="18">
        <v>1</v>
      </c>
    </row>
    <row r="7" spans="2:5" ht="18.75" x14ac:dyDescent="0.25">
      <c r="B7" s="18" t="s">
        <v>41</v>
      </c>
      <c r="C7" s="18">
        <v>46.84</v>
      </c>
      <c r="D7" s="18">
        <v>52.6</v>
      </c>
      <c r="E7" s="18">
        <v>3</v>
      </c>
    </row>
    <row r="8" spans="2:5" ht="18.75" x14ac:dyDescent="0.25">
      <c r="B8" s="18" t="s">
        <v>42</v>
      </c>
      <c r="C8" s="18">
        <v>52.6</v>
      </c>
      <c r="D8" s="18">
        <v>53.5</v>
      </c>
      <c r="E8" s="18">
        <v>1</v>
      </c>
    </row>
    <row r="9" spans="2:5" ht="18.75" x14ac:dyDescent="0.25">
      <c r="B9" s="18" t="s">
        <v>44</v>
      </c>
      <c r="C9" s="18">
        <v>53.5</v>
      </c>
      <c r="D9" s="18">
        <v>60.85</v>
      </c>
      <c r="E9" s="18">
        <v>4</v>
      </c>
    </row>
    <row r="10" spans="2:5" ht="18.75" x14ac:dyDescent="0.25">
      <c r="B10" s="18" t="s">
        <v>42</v>
      </c>
      <c r="C10" s="18">
        <v>60.85</v>
      </c>
      <c r="D10" s="18">
        <v>61.65</v>
      </c>
      <c r="E10" s="18">
        <v>1</v>
      </c>
    </row>
    <row r="11" spans="2:5" ht="18.75" x14ac:dyDescent="0.25">
      <c r="B11" s="18" t="s">
        <v>44</v>
      </c>
      <c r="C11" s="18">
        <v>61.65</v>
      </c>
      <c r="D11" s="18">
        <v>70.13</v>
      </c>
      <c r="E11" s="18">
        <v>4</v>
      </c>
    </row>
    <row r="12" spans="2:5" ht="18.75" x14ac:dyDescent="0.25">
      <c r="B12" s="18" t="s">
        <v>40</v>
      </c>
      <c r="C12" s="18">
        <v>70.13</v>
      </c>
      <c r="D12" s="18">
        <v>72.89</v>
      </c>
      <c r="E12" s="18">
        <v>2</v>
      </c>
    </row>
    <row r="13" spans="2:5" ht="18.75" x14ac:dyDescent="0.25">
      <c r="B13" s="18" t="s">
        <v>44</v>
      </c>
      <c r="C13" s="18">
        <v>72.89</v>
      </c>
      <c r="D13" s="18">
        <v>77.16</v>
      </c>
      <c r="E13" s="18">
        <v>4</v>
      </c>
    </row>
    <row r="14" spans="2:5" ht="18.75" x14ac:dyDescent="0.25">
      <c r="B14" s="18" t="s">
        <v>40</v>
      </c>
      <c r="C14" s="18">
        <v>77.16</v>
      </c>
      <c r="D14" s="18">
        <v>80.47</v>
      </c>
      <c r="E14" s="18">
        <v>2</v>
      </c>
    </row>
    <row r="15" spans="2:5" ht="18.75" x14ac:dyDescent="0.25">
      <c r="B15" s="18" t="s">
        <v>42</v>
      </c>
      <c r="C15" s="18">
        <v>80.47</v>
      </c>
      <c r="D15" s="18">
        <v>87</v>
      </c>
      <c r="E1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</dc:creator>
  <cp:lastModifiedBy>Behnam</cp:lastModifiedBy>
  <dcterms:created xsi:type="dcterms:W3CDTF">2018-06-06T19:56:18Z</dcterms:created>
  <dcterms:modified xsi:type="dcterms:W3CDTF">2020-08-13T19:13:50Z</dcterms:modified>
</cp:coreProperties>
</file>