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C:\Users\Owner\Desktop\Research help\Other Job Sites\vibrator\"/>
    </mc:Choice>
  </mc:AlternateContent>
  <xr:revisionPtr revIDLastSave="0" documentId="13_ncr:1_{80E7B4FC-08D1-4015-9640-AB031A56F38B}" xr6:coauthVersionLast="36" xr6:coauthVersionMax="36" xr10:uidLastSave="{00000000-0000-0000-0000-000000000000}"/>
  <bookViews>
    <workbookView xWindow="0" yWindow="0" windowWidth="28800" windowHeight="1233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I4" i="1" s="1"/>
  <c r="D5" i="1"/>
  <c r="J5" i="1" s="1"/>
  <c r="D6" i="1"/>
  <c r="J6" i="1" s="1"/>
  <c r="D7" i="1"/>
  <c r="I7" i="1" s="1"/>
  <c r="D8" i="1"/>
  <c r="J8" i="1" s="1"/>
  <c r="D3" i="1"/>
  <c r="I8" i="1" l="1"/>
  <c r="J7" i="1"/>
  <c r="I6" i="1"/>
  <c r="I5" i="1"/>
  <c r="J4" i="1"/>
  <c r="B24" i="1"/>
  <c r="B17" i="1"/>
  <c r="F10" i="1"/>
  <c r="E10" i="1"/>
  <c r="J3" i="1"/>
  <c r="I3" i="1"/>
  <c r="N4" i="1" l="1"/>
  <c r="N8" i="1"/>
  <c r="M5" i="1"/>
  <c r="M4" i="1"/>
  <c r="N5" i="1"/>
  <c r="M6" i="1"/>
  <c r="M8" i="1"/>
  <c r="N6" i="1"/>
  <c r="M7" i="1"/>
  <c r="N7" i="1"/>
  <c r="L6" i="1"/>
  <c r="K7" i="1"/>
  <c r="K3" i="1"/>
  <c r="L7" i="1"/>
  <c r="K4" i="1"/>
  <c r="K8" i="1"/>
  <c r="L5" i="1"/>
  <c r="L4" i="1"/>
  <c r="L8" i="1"/>
  <c r="K5" i="1"/>
  <c r="K6" i="1"/>
  <c r="N3" i="1"/>
  <c r="L3" i="1"/>
  <c r="J10" i="1"/>
  <c r="I10" i="1"/>
  <c r="M3" i="1"/>
  <c r="K10" i="1" l="1"/>
  <c r="M15" i="1" s="1"/>
  <c r="L15" i="1" s="1"/>
  <c r="M10" i="1"/>
  <c r="M21" i="1" s="1"/>
  <c r="L21" i="1" s="1"/>
  <c r="N10" i="1"/>
  <c r="L22" i="1" s="1"/>
  <c r="M22" i="1" s="1"/>
  <c r="L10" i="1"/>
  <c r="L16" i="1" s="1"/>
  <c r="M16" i="1" s="1"/>
</calcChain>
</file>

<file path=xl/sharedStrings.xml><?xml version="1.0" encoding="utf-8"?>
<sst xmlns="http://schemas.openxmlformats.org/spreadsheetml/2006/main" count="51" uniqueCount="31">
  <si>
    <t>Major</t>
  </si>
  <si>
    <t>Minor</t>
  </si>
  <si>
    <t>Audio</t>
  </si>
  <si>
    <t>MEMS</t>
  </si>
  <si>
    <t>Activity</t>
  </si>
  <si>
    <t>Start Sec</t>
  </si>
  <si>
    <t>Lapse</t>
  </si>
  <si>
    <t>Call Act 1</t>
  </si>
  <si>
    <t>Call Act 2</t>
  </si>
  <si>
    <t>Act 1</t>
  </si>
  <si>
    <t>Act 2</t>
  </si>
  <si>
    <t>Act 1 Time</t>
  </si>
  <si>
    <t>Act 2 Time</t>
  </si>
  <si>
    <t>Decisions 1 A</t>
  </si>
  <si>
    <t>Decisions 2 A</t>
  </si>
  <si>
    <t>Decisions 1 M</t>
  </si>
  <si>
    <t>Decisions 2 M</t>
  </si>
  <si>
    <t>End</t>
  </si>
  <si>
    <t>Markov Chain Parameters</t>
  </si>
  <si>
    <t>𝑆𝑎𝑚𝑝𝑙𝑖𝑛𝑔 𝐹𝑟𝑒𝑞𝑢𝑒𝑛𝑐𝑦=</t>
  </si>
  <si>
    <t>𝑆𝑇𝐹𝑇 𝑊𝑖𝑛𝑑𝑜𝑤 𝑆𝑖𝑧𝑒=</t>
  </si>
  <si>
    <t>Act1</t>
  </si>
  <si>
    <t>𝑆𝑇𝐹𝑇 𝑂𝑣𝑒𝑟𝑙𝑎𝑝=</t>
  </si>
  <si>
    <t xml:space="preserve">Act2 </t>
  </si>
  <si>
    <t>BPS=</t>
  </si>
  <si>
    <t>End Sec</t>
  </si>
  <si>
    <t>Total</t>
  </si>
  <si>
    <t>pressing the ground and making it firm</t>
  </si>
  <si>
    <t>lifts arm and moves to a new spot</t>
  </si>
  <si>
    <t>equipment moves away from camera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</si>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</sst>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4"/>
  <sheetViews>
    <sheetView tabSelected="1" zoomScale="80" zoomScaleNormal="80" workbookViewId="0">
      <selection activeCell="E5" sqref="E5"/>
    </sheetView>
  </sheetViews>
  <sheetFormatPr defaultRowHeight="14.4" x14ac:dyDescent="0.55000000000000004"/>
  <cols>
    <col min="1" max="1" width="31.15625" bestFit="1" customWidth="1"/>
    <col min="2" max="2" width="9" bestFit="1" customWidth="1"/>
    <col min="3" max="3" width="9" customWidth="1"/>
    <col min="4" max="4" width="6" bestFit="1" customWidth="1"/>
    <col min="5" max="6" width="10" bestFit="1" customWidth="1"/>
    <col min="7" max="7" width="6.1015625" bestFit="1" customWidth="1"/>
    <col min="8" max="8" width="6.3125" bestFit="1" customWidth="1"/>
    <col min="9" max="10" width="11.3125" bestFit="1" customWidth="1"/>
    <col min="11" max="11" width="24.1015625" bestFit="1" customWidth="1"/>
    <col min="12" max="12" width="13.89453125" bestFit="1" customWidth="1"/>
    <col min="13" max="14" width="14.41796875" bestFit="1" customWidth="1"/>
  </cols>
  <sheetData>
    <row r="1" spans="1:14" ht="15.9" thickBot="1" x14ac:dyDescent="0.6">
      <c r="A1" s="1"/>
      <c r="B1" s="2"/>
      <c r="C1" s="2"/>
      <c r="D1" s="2"/>
      <c r="E1" s="2"/>
      <c r="F1" s="2"/>
      <c r="G1" s="2" t="s">
        <v>0</v>
      </c>
      <c r="H1" s="2" t="s">
        <v>1</v>
      </c>
      <c r="I1" s="3"/>
      <c r="J1" s="4"/>
      <c r="K1" s="22" t="s">
        <v>2</v>
      </c>
      <c r="L1" s="23"/>
      <c r="M1" s="22" t="s">
        <v>3</v>
      </c>
      <c r="N1" s="23"/>
    </row>
    <row r="2" spans="1:14" ht="15.6" x14ac:dyDescent="0.55000000000000004">
      <c r="A2" s="5" t="s">
        <v>4</v>
      </c>
      <c r="B2" s="6" t="s">
        <v>5</v>
      </c>
      <c r="C2" s="16" t="s">
        <v>25</v>
      </c>
      <c r="D2" s="6" t="s">
        <v>6</v>
      </c>
      <c r="E2" s="7" t="s">
        <v>7</v>
      </c>
      <c r="F2" s="7" t="s">
        <v>8</v>
      </c>
      <c r="G2" s="6" t="s">
        <v>9</v>
      </c>
      <c r="H2" s="6" t="s">
        <v>10</v>
      </c>
      <c r="I2" s="7" t="s">
        <v>11</v>
      </c>
      <c r="J2" s="7" t="s">
        <v>12</v>
      </c>
      <c r="K2" s="8" t="s">
        <v>13</v>
      </c>
      <c r="L2" s="8" t="s">
        <v>14</v>
      </c>
      <c r="M2" s="8" t="s">
        <v>15</v>
      </c>
      <c r="N2" s="9" t="s">
        <v>16</v>
      </c>
    </row>
    <row r="3" spans="1:14" x14ac:dyDescent="0.55000000000000004">
      <c r="A3" s="10" t="s">
        <v>27</v>
      </c>
      <c r="B3" s="11">
        <v>0</v>
      </c>
      <c r="C3" s="11">
        <v>37</v>
      </c>
      <c r="D3" s="11">
        <f>C3-B3</f>
        <v>37</v>
      </c>
      <c r="E3" s="11">
        <v>1</v>
      </c>
      <c r="F3" s="11"/>
      <c r="G3" s="11">
        <v>1</v>
      </c>
      <c r="H3" s="11"/>
      <c r="I3" s="11">
        <f>G3*D3</f>
        <v>37</v>
      </c>
      <c r="J3" s="11">
        <f>H3*D3</f>
        <v>0</v>
      </c>
      <c r="K3" s="11">
        <f>I3*$B$17</f>
        <v>592</v>
      </c>
      <c r="L3" s="11">
        <f>J3*$B$17</f>
        <v>0</v>
      </c>
      <c r="M3" s="11">
        <f>$B$24*I3</f>
        <v>629</v>
      </c>
      <c r="N3" s="12">
        <f>$B$24*J3</f>
        <v>0</v>
      </c>
    </row>
    <row r="4" spans="1:14" x14ac:dyDescent="0.55000000000000004">
      <c r="A4" s="10" t="s">
        <v>28</v>
      </c>
      <c r="B4" s="11">
        <v>37</v>
      </c>
      <c r="C4" s="11">
        <v>40</v>
      </c>
      <c r="D4" s="11">
        <f t="shared" ref="D4:D8" si="0">C4-B4</f>
        <v>3</v>
      </c>
      <c r="E4" s="11" t="s">
        <v>30</v>
      </c>
      <c r="F4" s="11"/>
      <c r="G4" s="11">
        <v>1</v>
      </c>
      <c r="H4" s="11"/>
      <c r="I4" s="11">
        <f t="shared" ref="I4:I8" si="1">G4*D4</f>
        <v>3</v>
      </c>
      <c r="J4" s="11">
        <f t="shared" ref="J4:J8" si="2">H4*D4</f>
        <v>0</v>
      </c>
      <c r="K4" s="11">
        <f>I4*$B$17</f>
        <v>48</v>
      </c>
      <c r="L4" s="11">
        <f>J4*$B$17</f>
        <v>0</v>
      </c>
      <c r="M4" s="11">
        <f>$B$24*I4</f>
        <v>51</v>
      </c>
      <c r="N4" s="12">
        <f>$B$24*J4</f>
        <v>0</v>
      </c>
    </row>
    <row r="5" spans="1:14" x14ac:dyDescent="0.55000000000000004">
      <c r="A5" s="10" t="s">
        <v>29</v>
      </c>
      <c r="B5" s="11">
        <v>40</v>
      </c>
      <c r="C5" s="11">
        <v>47</v>
      </c>
      <c r="D5" s="11">
        <f t="shared" si="0"/>
        <v>7</v>
      </c>
      <c r="E5" s="11"/>
      <c r="F5" s="11">
        <v>1</v>
      </c>
      <c r="G5" s="11"/>
      <c r="H5" s="11">
        <v>1</v>
      </c>
      <c r="I5" s="11">
        <f t="shared" si="1"/>
        <v>0</v>
      </c>
      <c r="J5" s="11">
        <f t="shared" si="2"/>
        <v>7</v>
      </c>
      <c r="K5" s="11">
        <f>I5*$B$17</f>
        <v>0</v>
      </c>
      <c r="L5" s="11">
        <f>J5*$B$17</f>
        <v>112</v>
      </c>
      <c r="M5" s="11">
        <f>$B$24*I5</f>
        <v>0</v>
      </c>
      <c r="N5" s="12">
        <f>$B$24*J5</f>
        <v>119</v>
      </c>
    </row>
    <row r="6" spans="1:14" x14ac:dyDescent="0.55000000000000004">
      <c r="A6" s="10" t="s">
        <v>27</v>
      </c>
      <c r="B6" s="11">
        <v>47</v>
      </c>
      <c r="C6" s="11">
        <v>53</v>
      </c>
      <c r="D6" s="11">
        <f t="shared" si="0"/>
        <v>6</v>
      </c>
      <c r="E6" s="11">
        <v>1</v>
      </c>
      <c r="F6" s="11"/>
      <c r="G6" s="11">
        <v>1</v>
      </c>
      <c r="H6" s="11"/>
      <c r="I6" s="11">
        <f t="shared" si="1"/>
        <v>6</v>
      </c>
      <c r="J6" s="11">
        <f t="shared" si="2"/>
        <v>0</v>
      </c>
      <c r="K6" s="11">
        <f>I6*$B$17</f>
        <v>96</v>
      </c>
      <c r="L6" s="11">
        <f>J6*$B$17</f>
        <v>0</v>
      </c>
      <c r="M6" s="11">
        <f>$B$24*I6</f>
        <v>102</v>
      </c>
      <c r="N6" s="12">
        <f>$B$24*J6</f>
        <v>0</v>
      </c>
    </row>
    <row r="7" spans="1:14" x14ac:dyDescent="0.55000000000000004">
      <c r="A7" s="10" t="s">
        <v>28</v>
      </c>
      <c r="B7" s="11">
        <v>53</v>
      </c>
      <c r="C7" s="11">
        <v>55</v>
      </c>
      <c r="D7" s="11">
        <f t="shared" si="0"/>
        <v>2</v>
      </c>
      <c r="E7" s="11" t="s">
        <v>30</v>
      </c>
      <c r="F7" s="11"/>
      <c r="G7" s="11">
        <v>1</v>
      </c>
      <c r="H7" s="11"/>
      <c r="I7" s="11">
        <f t="shared" si="1"/>
        <v>2</v>
      </c>
      <c r="J7" s="11">
        <f t="shared" si="2"/>
        <v>0</v>
      </c>
      <c r="K7" s="11">
        <f>I7*$B$17</f>
        <v>32</v>
      </c>
      <c r="L7" s="11">
        <f>J7*$B$17</f>
        <v>0</v>
      </c>
      <c r="M7" s="11">
        <f>$B$24*I7</f>
        <v>34</v>
      </c>
      <c r="N7" s="12">
        <f>$B$24*J7</f>
        <v>0</v>
      </c>
    </row>
    <row r="8" spans="1:14" x14ac:dyDescent="0.55000000000000004">
      <c r="A8" s="10" t="s">
        <v>27</v>
      </c>
      <c r="B8" s="11">
        <v>55</v>
      </c>
      <c r="C8" s="11">
        <v>114</v>
      </c>
      <c r="D8" s="11">
        <f t="shared" si="0"/>
        <v>59</v>
      </c>
      <c r="E8" s="11" t="s">
        <v>30</v>
      </c>
      <c r="F8" s="11"/>
      <c r="G8" s="11">
        <v>1</v>
      </c>
      <c r="H8" s="11"/>
      <c r="I8" s="11">
        <f t="shared" si="1"/>
        <v>59</v>
      </c>
      <c r="J8" s="11">
        <f t="shared" si="2"/>
        <v>0</v>
      </c>
      <c r="K8" s="11">
        <f>I8*$B$17</f>
        <v>944</v>
      </c>
      <c r="L8" s="11">
        <f>J8*$B$17</f>
        <v>0</v>
      </c>
      <c r="M8" s="11">
        <f>$B$24*I8</f>
        <v>1003</v>
      </c>
      <c r="N8" s="12">
        <f>$B$24*J8</f>
        <v>0</v>
      </c>
    </row>
    <row r="9" spans="1:14" x14ac:dyDescent="0.55000000000000004">
      <c r="A9" s="20" t="s">
        <v>17</v>
      </c>
      <c r="B9" s="21">
        <v>114</v>
      </c>
      <c r="D9" s="11"/>
      <c r="E9" s="11"/>
      <c r="F9" s="11"/>
      <c r="G9" s="11"/>
      <c r="H9" s="11"/>
      <c r="I9" s="11"/>
      <c r="J9" s="11"/>
      <c r="K9" s="11"/>
      <c r="L9" s="11"/>
      <c r="M9" s="11"/>
      <c r="N9" s="12"/>
    </row>
    <row r="10" spans="1:14" ht="14.7" thickBot="1" x14ac:dyDescent="0.6">
      <c r="A10" s="13" t="s">
        <v>26</v>
      </c>
      <c r="B10" s="14"/>
      <c r="C10" s="14"/>
      <c r="D10" s="14"/>
      <c r="E10" s="14">
        <f>SUM(E3:E9)</f>
        <v>2</v>
      </c>
      <c r="F10" s="14">
        <f>SUM(F3:F9)</f>
        <v>1</v>
      </c>
      <c r="G10" s="14"/>
      <c r="H10" s="14"/>
      <c r="I10" s="14">
        <f>SUM(I3:I9)</f>
        <v>107</v>
      </c>
      <c r="J10" s="14">
        <f>SUM(J3:J9)</f>
        <v>7</v>
      </c>
      <c r="K10" s="14">
        <f>SUM(K3:K9)</f>
        <v>1712</v>
      </c>
      <c r="L10" s="14">
        <f>SUM(L3:L9)</f>
        <v>112</v>
      </c>
      <c r="M10" s="14">
        <f>SUM(M3:M9)</f>
        <v>1819</v>
      </c>
      <c r="N10" s="14">
        <f>SUM(N3:N9)</f>
        <v>119</v>
      </c>
    </row>
    <row r="13" spans="1:14" x14ac:dyDescent="0.55000000000000004">
      <c r="A13" s="6" t="s">
        <v>2</v>
      </c>
      <c r="B13" s="11"/>
      <c r="C13" s="19"/>
      <c r="D13" s="15"/>
      <c r="E13" s="15"/>
      <c r="F13" s="15"/>
      <c r="G13" s="15"/>
      <c r="H13" s="15"/>
      <c r="I13" s="15"/>
      <c r="J13" s="15"/>
      <c r="K13" s="6" t="s">
        <v>18</v>
      </c>
      <c r="L13" s="24" t="s">
        <v>2</v>
      </c>
      <c r="M13" s="24"/>
    </row>
    <row r="14" spans="1:14" x14ac:dyDescent="0.55000000000000004">
      <c r="A14" s="11" t="s">
        <v>19</v>
      </c>
      <c r="B14" s="11">
        <v>44100</v>
      </c>
      <c r="C14" s="19"/>
      <c r="D14" s="15"/>
      <c r="E14" s="15"/>
      <c r="F14" s="15"/>
      <c r="G14" s="15"/>
      <c r="H14" s="15"/>
      <c r="I14" s="15"/>
      <c r="J14" s="15"/>
      <c r="K14" s="17"/>
      <c r="L14" s="17" t="s">
        <v>9</v>
      </c>
      <c r="M14" s="17" t="s">
        <v>10</v>
      </c>
    </row>
    <row r="15" spans="1:14" x14ac:dyDescent="0.55000000000000004">
      <c r="A15" s="11" t="s">
        <v>20</v>
      </c>
      <c r="B15" s="11">
        <v>5346</v>
      </c>
      <c r="C15" s="19"/>
      <c r="D15" s="15"/>
      <c r="E15" s="15"/>
      <c r="F15" s="15"/>
      <c r="G15" s="15"/>
      <c r="H15" s="15"/>
      <c r="I15" s="15"/>
      <c r="J15" s="15"/>
      <c r="K15" s="17" t="s">
        <v>21</v>
      </c>
      <c r="L15" s="17">
        <f>1-M15</f>
        <v>0.99941588785046731</v>
      </c>
      <c r="M15" s="17">
        <f>F10/K10</f>
        <v>5.8411214953271024E-4</v>
      </c>
    </row>
    <row r="16" spans="1:14" x14ac:dyDescent="0.55000000000000004">
      <c r="A16" s="11" t="s">
        <v>22</v>
      </c>
      <c r="B16" s="11">
        <v>2673</v>
      </c>
      <c r="C16" s="19"/>
      <c r="D16" s="15"/>
      <c r="E16" s="15"/>
      <c r="F16" s="15"/>
      <c r="G16" s="15"/>
      <c r="H16" s="15"/>
      <c r="I16" s="15"/>
      <c r="J16" s="15"/>
      <c r="K16" s="17" t="s">
        <v>23</v>
      </c>
      <c r="L16" s="17">
        <f>E10/L10</f>
        <v>1.7857142857142856E-2</v>
      </c>
      <c r="M16" s="17">
        <f>1-L16</f>
        <v>0.9821428571428571</v>
      </c>
    </row>
    <row r="17" spans="1:13" x14ac:dyDescent="0.55000000000000004">
      <c r="A17" s="11" t="s">
        <v>24</v>
      </c>
      <c r="B17" s="11">
        <f>ROUND(B14/(B15-B16), 0)</f>
        <v>16</v>
      </c>
      <c r="C17" s="19"/>
      <c r="D17" s="15"/>
      <c r="E17" s="15"/>
      <c r="F17" s="15"/>
      <c r="G17" s="15"/>
      <c r="H17" s="15"/>
      <c r="I17" s="15"/>
      <c r="J17" s="15"/>
      <c r="K17" s="18"/>
      <c r="L17" s="18"/>
      <c r="M17" s="18"/>
    </row>
    <row r="18" spans="1:13" x14ac:dyDescent="0.55000000000000004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8"/>
      <c r="L18" s="18"/>
      <c r="M18" s="18"/>
    </row>
    <row r="19" spans="1:13" x14ac:dyDescent="0.55000000000000004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6" t="s">
        <v>18</v>
      </c>
      <c r="L19" s="24" t="s">
        <v>3</v>
      </c>
      <c r="M19" s="24"/>
    </row>
    <row r="20" spans="1:13" x14ac:dyDescent="0.55000000000000004">
      <c r="A20" s="6" t="s">
        <v>3</v>
      </c>
      <c r="B20" s="11"/>
      <c r="C20" s="19"/>
      <c r="D20" s="15"/>
      <c r="E20" s="15"/>
      <c r="F20" s="15"/>
      <c r="G20" s="15"/>
      <c r="H20" s="15"/>
      <c r="I20" s="15"/>
      <c r="J20" s="15"/>
      <c r="K20" s="17"/>
      <c r="L20" s="17" t="s">
        <v>9</v>
      </c>
      <c r="M20" s="17" t="s">
        <v>10</v>
      </c>
    </row>
    <row r="21" spans="1:13" x14ac:dyDescent="0.55000000000000004">
      <c r="A21" s="11" t="s">
        <v>19</v>
      </c>
      <c r="B21" s="11">
        <v>99</v>
      </c>
      <c r="C21" s="19"/>
      <c r="D21" s="15"/>
      <c r="E21" s="15"/>
      <c r="F21" s="15"/>
      <c r="G21" s="15"/>
      <c r="H21" s="15"/>
      <c r="I21" s="15"/>
      <c r="J21" s="15"/>
      <c r="K21" s="17" t="s">
        <v>21</v>
      </c>
      <c r="L21" s="17">
        <f>1-M21</f>
        <v>0.99945024738867505</v>
      </c>
      <c r="M21" s="17">
        <f>F10/M10</f>
        <v>5.4975261132490382E-4</v>
      </c>
    </row>
    <row r="22" spans="1:13" x14ac:dyDescent="0.55000000000000004">
      <c r="A22" s="11" t="s">
        <v>20</v>
      </c>
      <c r="B22" s="11">
        <v>12</v>
      </c>
      <c r="C22" s="19"/>
      <c r="D22" s="15"/>
      <c r="E22" s="15"/>
      <c r="F22" s="15"/>
      <c r="G22" s="15"/>
      <c r="H22" s="15"/>
      <c r="I22" s="15"/>
      <c r="J22" s="15"/>
      <c r="K22" s="17" t="s">
        <v>23</v>
      </c>
      <c r="L22" s="17">
        <f>E10/N10</f>
        <v>1.680672268907563E-2</v>
      </c>
      <c r="M22" s="17">
        <f>1-L22</f>
        <v>0.98319327731092432</v>
      </c>
    </row>
    <row r="23" spans="1:13" x14ac:dyDescent="0.55000000000000004">
      <c r="A23" s="11" t="s">
        <v>22</v>
      </c>
      <c r="B23" s="11">
        <v>6</v>
      </c>
      <c r="C23" s="19"/>
      <c r="D23" s="15"/>
      <c r="E23" s="15"/>
      <c r="F23" s="15"/>
      <c r="G23" s="15"/>
      <c r="H23" s="15"/>
      <c r="I23" s="15"/>
      <c r="J23" s="15"/>
      <c r="K23" s="15"/>
      <c r="L23" s="15"/>
      <c r="M23" s="15"/>
    </row>
    <row r="24" spans="1:13" x14ac:dyDescent="0.55000000000000004">
      <c r="A24" s="11" t="s">
        <v>24</v>
      </c>
      <c r="B24" s="11">
        <f>ROUND(B21/(B22-B23), 0)</f>
        <v>17</v>
      </c>
      <c r="C24" s="19"/>
      <c r="D24" s="15"/>
      <c r="E24" s="15"/>
      <c r="F24" s="15"/>
      <c r="G24" s="15"/>
      <c r="H24" s="15"/>
      <c r="I24" s="15"/>
      <c r="J24" s="15"/>
      <c r="K24" s="15"/>
      <c r="L24" s="15"/>
      <c r="M24" s="15"/>
    </row>
  </sheetData>
  <mergeCells count="4">
    <mergeCell ref="K1:L1"/>
    <mergeCell ref="M1:N1"/>
    <mergeCell ref="L13:M13"/>
    <mergeCell ref="L19:M1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Behnam</dc:creator>
  <cp:lastModifiedBy>Owner</cp:lastModifiedBy>
  <dcterms:created xsi:type="dcterms:W3CDTF">2018-06-06T22:43:22Z</dcterms:created>
  <dcterms:modified xsi:type="dcterms:W3CDTF">2018-09-30T22:18:14Z</dcterms:modified>
</cp:coreProperties>
</file>