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bas\Desktop\CAT 308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" i="1"/>
  <c r="I5" i="1"/>
  <c r="I42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" i="1"/>
  <c r="D16" i="1" l="1"/>
  <c r="N16" i="1"/>
  <c r="N5" i="1" l="1"/>
  <c r="N6" i="1"/>
  <c r="N8" i="1"/>
  <c r="N9" i="1"/>
  <c r="N11" i="1"/>
  <c r="N13" i="1"/>
  <c r="N14" i="1"/>
  <c r="N15" i="1"/>
  <c r="N17" i="1"/>
  <c r="N19" i="1"/>
  <c r="N20" i="1"/>
  <c r="N22" i="1"/>
  <c r="N24" i="1"/>
  <c r="N27" i="1"/>
  <c r="N29" i="1"/>
  <c r="N31" i="1"/>
  <c r="N33" i="1"/>
  <c r="N35" i="1"/>
  <c r="N36" i="1"/>
  <c r="N37" i="1"/>
  <c r="N39" i="1"/>
  <c r="N40" i="1"/>
  <c r="N41" i="1"/>
  <c r="H42" i="1"/>
  <c r="G42" i="1"/>
  <c r="F42" i="1"/>
  <c r="E42" i="1"/>
  <c r="N7" i="1"/>
  <c r="N10" i="1"/>
  <c r="N12" i="1"/>
  <c r="N18" i="1"/>
  <c r="N21" i="1"/>
  <c r="N23" i="1"/>
  <c r="N25" i="1"/>
  <c r="N26" i="1"/>
  <c r="N28" i="1"/>
  <c r="N30" i="1"/>
  <c r="N32" i="1"/>
  <c r="N34" i="1"/>
  <c r="N38" i="1"/>
  <c r="B56" i="1"/>
  <c r="M5" i="1" s="1"/>
  <c r="B49" i="1"/>
  <c r="L16" i="1" s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" i="1"/>
  <c r="M36" i="1" l="1"/>
  <c r="M22" i="1"/>
  <c r="M11" i="1"/>
  <c r="M38" i="1"/>
  <c r="M29" i="1"/>
  <c r="M13" i="1"/>
  <c r="M16" i="1"/>
  <c r="M37" i="1"/>
  <c r="M28" i="1"/>
  <c r="M12" i="1"/>
  <c r="M30" i="1"/>
  <c r="M20" i="1"/>
  <c r="K41" i="1"/>
  <c r="K37" i="1"/>
  <c r="K33" i="1"/>
  <c r="K29" i="1"/>
  <c r="K25" i="1"/>
  <c r="K20" i="1"/>
  <c r="K14" i="1"/>
  <c r="K10" i="1"/>
  <c r="K6" i="1"/>
  <c r="L40" i="1"/>
  <c r="L36" i="1"/>
  <c r="L32" i="1"/>
  <c r="L28" i="1"/>
  <c r="L24" i="1"/>
  <c r="L19" i="1"/>
  <c r="L14" i="1"/>
  <c r="L10" i="1"/>
  <c r="L5" i="1"/>
  <c r="K36" i="1"/>
  <c r="K28" i="1"/>
  <c r="K19" i="1"/>
  <c r="K9" i="1"/>
  <c r="L39" i="1"/>
  <c r="L31" i="1"/>
  <c r="L23" i="1"/>
  <c r="L13" i="1"/>
  <c r="K16" i="1"/>
  <c r="K39" i="1"/>
  <c r="K35" i="1"/>
  <c r="K31" i="1"/>
  <c r="K27" i="1"/>
  <c r="K23" i="1"/>
  <c r="K18" i="1"/>
  <c r="K12" i="1"/>
  <c r="K8" i="1"/>
  <c r="L4" i="1"/>
  <c r="L38" i="1"/>
  <c r="L34" i="1"/>
  <c r="L30" i="1"/>
  <c r="L26" i="1"/>
  <c r="L22" i="1"/>
  <c r="L17" i="1"/>
  <c r="L12" i="1"/>
  <c r="L8" i="1"/>
  <c r="K40" i="1"/>
  <c r="K32" i="1"/>
  <c r="K24" i="1"/>
  <c r="K13" i="1"/>
  <c r="K5" i="1"/>
  <c r="L35" i="1"/>
  <c r="L27" i="1"/>
  <c r="L18" i="1"/>
  <c r="L9" i="1"/>
  <c r="K21" i="1"/>
  <c r="K17" i="1"/>
  <c r="K4" i="1"/>
  <c r="K38" i="1"/>
  <c r="K34" i="1"/>
  <c r="K30" i="1"/>
  <c r="K26" i="1"/>
  <c r="K22" i="1"/>
  <c r="K15" i="1"/>
  <c r="K11" i="1"/>
  <c r="K7" i="1"/>
  <c r="L41" i="1"/>
  <c r="L37" i="1"/>
  <c r="L33" i="1"/>
  <c r="L29" i="1"/>
  <c r="L25" i="1"/>
  <c r="L20" i="1"/>
  <c r="L15" i="1"/>
  <c r="L11" i="1"/>
  <c r="L6" i="1"/>
  <c r="M21" i="1"/>
  <c r="L21" i="1"/>
  <c r="L7" i="1"/>
  <c r="M41" i="1"/>
  <c r="M33" i="1"/>
  <c r="M25" i="1"/>
  <c r="M17" i="1"/>
  <c r="M8" i="1"/>
  <c r="M27" i="1"/>
  <c r="M19" i="1"/>
  <c r="M4" i="1"/>
  <c r="M34" i="1"/>
  <c r="M26" i="1"/>
  <c r="M18" i="1"/>
  <c r="M9" i="1"/>
  <c r="M40" i="1"/>
  <c r="M32" i="1"/>
  <c r="M24" i="1"/>
  <c r="M15" i="1"/>
  <c r="M7" i="1"/>
  <c r="M35" i="1"/>
  <c r="M10" i="1"/>
  <c r="M39" i="1"/>
  <c r="M31" i="1"/>
  <c r="M23" i="1"/>
  <c r="M14" i="1"/>
  <c r="M6" i="1"/>
  <c r="J42" i="1"/>
  <c r="N4" i="1"/>
  <c r="N42" i="1" s="1"/>
  <c r="M42" i="1" l="1"/>
  <c r="N53" i="1" s="1"/>
  <c r="M53" i="1" s="1"/>
  <c r="M54" i="1"/>
  <c r="N54" i="1" s="1"/>
  <c r="K42" i="1"/>
  <c r="N47" i="1" s="1"/>
  <c r="L42" i="1"/>
  <c r="M47" i="1" l="1"/>
  <c r="M48" i="1"/>
  <c r="N48" i="1" s="1"/>
</calcChain>
</file>

<file path=xl/sharedStrings.xml><?xml version="1.0" encoding="utf-8"?>
<sst xmlns="http://schemas.openxmlformats.org/spreadsheetml/2006/main" count="94" uniqueCount="56">
  <si>
    <t>Equipment Name</t>
  </si>
  <si>
    <t>Major</t>
  </si>
  <si>
    <t>Minor</t>
  </si>
  <si>
    <t>Audio</t>
  </si>
  <si>
    <t>MEMS</t>
  </si>
  <si>
    <t>Activity</t>
  </si>
  <si>
    <t>Start (sec)</t>
  </si>
  <si>
    <t>End</t>
  </si>
  <si>
    <t>Lapse</t>
  </si>
  <si>
    <t xml:space="preserve">Wistle To Start </t>
  </si>
  <si>
    <t xml:space="preserve">Rotate Cab Forward+Start Moveing Forward </t>
  </si>
  <si>
    <t>Lowering Scraper+ Start Moveing Forward</t>
  </si>
  <si>
    <t>Moveing Forward Scrapeing Material (Clay Clod)</t>
  </si>
  <si>
    <t>Lift Scraper</t>
  </si>
  <si>
    <t xml:space="preserve">Maneuvering Backwards </t>
  </si>
  <si>
    <t xml:space="preserve">Lowering Arm Rotating Slighly </t>
  </si>
  <si>
    <t>Pushing Soil Forward with Arm</t>
  </si>
  <si>
    <t>Moveing Arm Back and Down</t>
  </si>
  <si>
    <t>Maneuvering Forward</t>
  </si>
  <si>
    <t>Tanmping Soil With Bucket</t>
  </si>
  <si>
    <t>Rotate Cab 180 degrees, Slight Arm Movement</t>
  </si>
  <si>
    <t>CAT 308E</t>
  </si>
  <si>
    <t>Maneuvering Forward + Rotateing</t>
  </si>
  <si>
    <t>Rotateing Cab</t>
  </si>
  <si>
    <t>Extending Arm</t>
  </si>
  <si>
    <t>Srcape Lightly Inwards With Bucket</t>
  </si>
  <si>
    <t xml:space="preserve">Bringing Arm Inwards </t>
  </si>
  <si>
    <t>Rotateing Slightly Extending Arm</t>
  </si>
  <si>
    <t xml:space="preserve">Extending/ Lifting Arm </t>
  </si>
  <si>
    <t>Manuvering Backwards</t>
  </si>
  <si>
    <t>Idle</t>
  </si>
  <si>
    <t>low Idle</t>
  </si>
  <si>
    <t xml:space="preserve">Maneuvering forwards </t>
  </si>
  <si>
    <t>Rotate Cab 180 degrees</t>
  </si>
  <si>
    <t>Extending and raising Arm slightly</t>
  </si>
  <si>
    <t>Moving forward</t>
  </si>
  <si>
    <t>Total</t>
  </si>
  <si>
    <t>Act 1</t>
  </si>
  <si>
    <t>Act 2</t>
  </si>
  <si>
    <t>Act 1 Time</t>
  </si>
  <si>
    <t>Act 2 Time</t>
  </si>
  <si>
    <t>Decisions 1 A</t>
  </si>
  <si>
    <t>Decisions 2 A</t>
  </si>
  <si>
    <t>Decisions 1 M</t>
  </si>
  <si>
    <t>Decisions 2 M</t>
  </si>
  <si>
    <t>Markov Chain Parameters</t>
  </si>
  <si>
    <t>𝑆𝑎𝑚𝑝𝑙𝑖𝑛𝑔 𝐹𝑟𝑒𝑞𝑢𝑒𝑛𝑐𝑦=</t>
  </si>
  <si>
    <t>𝑆𝑇𝐹𝑇 𝑊𝑖𝑛𝑑𝑜𝑤 𝑆𝑖𝑧𝑒=</t>
  </si>
  <si>
    <t>Act1</t>
  </si>
  <si>
    <t>𝑆𝑇𝐹𝑇 𝑂𝑣𝑒𝑟𝑙𝑎𝑝=</t>
  </si>
  <si>
    <t xml:space="preserve">Act2 </t>
  </si>
  <si>
    <t>BPS=</t>
  </si>
  <si>
    <t>Call for Act 1</t>
  </si>
  <si>
    <t>Call for Act 2</t>
  </si>
  <si>
    <t>NA</t>
  </si>
  <si>
    <t>Rasing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</si>
</sst>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6" workbookViewId="0">
      <selection activeCell="A25" sqref="A25:XFD28"/>
    </sheetView>
  </sheetViews>
  <sheetFormatPr defaultColWidth="9.109375" defaultRowHeight="14.4" x14ac:dyDescent="0.3"/>
  <cols>
    <col min="1" max="1" width="44.44140625" style="1" bestFit="1" customWidth="1"/>
    <col min="2" max="2" width="9.88671875" style="1" bestFit="1" customWidth="1"/>
    <col min="3" max="3" width="8.88671875" style="1" bestFit="1" customWidth="1"/>
    <col min="4" max="4" width="6" style="1" bestFit="1" customWidth="1"/>
    <col min="5" max="6" width="12" style="1" bestFit="1" customWidth="1"/>
    <col min="7" max="7" width="6.109375" style="1" bestFit="1" customWidth="1"/>
    <col min="8" max="8" width="6.33203125" style="1" bestFit="1" customWidth="1"/>
    <col min="9" max="10" width="10.109375" style="1" bestFit="1" customWidth="1"/>
    <col min="11" max="11" width="12.5546875" style="1" bestFit="1" customWidth="1"/>
    <col min="12" max="12" width="24.109375" style="1" bestFit="1" customWidth="1"/>
    <col min="13" max="14" width="13.33203125" style="1" bestFit="1" customWidth="1"/>
    <col min="15" max="16384" width="9.109375" style="1"/>
  </cols>
  <sheetData>
    <row r="1" spans="1:14" x14ac:dyDescent="0.3">
      <c r="A1" s="2" t="s">
        <v>0</v>
      </c>
      <c r="B1" s="14"/>
      <c r="C1" s="3" t="s">
        <v>21</v>
      </c>
      <c r="D1" s="3">
        <v>26</v>
      </c>
      <c r="E1" s="24"/>
      <c r="F1" s="25"/>
      <c r="G1" s="16"/>
      <c r="H1" s="17"/>
      <c r="I1" s="24"/>
      <c r="J1" s="25"/>
      <c r="K1" s="16"/>
      <c r="L1" s="18"/>
      <c r="M1" s="18"/>
      <c r="N1" s="19"/>
    </row>
    <row r="2" spans="1:14" ht="15.6" x14ac:dyDescent="0.3">
      <c r="A2" s="4"/>
      <c r="B2" s="15"/>
      <c r="C2" s="5"/>
      <c r="D2" s="5"/>
      <c r="E2" s="26"/>
      <c r="F2" s="27"/>
      <c r="G2" s="5" t="s">
        <v>1</v>
      </c>
      <c r="H2" s="5" t="s">
        <v>2</v>
      </c>
      <c r="I2" s="26"/>
      <c r="J2" s="27"/>
      <c r="K2" s="21" t="s">
        <v>3</v>
      </c>
      <c r="L2" s="22"/>
      <c r="M2" s="21" t="s">
        <v>4</v>
      </c>
      <c r="N2" s="23"/>
    </row>
    <row r="3" spans="1:14" x14ac:dyDescent="0.3">
      <c r="A3" s="4" t="s">
        <v>5</v>
      </c>
      <c r="B3" s="5" t="s">
        <v>6</v>
      </c>
      <c r="C3" s="5" t="s">
        <v>7</v>
      </c>
      <c r="D3" s="5" t="s">
        <v>8</v>
      </c>
      <c r="E3" s="8" t="s">
        <v>52</v>
      </c>
      <c r="F3" s="8" t="s">
        <v>53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  <c r="M3" s="8" t="s">
        <v>43</v>
      </c>
      <c r="N3" s="11" t="s">
        <v>44</v>
      </c>
    </row>
    <row r="4" spans="1:14" x14ac:dyDescent="0.3">
      <c r="A4" s="4" t="s">
        <v>9</v>
      </c>
      <c r="B4" s="5">
        <v>0</v>
      </c>
      <c r="C4" s="5">
        <v>2</v>
      </c>
      <c r="D4" s="5">
        <f>C4-B4</f>
        <v>2</v>
      </c>
      <c r="E4" s="5"/>
      <c r="F4" s="5" t="s">
        <v>54</v>
      </c>
      <c r="G4" s="5"/>
      <c r="H4" s="5">
        <v>1</v>
      </c>
      <c r="I4" s="5">
        <f>G4*D4</f>
        <v>0</v>
      </c>
      <c r="J4" s="5">
        <f>H4*D4</f>
        <v>2</v>
      </c>
      <c r="K4" s="5">
        <f>$B$49*I4</f>
        <v>0</v>
      </c>
      <c r="L4" s="5">
        <f>$B$49*J4</f>
        <v>24</v>
      </c>
      <c r="M4" s="5">
        <f>$B$56*I4</f>
        <v>0</v>
      </c>
      <c r="N4" s="12">
        <f>$B$32*J4</f>
        <v>176</v>
      </c>
    </row>
    <row r="5" spans="1:14" x14ac:dyDescent="0.3">
      <c r="A5" s="4" t="s">
        <v>10</v>
      </c>
      <c r="B5" s="5">
        <v>2</v>
      </c>
      <c r="C5" s="5">
        <v>3</v>
      </c>
      <c r="D5" s="5">
        <f t="shared" ref="D5:D40" si="0">C5-B5</f>
        <v>1</v>
      </c>
      <c r="E5" s="5"/>
      <c r="F5" s="5" t="s">
        <v>54</v>
      </c>
      <c r="G5" s="5"/>
      <c r="H5" s="5">
        <v>1</v>
      </c>
      <c r="I5" s="5">
        <f t="shared" ref="I5:I41" si="1">G5*D5</f>
        <v>0</v>
      </c>
      <c r="J5" s="5">
        <f t="shared" ref="J5:J41" si="2">H5*D5</f>
        <v>1</v>
      </c>
      <c r="K5" s="5">
        <f t="shared" ref="K5:K41" si="3">$B$49*I5</f>
        <v>0</v>
      </c>
      <c r="L5" s="5">
        <f t="shared" ref="L5:L41" si="4">$B$49*J5</f>
        <v>12</v>
      </c>
      <c r="M5" s="5">
        <f t="shared" ref="M5:M41" si="5">$B$56*I5</f>
        <v>0</v>
      </c>
      <c r="N5" s="12">
        <f t="shared" ref="N5:N41" si="6">$B$32*J5</f>
        <v>88</v>
      </c>
    </row>
    <row r="6" spans="1:14" x14ac:dyDescent="0.3">
      <c r="A6" s="4" t="s">
        <v>11</v>
      </c>
      <c r="B6" s="5">
        <v>3</v>
      </c>
      <c r="C6" s="5">
        <v>4</v>
      </c>
      <c r="D6" s="5">
        <f t="shared" si="0"/>
        <v>1</v>
      </c>
      <c r="E6" s="5"/>
      <c r="F6" s="5" t="s">
        <v>54</v>
      </c>
      <c r="G6" s="5"/>
      <c r="H6" s="5">
        <v>1</v>
      </c>
      <c r="I6" s="5">
        <f t="shared" si="1"/>
        <v>0</v>
      </c>
      <c r="J6" s="5">
        <f t="shared" si="2"/>
        <v>1</v>
      </c>
      <c r="K6" s="5">
        <f t="shared" si="3"/>
        <v>0</v>
      </c>
      <c r="L6" s="5">
        <f t="shared" si="4"/>
        <v>12</v>
      </c>
      <c r="M6" s="5">
        <f t="shared" si="5"/>
        <v>0</v>
      </c>
      <c r="N6" s="12">
        <f t="shared" si="6"/>
        <v>88</v>
      </c>
    </row>
    <row r="7" spans="1:14" x14ac:dyDescent="0.3">
      <c r="A7" s="4" t="s">
        <v>12</v>
      </c>
      <c r="B7" s="5">
        <v>4</v>
      </c>
      <c r="C7" s="5">
        <v>19</v>
      </c>
      <c r="D7" s="5">
        <f t="shared" si="0"/>
        <v>15</v>
      </c>
      <c r="E7" s="5">
        <v>1</v>
      </c>
      <c r="F7" s="5"/>
      <c r="G7" s="5">
        <v>1</v>
      </c>
      <c r="H7" s="5"/>
      <c r="I7" s="5">
        <f t="shared" si="1"/>
        <v>15</v>
      </c>
      <c r="J7" s="5">
        <f t="shared" si="2"/>
        <v>0</v>
      </c>
      <c r="K7" s="5">
        <f t="shared" si="3"/>
        <v>180</v>
      </c>
      <c r="L7" s="5">
        <f t="shared" si="4"/>
        <v>0</v>
      </c>
      <c r="M7" s="5">
        <f t="shared" si="5"/>
        <v>180</v>
      </c>
      <c r="N7" s="12">
        <f t="shared" si="6"/>
        <v>0</v>
      </c>
    </row>
    <row r="8" spans="1:14" x14ac:dyDescent="0.3">
      <c r="A8" s="4" t="s">
        <v>13</v>
      </c>
      <c r="B8" s="5">
        <v>19</v>
      </c>
      <c r="C8" s="5">
        <v>20</v>
      </c>
      <c r="D8" s="5">
        <f t="shared" si="0"/>
        <v>1</v>
      </c>
      <c r="E8" s="5"/>
      <c r="F8" s="5">
        <v>1</v>
      </c>
      <c r="G8" s="5"/>
      <c r="H8" s="5">
        <v>1</v>
      </c>
      <c r="I8" s="5">
        <f t="shared" si="1"/>
        <v>0</v>
      </c>
      <c r="J8" s="5">
        <f t="shared" si="2"/>
        <v>1</v>
      </c>
      <c r="K8" s="5">
        <f t="shared" si="3"/>
        <v>0</v>
      </c>
      <c r="L8" s="5">
        <f t="shared" si="4"/>
        <v>12</v>
      </c>
      <c r="M8" s="5">
        <f t="shared" si="5"/>
        <v>0</v>
      </c>
      <c r="N8" s="12">
        <f t="shared" si="6"/>
        <v>88</v>
      </c>
    </row>
    <row r="9" spans="1:14" x14ac:dyDescent="0.3">
      <c r="A9" s="4" t="s">
        <v>14</v>
      </c>
      <c r="B9" s="5">
        <v>20</v>
      </c>
      <c r="C9" s="5">
        <v>23</v>
      </c>
      <c r="D9" s="5">
        <f t="shared" si="0"/>
        <v>3</v>
      </c>
      <c r="E9" s="5"/>
      <c r="F9" s="5">
        <v>1</v>
      </c>
      <c r="G9" s="5"/>
      <c r="H9" s="5">
        <v>1</v>
      </c>
      <c r="I9" s="5">
        <f t="shared" si="1"/>
        <v>0</v>
      </c>
      <c r="J9" s="5">
        <f t="shared" si="2"/>
        <v>3</v>
      </c>
      <c r="K9" s="5">
        <f t="shared" si="3"/>
        <v>0</v>
      </c>
      <c r="L9" s="5">
        <f t="shared" si="4"/>
        <v>36</v>
      </c>
      <c r="M9" s="5">
        <f t="shared" si="5"/>
        <v>0</v>
      </c>
      <c r="N9" s="12">
        <f t="shared" si="6"/>
        <v>264</v>
      </c>
    </row>
    <row r="10" spans="1:14" x14ac:dyDescent="0.3">
      <c r="A10" s="4" t="s">
        <v>15</v>
      </c>
      <c r="B10" s="5">
        <v>23</v>
      </c>
      <c r="C10" s="5">
        <v>24</v>
      </c>
      <c r="D10" s="5">
        <f t="shared" si="0"/>
        <v>1</v>
      </c>
      <c r="E10" s="5"/>
      <c r="F10" s="5">
        <v>1</v>
      </c>
      <c r="G10" s="5"/>
      <c r="H10" s="5">
        <v>1</v>
      </c>
      <c r="I10" s="5">
        <f t="shared" si="1"/>
        <v>0</v>
      </c>
      <c r="J10" s="5">
        <f t="shared" si="2"/>
        <v>1</v>
      </c>
      <c r="K10" s="5">
        <f t="shared" si="3"/>
        <v>0</v>
      </c>
      <c r="L10" s="5">
        <f t="shared" si="4"/>
        <v>12</v>
      </c>
      <c r="M10" s="5">
        <f t="shared" si="5"/>
        <v>0</v>
      </c>
      <c r="N10" s="12">
        <f t="shared" si="6"/>
        <v>88</v>
      </c>
    </row>
    <row r="11" spans="1:14" x14ac:dyDescent="0.3">
      <c r="A11" s="4" t="s">
        <v>16</v>
      </c>
      <c r="B11" s="5">
        <v>24</v>
      </c>
      <c r="C11" s="5">
        <v>25</v>
      </c>
      <c r="D11" s="5">
        <f t="shared" si="0"/>
        <v>1</v>
      </c>
      <c r="E11" s="5">
        <v>1</v>
      </c>
      <c r="F11" s="5"/>
      <c r="G11" s="5">
        <v>1</v>
      </c>
      <c r="H11" s="5"/>
      <c r="I11" s="5">
        <f t="shared" si="1"/>
        <v>1</v>
      </c>
      <c r="J11" s="5">
        <f t="shared" si="2"/>
        <v>0</v>
      </c>
      <c r="K11" s="5">
        <f t="shared" si="3"/>
        <v>12</v>
      </c>
      <c r="L11" s="5">
        <f t="shared" si="4"/>
        <v>0</v>
      </c>
      <c r="M11" s="5">
        <f t="shared" si="5"/>
        <v>12</v>
      </c>
      <c r="N11" s="12">
        <f t="shared" si="6"/>
        <v>0</v>
      </c>
    </row>
    <row r="12" spans="1:14" x14ac:dyDescent="0.3">
      <c r="A12" s="4" t="s">
        <v>17</v>
      </c>
      <c r="B12" s="5">
        <v>25</v>
      </c>
      <c r="C12" s="5">
        <v>29</v>
      </c>
      <c r="D12" s="5">
        <f t="shared" si="0"/>
        <v>4</v>
      </c>
      <c r="E12" s="5"/>
      <c r="F12" s="5">
        <v>1</v>
      </c>
      <c r="G12" s="5"/>
      <c r="H12" s="5">
        <v>1</v>
      </c>
      <c r="I12" s="5">
        <f t="shared" si="1"/>
        <v>0</v>
      </c>
      <c r="J12" s="5">
        <f t="shared" si="2"/>
        <v>4</v>
      </c>
      <c r="K12" s="5">
        <f t="shared" si="3"/>
        <v>0</v>
      </c>
      <c r="L12" s="5">
        <f t="shared" si="4"/>
        <v>48</v>
      </c>
      <c r="M12" s="5">
        <f t="shared" si="5"/>
        <v>0</v>
      </c>
      <c r="N12" s="12">
        <f t="shared" si="6"/>
        <v>352</v>
      </c>
    </row>
    <row r="13" spans="1:14" x14ac:dyDescent="0.3">
      <c r="A13" s="4" t="s">
        <v>16</v>
      </c>
      <c r="B13" s="5">
        <v>29</v>
      </c>
      <c r="C13" s="5">
        <v>33</v>
      </c>
      <c r="D13" s="5">
        <f t="shared" si="0"/>
        <v>4</v>
      </c>
      <c r="E13" s="5">
        <v>1</v>
      </c>
      <c r="F13" s="5"/>
      <c r="G13" s="5">
        <v>1</v>
      </c>
      <c r="H13" s="5"/>
      <c r="I13" s="5">
        <f t="shared" si="1"/>
        <v>4</v>
      </c>
      <c r="J13" s="5">
        <f t="shared" si="2"/>
        <v>0</v>
      </c>
      <c r="K13" s="5">
        <f t="shared" si="3"/>
        <v>48</v>
      </c>
      <c r="L13" s="5">
        <f t="shared" si="4"/>
        <v>0</v>
      </c>
      <c r="M13" s="5">
        <f t="shared" si="5"/>
        <v>48</v>
      </c>
      <c r="N13" s="12">
        <f t="shared" si="6"/>
        <v>0</v>
      </c>
    </row>
    <row r="14" spans="1:14" x14ac:dyDescent="0.3">
      <c r="A14" s="4" t="s">
        <v>32</v>
      </c>
      <c r="B14" s="5">
        <v>33</v>
      </c>
      <c r="C14" s="5">
        <v>36</v>
      </c>
      <c r="D14" s="5">
        <f t="shared" si="0"/>
        <v>3</v>
      </c>
      <c r="E14" s="5"/>
      <c r="F14" s="5">
        <v>1</v>
      </c>
      <c r="G14" s="5"/>
      <c r="H14" s="5">
        <v>1</v>
      </c>
      <c r="I14" s="5">
        <f t="shared" si="1"/>
        <v>0</v>
      </c>
      <c r="J14" s="5">
        <f t="shared" si="2"/>
        <v>3</v>
      </c>
      <c r="K14" s="5">
        <f t="shared" si="3"/>
        <v>0</v>
      </c>
      <c r="L14" s="5">
        <f t="shared" si="4"/>
        <v>36</v>
      </c>
      <c r="M14" s="5">
        <f t="shared" si="5"/>
        <v>0</v>
      </c>
      <c r="N14" s="12">
        <f t="shared" si="6"/>
        <v>264</v>
      </c>
    </row>
    <row r="15" spans="1:14" x14ac:dyDescent="0.3">
      <c r="A15" s="4" t="s">
        <v>19</v>
      </c>
      <c r="B15" s="5">
        <v>36</v>
      </c>
      <c r="C15" s="5">
        <v>37</v>
      </c>
      <c r="D15" s="5">
        <f t="shared" si="0"/>
        <v>1</v>
      </c>
      <c r="E15" s="5">
        <v>1</v>
      </c>
      <c r="F15" s="5"/>
      <c r="G15" s="5">
        <v>1</v>
      </c>
      <c r="H15" s="5"/>
      <c r="I15" s="5">
        <f t="shared" si="1"/>
        <v>1</v>
      </c>
      <c r="J15" s="5">
        <f t="shared" si="2"/>
        <v>0</v>
      </c>
      <c r="K15" s="5">
        <f t="shared" si="3"/>
        <v>12</v>
      </c>
      <c r="L15" s="5">
        <f t="shared" si="4"/>
        <v>0</v>
      </c>
      <c r="M15" s="5">
        <f t="shared" si="5"/>
        <v>12</v>
      </c>
      <c r="N15" s="12">
        <f t="shared" si="6"/>
        <v>0</v>
      </c>
    </row>
    <row r="16" spans="1:14" x14ac:dyDescent="0.3">
      <c r="A16" s="4" t="s">
        <v>55</v>
      </c>
      <c r="B16" s="5">
        <v>37</v>
      </c>
      <c r="C16" s="5">
        <v>39</v>
      </c>
      <c r="D16" s="5">
        <f t="shared" si="0"/>
        <v>2</v>
      </c>
      <c r="E16" s="5"/>
      <c r="F16" s="5">
        <v>1</v>
      </c>
      <c r="G16" s="5"/>
      <c r="H16" s="5">
        <v>1</v>
      </c>
      <c r="I16" s="5">
        <f t="shared" si="1"/>
        <v>0</v>
      </c>
      <c r="J16" s="5">
        <f t="shared" si="2"/>
        <v>2</v>
      </c>
      <c r="K16" s="5">
        <f t="shared" si="3"/>
        <v>0</v>
      </c>
      <c r="L16" s="5">
        <f t="shared" si="4"/>
        <v>24</v>
      </c>
      <c r="M16" s="5">
        <f t="shared" si="5"/>
        <v>0</v>
      </c>
      <c r="N16" s="12">
        <f t="shared" si="6"/>
        <v>176</v>
      </c>
    </row>
    <row r="17" spans="1:14" x14ac:dyDescent="0.3">
      <c r="A17" s="4" t="s">
        <v>20</v>
      </c>
      <c r="B17" s="5">
        <v>39</v>
      </c>
      <c r="C17" s="5">
        <v>46</v>
      </c>
      <c r="D17" s="5">
        <f t="shared" si="0"/>
        <v>7</v>
      </c>
      <c r="E17" s="5"/>
      <c r="F17" s="5">
        <v>1</v>
      </c>
      <c r="G17" s="5"/>
      <c r="H17" s="5">
        <v>1</v>
      </c>
      <c r="I17" s="5">
        <f t="shared" si="1"/>
        <v>0</v>
      </c>
      <c r="J17" s="5">
        <f t="shared" si="2"/>
        <v>7</v>
      </c>
      <c r="K17" s="5">
        <f t="shared" si="3"/>
        <v>0</v>
      </c>
      <c r="L17" s="5">
        <f t="shared" si="4"/>
        <v>84</v>
      </c>
      <c r="M17" s="5">
        <f t="shared" si="5"/>
        <v>0</v>
      </c>
      <c r="N17" s="12">
        <f t="shared" si="6"/>
        <v>616</v>
      </c>
    </row>
    <row r="18" spans="1:14" x14ac:dyDescent="0.3">
      <c r="A18" s="4" t="s">
        <v>18</v>
      </c>
      <c r="B18" s="5">
        <v>46</v>
      </c>
      <c r="C18" s="5">
        <v>51</v>
      </c>
      <c r="D18" s="5">
        <f t="shared" si="0"/>
        <v>5</v>
      </c>
      <c r="E18" s="5"/>
      <c r="F18" s="5" t="s">
        <v>54</v>
      </c>
      <c r="G18" s="5"/>
      <c r="H18" s="5">
        <v>1</v>
      </c>
      <c r="I18" s="5">
        <f t="shared" si="1"/>
        <v>0</v>
      </c>
      <c r="J18" s="5">
        <f t="shared" si="2"/>
        <v>5</v>
      </c>
      <c r="K18" s="5">
        <f t="shared" si="3"/>
        <v>0</v>
      </c>
      <c r="L18" s="5">
        <f t="shared" si="4"/>
        <v>60</v>
      </c>
      <c r="M18" s="5">
        <f t="shared" si="5"/>
        <v>0</v>
      </c>
      <c r="N18" s="12">
        <f t="shared" si="6"/>
        <v>440</v>
      </c>
    </row>
    <row r="19" spans="1:14" x14ac:dyDescent="0.3">
      <c r="A19" s="4" t="s">
        <v>22</v>
      </c>
      <c r="B19" s="5">
        <v>51</v>
      </c>
      <c r="C19" s="5">
        <v>53</v>
      </c>
      <c r="D19" s="5">
        <f t="shared" si="0"/>
        <v>2</v>
      </c>
      <c r="E19" s="5"/>
      <c r="F19" s="5" t="s">
        <v>54</v>
      </c>
      <c r="G19" s="5"/>
      <c r="H19" s="5">
        <v>1</v>
      </c>
      <c r="I19" s="5">
        <f t="shared" si="1"/>
        <v>0</v>
      </c>
      <c r="J19" s="5">
        <f t="shared" si="2"/>
        <v>2</v>
      </c>
      <c r="K19" s="5">
        <f t="shared" si="3"/>
        <v>0</v>
      </c>
      <c r="L19" s="5">
        <f t="shared" si="4"/>
        <v>24</v>
      </c>
      <c r="M19" s="5">
        <f t="shared" si="5"/>
        <v>0</v>
      </c>
      <c r="N19" s="12">
        <f t="shared" si="6"/>
        <v>176</v>
      </c>
    </row>
    <row r="20" spans="1:14" x14ac:dyDescent="0.3">
      <c r="A20" s="4" t="s">
        <v>23</v>
      </c>
      <c r="B20" s="5">
        <v>53</v>
      </c>
      <c r="C20" s="5">
        <v>55</v>
      </c>
      <c r="D20" s="5">
        <f t="shared" si="0"/>
        <v>2</v>
      </c>
      <c r="E20" s="5"/>
      <c r="F20" s="5" t="s">
        <v>54</v>
      </c>
      <c r="G20" s="5"/>
      <c r="H20" s="5">
        <v>1</v>
      </c>
      <c r="I20" s="5">
        <f t="shared" si="1"/>
        <v>0</v>
      </c>
      <c r="J20" s="5">
        <f t="shared" si="2"/>
        <v>2</v>
      </c>
      <c r="K20" s="5">
        <f t="shared" si="3"/>
        <v>0</v>
      </c>
      <c r="L20" s="5">
        <f t="shared" si="4"/>
        <v>24</v>
      </c>
      <c r="M20" s="5">
        <f t="shared" si="5"/>
        <v>0</v>
      </c>
      <c r="N20" s="12">
        <f t="shared" si="6"/>
        <v>176</v>
      </c>
    </row>
    <row r="21" spans="1:14" x14ac:dyDescent="0.3">
      <c r="A21" s="4" t="s">
        <v>24</v>
      </c>
      <c r="B21" s="5">
        <v>55</v>
      </c>
      <c r="C21" s="5">
        <v>59</v>
      </c>
      <c r="D21" s="5">
        <f t="shared" si="0"/>
        <v>4</v>
      </c>
      <c r="E21" s="5"/>
      <c r="F21" s="5" t="s">
        <v>54</v>
      </c>
      <c r="G21" s="5"/>
      <c r="H21" s="5">
        <v>1</v>
      </c>
      <c r="I21" s="5">
        <f t="shared" si="1"/>
        <v>0</v>
      </c>
      <c r="J21" s="5">
        <f t="shared" si="2"/>
        <v>4</v>
      </c>
      <c r="K21" s="5">
        <f t="shared" si="3"/>
        <v>0</v>
      </c>
      <c r="L21" s="5">
        <f t="shared" si="4"/>
        <v>48</v>
      </c>
      <c r="M21" s="5">
        <f t="shared" si="5"/>
        <v>0</v>
      </c>
      <c r="N21" s="12">
        <f t="shared" si="6"/>
        <v>352</v>
      </c>
    </row>
    <row r="22" spans="1:14" x14ac:dyDescent="0.3">
      <c r="A22" s="4" t="s">
        <v>25</v>
      </c>
      <c r="B22" s="5">
        <v>59</v>
      </c>
      <c r="C22" s="5">
        <v>62</v>
      </c>
      <c r="D22" s="5">
        <f t="shared" si="0"/>
        <v>3</v>
      </c>
      <c r="E22" s="5">
        <v>1</v>
      </c>
      <c r="F22" s="5"/>
      <c r="G22" s="5">
        <v>1</v>
      </c>
      <c r="H22" s="5"/>
      <c r="I22" s="5">
        <f t="shared" si="1"/>
        <v>3</v>
      </c>
      <c r="J22" s="5">
        <f t="shared" si="2"/>
        <v>0</v>
      </c>
      <c r="K22" s="5">
        <f t="shared" si="3"/>
        <v>36</v>
      </c>
      <c r="L22" s="5">
        <f t="shared" si="4"/>
        <v>0</v>
      </c>
      <c r="M22" s="5">
        <f t="shared" si="5"/>
        <v>36</v>
      </c>
      <c r="N22" s="12">
        <f t="shared" si="6"/>
        <v>0</v>
      </c>
    </row>
    <row r="23" spans="1:14" x14ac:dyDescent="0.3">
      <c r="A23" s="4" t="s">
        <v>24</v>
      </c>
      <c r="B23" s="5">
        <v>62</v>
      </c>
      <c r="C23" s="5">
        <v>64</v>
      </c>
      <c r="D23" s="5">
        <f t="shared" si="0"/>
        <v>2</v>
      </c>
      <c r="E23" s="5"/>
      <c r="F23" s="5">
        <v>1</v>
      </c>
      <c r="G23" s="5"/>
      <c r="H23" s="5">
        <v>1</v>
      </c>
      <c r="I23" s="5">
        <f t="shared" si="1"/>
        <v>0</v>
      </c>
      <c r="J23" s="5">
        <f t="shared" si="2"/>
        <v>2</v>
      </c>
      <c r="K23" s="5">
        <f t="shared" si="3"/>
        <v>0</v>
      </c>
      <c r="L23" s="5">
        <f t="shared" si="4"/>
        <v>24</v>
      </c>
      <c r="M23" s="5">
        <f t="shared" si="5"/>
        <v>0</v>
      </c>
      <c r="N23" s="12">
        <f t="shared" si="6"/>
        <v>176</v>
      </c>
    </row>
    <row r="24" spans="1:14" x14ac:dyDescent="0.3">
      <c r="A24" s="4" t="s">
        <v>26</v>
      </c>
      <c r="B24" s="5">
        <v>64</v>
      </c>
      <c r="C24" s="5">
        <v>68</v>
      </c>
      <c r="D24" s="5">
        <f t="shared" si="0"/>
        <v>4</v>
      </c>
      <c r="E24" s="5">
        <v>1</v>
      </c>
      <c r="F24" s="5"/>
      <c r="G24" s="5">
        <v>1</v>
      </c>
      <c r="H24" s="5"/>
      <c r="I24" s="5">
        <f t="shared" si="1"/>
        <v>4</v>
      </c>
      <c r="J24" s="5">
        <f t="shared" si="2"/>
        <v>0</v>
      </c>
      <c r="K24" s="5">
        <f t="shared" si="3"/>
        <v>48</v>
      </c>
      <c r="L24" s="5">
        <f t="shared" si="4"/>
        <v>0</v>
      </c>
      <c r="M24" s="5">
        <f t="shared" si="5"/>
        <v>48</v>
      </c>
      <c r="N24" s="12">
        <f t="shared" si="6"/>
        <v>0</v>
      </c>
    </row>
    <row r="25" spans="1:14" x14ac:dyDescent="0.3">
      <c r="A25" s="4" t="s">
        <v>27</v>
      </c>
      <c r="B25" s="5">
        <v>68</v>
      </c>
      <c r="C25" s="5">
        <v>69</v>
      </c>
      <c r="D25" s="5">
        <f t="shared" si="0"/>
        <v>1</v>
      </c>
      <c r="E25" s="5"/>
      <c r="F25" s="5">
        <v>1</v>
      </c>
      <c r="G25" s="5"/>
      <c r="H25" s="5">
        <v>1</v>
      </c>
      <c r="I25" s="5">
        <f t="shared" si="1"/>
        <v>0</v>
      </c>
      <c r="J25" s="5">
        <f t="shared" si="2"/>
        <v>1</v>
      </c>
      <c r="K25" s="5">
        <f t="shared" si="3"/>
        <v>0</v>
      </c>
      <c r="L25" s="5">
        <f t="shared" si="4"/>
        <v>12</v>
      </c>
      <c r="M25" s="5">
        <f t="shared" si="5"/>
        <v>0</v>
      </c>
      <c r="N25" s="12">
        <f t="shared" si="6"/>
        <v>88</v>
      </c>
    </row>
    <row r="26" spans="1:14" x14ac:dyDescent="0.3">
      <c r="A26" s="4" t="s">
        <v>28</v>
      </c>
      <c r="B26" s="5">
        <v>69</v>
      </c>
      <c r="C26" s="5">
        <v>72</v>
      </c>
      <c r="D26" s="5">
        <f t="shared" si="0"/>
        <v>3</v>
      </c>
      <c r="E26" s="5"/>
      <c r="F26" s="5" t="s">
        <v>54</v>
      </c>
      <c r="G26" s="5"/>
      <c r="H26" s="5">
        <v>1</v>
      </c>
      <c r="I26" s="5">
        <f t="shared" si="1"/>
        <v>0</v>
      </c>
      <c r="J26" s="5">
        <f t="shared" si="2"/>
        <v>3</v>
      </c>
      <c r="K26" s="5">
        <f t="shared" si="3"/>
        <v>0</v>
      </c>
      <c r="L26" s="5">
        <f t="shared" si="4"/>
        <v>36</v>
      </c>
      <c r="M26" s="5">
        <f t="shared" si="5"/>
        <v>0</v>
      </c>
      <c r="N26" s="12">
        <f t="shared" si="6"/>
        <v>264</v>
      </c>
    </row>
    <row r="27" spans="1:14" x14ac:dyDescent="0.3">
      <c r="A27" s="4" t="s">
        <v>29</v>
      </c>
      <c r="B27" s="5">
        <v>72</v>
      </c>
      <c r="C27" s="5">
        <v>78</v>
      </c>
      <c r="D27" s="5">
        <f t="shared" si="0"/>
        <v>6</v>
      </c>
      <c r="E27" s="5"/>
      <c r="F27" s="5" t="s">
        <v>54</v>
      </c>
      <c r="G27" s="5"/>
      <c r="H27" s="5">
        <v>1</v>
      </c>
      <c r="I27" s="5">
        <f t="shared" si="1"/>
        <v>0</v>
      </c>
      <c r="J27" s="5">
        <f t="shared" si="2"/>
        <v>6</v>
      </c>
      <c r="K27" s="5">
        <f t="shared" si="3"/>
        <v>0</v>
      </c>
      <c r="L27" s="5">
        <f t="shared" si="4"/>
        <v>72</v>
      </c>
      <c r="M27" s="5">
        <f t="shared" si="5"/>
        <v>0</v>
      </c>
      <c r="N27" s="12">
        <f t="shared" si="6"/>
        <v>528</v>
      </c>
    </row>
    <row r="28" spans="1:14" x14ac:dyDescent="0.3">
      <c r="A28" s="4" t="s">
        <v>24</v>
      </c>
      <c r="B28" s="5">
        <v>78</v>
      </c>
      <c r="C28" s="5">
        <v>81</v>
      </c>
      <c r="D28" s="5">
        <f t="shared" si="0"/>
        <v>3</v>
      </c>
      <c r="E28" s="5"/>
      <c r="F28" s="5" t="s">
        <v>54</v>
      </c>
      <c r="G28" s="5"/>
      <c r="H28" s="5">
        <v>1</v>
      </c>
      <c r="I28" s="5">
        <f t="shared" si="1"/>
        <v>0</v>
      </c>
      <c r="J28" s="5">
        <f t="shared" si="2"/>
        <v>3</v>
      </c>
      <c r="K28" s="5">
        <f t="shared" si="3"/>
        <v>0</v>
      </c>
      <c r="L28" s="5">
        <f t="shared" si="4"/>
        <v>36</v>
      </c>
      <c r="M28" s="5">
        <f t="shared" si="5"/>
        <v>0</v>
      </c>
      <c r="N28" s="12">
        <f t="shared" si="6"/>
        <v>264</v>
      </c>
    </row>
    <row r="29" spans="1:14" x14ac:dyDescent="0.3">
      <c r="A29" s="4" t="s">
        <v>25</v>
      </c>
      <c r="B29" s="5">
        <v>81</v>
      </c>
      <c r="C29" s="5">
        <v>85</v>
      </c>
      <c r="D29" s="5">
        <f t="shared" si="0"/>
        <v>4</v>
      </c>
      <c r="E29" s="5">
        <v>1</v>
      </c>
      <c r="F29" s="5"/>
      <c r="G29" s="5">
        <v>1</v>
      </c>
      <c r="H29" s="5"/>
      <c r="I29" s="5">
        <f t="shared" si="1"/>
        <v>4</v>
      </c>
      <c r="J29" s="5">
        <f t="shared" si="2"/>
        <v>0</v>
      </c>
      <c r="K29" s="5">
        <f t="shared" si="3"/>
        <v>48</v>
      </c>
      <c r="L29" s="5">
        <f t="shared" si="4"/>
        <v>0</v>
      </c>
      <c r="M29" s="5">
        <f t="shared" si="5"/>
        <v>48</v>
      </c>
      <c r="N29" s="12">
        <f t="shared" si="6"/>
        <v>0</v>
      </c>
    </row>
    <row r="30" spans="1:14" x14ac:dyDescent="0.3">
      <c r="A30" s="4" t="s">
        <v>24</v>
      </c>
      <c r="B30" s="5">
        <v>85</v>
      </c>
      <c r="C30" s="5">
        <v>86</v>
      </c>
      <c r="D30" s="5">
        <f t="shared" si="0"/>
        <v>1</v>
      </c>
      <c r="E30" s="5"/>
      <c r="F30" s="5">
        <v>1</v>
      </c>
      <c r="G30" s="5"/>
      <c r="H30" s="5">
        <v>1</v>
      </c>
      <c r="I30" s="5">
        <f t="shared" si="1"/>
        <v>0</v>
      </c>
      <c r="J30" s="5">
        <f t="shared" si="2"/>
        <v>1</v>
      </c>
      <c r="K30" s="5">
        <f t="shared" si="3"/>
        <v>0</v>
      </c>
      <c r="L30" s="5">
        <f t="shared" si="4"/>
        <v>12</v>
      </c>
      <c r="M30" s="5">
        <f t="shared" si="5"/>
        <v>0</v>
      </c>
      <c r="N30" s="12">
        <f t="shared" si="6"/>
        <v>88</v>
      </c>
    </row>
    <row r="31" spans="1:14" x14ac:dyDescent="0.3">
      <c r="A31" s="4" t="s">
        <v>25</v>
      </c>
      <c r="B31" s="5">
        <v>86</v>
      </c>
      <c r="C31" s="5">
        <v>88</v>
      </c>
      <c r="D31" s="5">
        <f t="shared" si="0"/>
        <v>2</v>
      </c>
      <c r="E31" s="5">
        <v>1</v>
      </c>
      <c r="F31" s="5"/>
      <c r="G31" s="5">
        <v>1</v>
      </c>
      <c r="H31" s="5"/>
      <c r="I31" s="5">
        <f t="shared" si="1"/>
        <v>2</v>
      </c>
      <c r="J31" s="5">
        <f t="shared" si="2"/>
        <v>0</v>
      </c>
      <c r="K31" s="5">
        <f t="shared" si="3"/>
        <v>24</v>
      </c>
      <c r="L31" s="5">
        <f t="shared" si="4"/>
        <v>0</v>
      </c>
      <c r="M31" s="5">
        <f t="shared" si="5"/>
        <v>24</v>
      </c>
      <c r="N31" s="12">
        <f t="shared" si="6"/>
        <v>0</v>
      </c>
    </row>
    <row r="32" spans="1:14" x14ac:dyDescent="0.3">
      <c r="A32" s="4" t="s">
        <v>24</v>
      </c>
      <c r="B32" s="5">
        <v>88</v>
      </c>
      <c r="C32" s="5">
        <v>90</v>
      </c>
      <c r="D32" s="5">
        <f t="shared" si="0"/>
        <v>2</v>
      </c>
      <c r="E32" s="5"/>
      <c r="F32" s="5">
        <v>1</v>
      </c>
      <c r="G32" s="5"/>
      <c r="H32" s="5">
        <v>1</v>
      </c>
      <c r="I32" s="5">
        <f t="shared" si="1"/>
        <v>0</v>
      </c>
      <c r="J32" s="5">
        <f t="shared" si="2"/>
        <v>2</v>
      </c>
      <c r="K32" s="5">
        <f t="shared" si="3"/>
        <v>0</v>
      </c>
      <c r="L32" s="5">
        <f t="shared" si="4"/>
        <v>24</v>
      </c>
      <c r="M32" s="5">
        <f t="shared" si="5"/>
        <v>0</v>
      </c>
      <c r="N32" s="12">
        <f t="shared" si="6"/>
        <v>176</v>
      </c>
    </row>
    <row r="33" spans="1:14" x14ac:dyDescent="0.3">
      <c r="A33" s="4" t="s">
        <v>25</v>
      </c>
      <c r="B33" s="5">
        <v>90</v>
      </c>
      <c r="C33" s="5">
        <v>93</v>
      </c>
      <c r="D33" s="5">
        <f t="shared" si="0"/>
        <v>3</v>
      </c>
      <c r="E33" s="5">
        <v>1</v>
      </c>
      <c r="F33" s="5"/>
      <c r="G33" s="5">
        <v>1</v>
      </c>
      <c r="H33" s="5"/>
      <c r="I33" s="5">
        <f t="shared" si="1"/>
        <v>3</v>
      </c>
      <c r="J33" s="5">
        <f t="shared" si="2"/>
        <v>0</v>
      </c>
      <c r="K33" s="5">
        <f t="shared" si="3"/>
        <v>36</v>
      </c>
      <c r="L33" s="5">
        <f t="shared" si="4"/>
        <v>0</v>
      </c>
      <c r="M33" s="5">
        <f t="shared" si="5"/>
        <v>36</v>
      </c>
      <c r="N33" s="12">
        <f t="shared" si="6"/>
        <v>0</v>
      </c>
    </row>
    <row r="34" spans="1:14" x14ac:dyDescent="0.3">
      <c r="A34" s="4" t="s">
        <v>24</v>
      </c>
      <c r="B34" s="5">
        <v>93</v>
      </c>
      <c r="C34" s="5">
        <v>94</v>
      </c>
      <c r="D34" s="5">
        <f t="shared" si="0"/>
        <v>1</v>
      </c>
      <c r="E34" s="5"/>
      <c r="F34" s="5">
        <v>1</v>
      </c>
      <c r="G34" s="5"/>
      <c r="H34" s="5">
        <v>1</v>
      </c>
      <c r="I34" s="5">
        <f t="shared" si="1"/>
        <v>0</v>
      </c>
      <c r="J34" s="5">
        <f t="shared" si="2"/>
        <v>1</v>
      </c>
      <c r="K34" s="5">
        <f t="shared" si="3"/>
        <v>0</v>
      </c>
      <c r="L34" s="5">
        <f t="shared" si="4"/>
        <v>12</v>
      </c>
      <c r="M34" s="5">
        <f t="shared" si="5"/>
        <v>0</v>
      </c>
      <c r="N34" s="12">
        <f t="shared" si="6"/>
        <v>88</v>
      </c>
    </row>
    <row r="35" spans="1:14" x14ac:dyDescent="0.3">
      <c r="A35" s="4" t="s">
        <v>30</v>
      </c>
      <c r="B35" s="5">
        <v>94</v>
      </c>
      <c r="C35" s="5">
        <v>99</v>
      </c>
      <c r="D35" s="5">
        <f t="shared" si="0"/>
        <v>5</v>
      </c>
      <c r="E35" s="5"/>
      <c r="F35" s="5">
        <v>1</v>
      </c>
      <c r="G35" s="5"/>
      <c r="H35" s="5">
        <v>1</v>
      </c>
      <c r="I35" s="5">
        <f t="shared" si="1"/>
        <v>0</v>
      </c>
      <c r="J35" s="5">
        <f t="shared" si="2"/>
        <v>5</v>
      </c>
      <c r="K35" s="5">
        <f t="shared" si="3"/>
        <v>0</v>
      </c>
      <c r="L35" s="5">
        <f t="shared" si="4"/>
        <v>60</v>
      </c>
      <c r="M35" s="5">
        <f t="shared" si="5"/>
        <v>0</v>
      </c>
      <c r="N35" s="12">
        <f t="shared" si="6"/>
        <v>440</v>
      </c>
    </row>
    <row r="36" spans="1:14" x14ac:dyDescent="0.3">
      <c r="A36" s="4" t="s">
        <v>31</v>
      </c>
      <c r="B36" s="5">
        <v>99</v>
      </c>
      <c r="C36" s="5">
        <v>103</v>
      </c>
      <c r="D36" s="5">
        <f t="shared" si="0"/>
        <v>4</v>
      </c>
      <c r="E36" s="5"/>
      <c r="F36" s="5" t="s">
        <v>54</v>
      </c>
      <c r="G36" s="5"/>
      <c r="H36" s="5">
        <v>1</v>
      </c>
      <c r="I36" s="5">
        <f t="shared" si="1"/>
        <v>0</v>
      </c>
      <c r="J36" s="5">
        <f t="shared" si="2"/>
        <v>4</v>
      </c>
      <c r="K36" s="5">
        <f t="shared" si="3"/>
        <v>0</v>
      </c>
      <c r="L36" s="5">
        <f t="shared" si="4"/>
        <v>48</v>
      </c>
      <c r="M36" s="5">
        <f t="shared" si="5"/>
        <v>0</v>
      </c>
      <c r="N36" s="12">
        <f t="shared" si="6"/>
        <v>352</v>
      </c>
    </row>
    <row r="37" spans="1:14" x14ac:dyDescent="0.3">
      <c r="A37" s="4" t="s">
        <v>25</v>
      </c>
      <c r="B37" s="5">
        <v>103</v>
      </c>
      <c r="C37" s="5">
        <v>106</v>
      </c>
      <c r="D37" s="5">
        <f t="shared" si="0"/>
        <v>3</v>
      </c>
      <c r="E37" s="5">
        <v>1</v>
      </c>
      <c r="F37" s="5"/>
      <c r="G37" s="5">
        <v>1</v>
      </c>
      <c r="H37" s="5"/>
      <c r="I37" s="5">
        <f t="shared" si="1"/>
        <v>3</v>
      </c>
      <c r="J37" s="5">
        <f t="shared" si="2"/>
        <v>0</v>
      </c>
      <c r="K37" s="5">
        <f t="shared" si="3"/>
        <v>36</v>
      </c>
      <c r="L37" s="5">
        <f t="shared" si="4"/>
        <v>0</v>
      </c>
      <c r="M37" s="5">
        <f t="shared" si="5"/>
        <v>36</v>
      </c>
      <c r="N37" s="12">
        <f t="shared" si="6"/>
        <v>0</v>
      </c>
    </row>
    <row r="38" spans="1:14" x14ac:dyDescent="0.3">
      <c r="A38" s="4" t="s">
        <v>34</v>
      </c>
      <c r="B38" s="5">
        <v>106</v>
      </c>
      <c r="C38" s="5">
        <v>107</v>
      </c>
      <c r="D38" s="5">
        <f t="shared" si="0"/>
        <v>1</v>
      </c>
      <c r="E38" s="5"/>
      <c r="F38" s="5">
        <v>1</v>
      </c>
      <c r="G38" s="5"/>
      <c r="H38" s="5">
        <v>1</v>
      </c>
      <c r="I38" s="5">
        <f t="shared" si="1"/>
        <v>0</v>
      </c>
      <c r="J38" s="5">
        <f t="shared" si="2"/>
        <v>1</v>
      </c>
      <c r="K38" s="5">
        <f t="shared" si="3"/>
        <v>0</v>
      </c>
      <c r="L38" s="5">
        <f t="shared" si="4"/>
        <v>12</v>
      </c>
      <c r="M38" s="5">
        <f t="shared" si="5"/>
        <v>0</v>
      </c>
      <c r="N38" s="12">
        <f t="shared" si="6"/>
        <v>88</v>
      </c>
    </row>
    <row r="39" spans="1:14" x14ac:dyDescent="0.3">
      <c r="A39" s="4" t="s">
        <v>33</v>
      </c>
      <c r="B39" s="5">
        <v>107</v>
      </c>
      <c r="C39" s="5">
        <v>112</v>
      </c>
      <c r="D39" s="5">
        <f t="shared" si="0"/>
        <v>5</v>
      </c>
      <c r="E39" s="5"/>
      <c r="F39" s="5" t="s">
        <v>54</v>
      </c>
      <c r="G39" s="5"/>
      <c r="H39" s="5">
        <v>1</v>
      </c>
      <c r="I39" s="5">
        <f t="shared" si="1"/>
        <v>0</v>
      </c>
      <c r="J39" s="5">
        <f t="shared" si="2"/>
        <v>5</v>
      </c>
      <c r="K39" s="5">
        <f t="shared" si="3"/>
        <v>0</v>
      </c>
      <c r="L39" s="5">
        <f t="shared" si="4"/>
        <v>60</v>
      </c>
      <c r="M39" s="5">
        <f t="shared" si="5"/>
        <v>0</v>
      </c>
      <c r="N39" s="12">
        <f t="shared" si="6"/>
        <v>440</v>
      </c>
    </row>
    <row r="40" spans="1:14" x14ac:dyDescent="0.3">
      <c r="A40" s="4" t="s">
        <v>35</v>
      </c>
      <c r="B40" s="5">
        <v>112</v>
      </c>
      <c r="C40" s="5">
        <v>121</v>
      </c>
      <c r="D40" s="5">
        <f t="shared" si="0"/>
        <v>9</v>
      </c>
      <c r="E40" s="5"/>
      <c r="F40" s="5" t="s">
        <v>54</v>
      </c>
      <c r="G40" s="5"/>
      <c r="H40" s="5">
        <v>1</v>
      </c>
      <c r="I40" s="5">
        <f t="shared" si="1"/>
        <v>0</v>
      </c>
      <c r="J40" s="5">
        <f t="shared" si="2"/>
        <v>9</v>
      </c>
      <c r="K40" s="5">
        <f t="shared" si="3"/>
        <v>0</v>
      </c>
      <c r="L40" s="5">
        <f t="shared" si="4"/>
        <v>108</v>
      </c>
      <c r="M40" s="5">
        <f t="shared" si="5"/>
        <v>0</v>
      </c>
      <c r="N40" s="12">
        <f t="shared" si="6"/>
        <v>792</v>
      </c>
    </row>
    <row r="41" spans="1:14" x14ac:dyDescent="0.3">
      <c r="A41" s="4" t="s">
        <v>7</v>
      </c>
      <c r="B41" s="5">
        <v>121</v>
      </c>
      <c r="C41" s="5"/>
      <c r="D41" s="5"/>
      <c r="E41" s="5"/>
      <c r="F41" s="5"/>
      <c r="G41" s="5"/>
      <c r="H41" s="5"/>
      <c r="I41" s="5">
        <f t="shared" si="1"/>
        <v>0</v>
      </c>
      <c r="J41" s="5">
        <f t="shared" si="2"/>
        <v>0</v>
      </c>
      <c r="K41" s="5">
        <f t="shared" si="3"/>
        <v>0</v>
      </c>
      <c r="L41" s="5">
        <f t="shared" si="4"/>
        <v>0</v>
      </c>
      <c r="M41" s="5">
        <f t="shared" si="5"/>
        <v>0</v>
      </c>
      <c r="N41" s="12">
        <f t="shared" si="6"/>
        <v>0</v>
      </c>
    </row>
    <row r="42" spans="1:14" ht="15" thickBot="1" x14ac:dyDescent="0.35">
      <c r="A42" s="6" t="s">
        <v>36</v>
      </c>
      <c r="B42" s="7"/>
      <c r="C42" s="7"/>
      <c r="D42" s="7"/>
      <c r="E42" s="7">
        <f t="shared" ref="E42:N42" si="7">SUM(E4:E41)</f>
        <v>10</v>
      </c>
      <c r="F42" s="7">
        <f t="shared" si="7"/>
        <v>14</v>
      </c>
      <c r="G42" s="7">
        <f t="shared" si="7"/>
        <v>10</v>
      </c>
      <c r="H42" s="7">
        <f t="shared" si="7"/>
        <v>27</v>
      </c>
      <c r="I42" s="7">
        <f t="shared" si="7"/>
        <v>40</v>
      </c>
      <c r="J42" s="7">
        <f t="shared" si="7"/>
        <v>81</v>
      </c>
      <c r="K42" s="7">
        <f t="shared" si="7"/>
        <v>480</v>
      </c>
      <c r="L42" s="7">
        <f t="shared" si="7"/>
        <v>972</v>
      </c>
      <c r="M42" s="7">
        <f t="shared" si="7"/>
        <v>480</v>
      </c>
      <c r="N42" s="13">
        <f t="shared" si="7"/>
        <v>7128</v>
      </c>
    </row>
    <row r="45" spans="1:14" x14ac:dyDescent="0.3">
      <c r="A45" s="8" t="s">
        <v>3</v>
      </c>
      <c r="B45" s="5"/>
      <c r="L45" s="8" t="s">
        <v>45</v>
      </c>
      <c r="M45" s="20" t="s">
        <v>3</v>
      </c>
      <c r="N45" s="20"/>
    </row>
    <row r="46" spans="1:14" x14ac:dyDescent="0.3">
      <c r="A46" s="5" t="s">
        <v>46</v>
      </c>
      <c r="B46" s="5">
        <v>44100</v>
      </c>
      <c r="L46" s="9"/>
      <c r="M46" s="9" t="s">
        <v>37</v>
      </c>
      <c r="N46" s="9" t="s">
        <v>38</v>
      </c>
    </row>
    <row r="47" spans="1:14" x14ac:dyDescent="0.3">
      <c r="A47" s="5" t="s">
        <v>47</v>
      </c>
      <c r="B47" s="5">
        <v>7200</v>
      </c>
      <c r="L47" s="9" t="s">
        <v>48</v>
      </c>
      <c r="M47" s="9">
        <f>1-N47</f>
        <v>0.97083333333333333</v>
      </c>
      <c r="N47" s="9">
        <f>F42/K42</f>
        <v>2.9166666666666667E-2</v>
      </c>
    </row>
    <row r="48" spans="1:14" x14ac:dyDescent="0.3">
      <c r="A48" s="5" t="s">
        <v>49</v>
      </c>
      <c r="B48" s="5">
        <v>3600</v>
      </c>
      <c r="L48" s="9" t="s">
        <v>50</v>
      </c>
      <c r="M48" s="9">
        <f>F42/L42</f>
        <v>1.4403292181069959E-2</v>
      </c>
      <c r="N48" s="9">
        <f>1-M48</f>
        <v>0.98559670781893005</v>
      </c>
    </row>
    <row r="49" spans="1:14" x14ac:dyDescent="0.3">
      <c r="A49" s="5" t="s">
        <v>51</v>
      </c>
      <c r="B49" s="5">
        <f>ROUND(B46/(B47-B48), 0)</f>
        <v>12</v>
      </c>
      <c r="L49" s="10"/>
      <c r="M49" s="10"/>
      <c r="N49" s="10"/>
    </row>
    <row r="50" spans="1:14" x14ac:dyDescent="0.3">
      <c r="L50" s="10"/>
      <c r="M50" s="10"/>
      <c r="N50" s="10"/>
    </row>
    <row r="51" spans="1:14" x14ac:dyDescent="0.3">
      <c r="L51" s="8" t="s">
        <v>45</v>
      </c>
      <c r="M51" s="20" t="s">
        <v>4</v>
      </c>
      <c r="N51" s="20"/>
    </row>
    <row r="52" spans="1:14" x14ac:dyDescent="0.3">
      <c r="A52" s="8" t="s">
        <v>4</v>
      </c>
      <c r="B52" s="5"/>
      <c r="L52" s="9"/>
      <c r="M52" s="9" t="s">
        <v>37</v>
      </c>
      <c r="N52" s="9" t="s">
        <v>38</v>
      </c>
    </row>
    <row r="53" spans="1:14" x14ac:dyDescent="0.3">
      <c r="A53" s="5" t="s">
        <v>46</v>
      </c>
      <c r="B53" s="5">
        <v>98</v>
      </c>
      <c r="L53" s="9" t="s">
        <v>48</v>
      </c>
      <c r="M53" s="9">
        <f>1-N53</f>
        <v>0.97083333333333333</v>
      </c>
      <c r="N53" s="9">
        <f>F42/M42</f>
        <v>2.9166666666666667E-2</v>
      </c>
    </row>
    <row r="54" spans="1:14" x14ac:dyDescent="0.3">
      <c r="A54" s="5" t="s">
        <v>47</v>
      </c>
      <c r="B54" s="5">
        <v>16</v>
      </c>
      <c r="L54" s="9" t="s">
        <v>50</v>
      </c>
      <c r="M54" s="9">
        <f>E42/N42</f>
        <v>1.4029180695847362E-3</v>
      </c>
      <c r="N54" s="9">
        <f>1-M54</f>
        <v>0.9985970819304153</v>
      </c>
    </row>
    <row r="55" spans="1:14" x14ac:dyDescent="0.3">
      <c r="A55" s="5" t="s">
        <v>49</v>
      </c>
      <c r="B55" s="5">
        <v>8</v>
      </c>
    </row>
    <row r="56" spans="1:14" x14ac:dyDescent="0.3">
      <c r="A56" s="5" t="s">
        <v>51</v>
      </c>
      <c r="B56" s="5">
        <f>ROUND(B53/(B54-B55), 0)</f>
        <v>12</v>
      </c>
    </row>
  </sheetData>
  <mergeCells count="9">
    <mergeCell ref="B1:B2"/>
    <mergeCell ref="G1:H1"/>
    <mergeCell ref="K1:N1"/>
    <mergeCell ref="M45:N45"/>
    <mergeCell ref="M51:N51"/>
    <mergeCell ref="K2:L2"/>
    <mergeCell ref="M2:N2"/>
    <mergeCell ref="I1:J2"/>
    <mergeCell ref="E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Peterson</dc:creator>
  <cp:lastModifiedBy>Abbas</cp:lastModifiedBy>
  <dcterms:created xsi:type="dcterms:W3CDTF">2018-05-03T00:02:30Z</dcterms:created>
  <dcterms:modified xsi:type="dcterms:W3CDTF">2018-07-11T07:01:23Z</dcterms:modified>
</cp:coreProperties>
</file>