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as\Desktop\SkyJack SJ6826 RT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M9" i="1" s="1"/>
  <c r="B34" i="1"/>
  <c r="K16" i="1" s="1"/>
  <c r="E27" i="1"/>
  <c r="D27" i="1"/>
  <c r="I26" i="1"/>
  <c r="H26" i="1"/>
  <c r="I25" i="1"/>
  <c r="H25" i="1"/>
  <c r="J25" i="1" s="1"/>
  <c r="I24" i="1"/>
  <c r="H24" i="1"/>
  <c r="J24" i="1" s="1"/>
  <c r="I23" i="1"/>
  <c r="H23" i="1"/>
  <c r="I22" i="1"/>
  <c r="H22" i="1"/>
  <c r="I21" i="1"/>
  <c r="H21" i="1"/>
  <c r="J21" i="1" s="1"/>
  <c r="I20" i="1"/>
  <c r="H20" i="1"/>
  <c r="J20" i="1" s="1"/>
  <c r="I19" i="1"/>
  <c r="H19" i="1"/>
  <c r="I18" i="1"/>
  <c r="H18" i="1"/>
  <c r="I17" i="1"/>
  <c r="H17" i="1"/>
  <c r="J17" i="1" s="1"/>
  <c r="I16" i="1"/>
  <c r="H16" i="1"/>
  <c r="J16" i="1" s="1"/>
  <c r="I15" i="1"/>
  <c r="H15" i="1"/>
  <c r="I14" i="1"/>
  <c r="H14" i="1"/>
  <c r="I13" i="1"/>
  <c r="H13" i="1"/>
  <c r="J13" i="1" s="1"/>
  <c r="I12" i="1"/>
  <c r="H12" i="1"/>
  <c r="J12" i="1" s="1"/>
  <c r="I11" i="1"/>
  <c r="H11" i="1"/>
  <c r="I10" i="1"/>
  <c r="H10" i="1"/>
  <c r="I9" i="1"/>
  <c r="H9" i="1"/>
  <c r="J9" i="1" s="1"/>
  <c r="I8" i="1"/>
  <c r="H8" i="1"/>
  <c r="J8" i="1" s="1"/>
  <c r="I7" i="1"/>
  <c r="K7" i="1" s="1"/>
  <c r="H7" i="1"/>
  <c r="I6" i="1"/>
  <c r="K6" i="1" s="1"/>
  <c r="H6" i="1"/>
  <c r="I5" i="1"/>
  <c r="H5" i="1"/>
  <c r="J5" i="1" s="1"/>
  <c r="K4" i="1"/>
  <c r="I4" i="1"/>
  <c r="H4" i="1"/>
  <c r="J4" i="1" s="1"/>
  <c r="I3" i="1"/>
  <c r="K3" i="1" s="1"/>
  <c r="H3" i="1"/>
  <c r="K11" i="1" l="1"/>
  <c r="K15" i="1"/>
  <c r="K19" i="1"/>
  <c r="K8" i="1"/>
  <c r="K10" i="1"/>
  <c r="K14" i="1"/>
  <c r="K18" i="1"/>
  <c r="K22" i="1"/>
  <c r="K23" i="1"/>
  <c r="K26" i="1"/>
  <c r="M5" i="1"/>
  <c r="H27" i="1"/>
  <c r="J3" i="1"/>
  <c r="L4" i="1"/>
  <c r="J7" i="1"/>
  <c r="L8" i="1"/>
  <c r="J11" i="1"/>
  <c r="L12" i="1"/>
  <c r="J15" i="1"/>
  <c r="L16" i="1"/>
  <c r="J19" i="1"/>
  <c r="L20" i="1"/>
  <c r="J23" i="1"/>
  <c r="L24" i="1"/>
  <c r="M3" i="1"/>
  <c r="M7" i="1"/>
  <c r="M11" i="1"/>
  <c r="M15" i="1"/>
  <c r="M19" i="1"/>
  <c r="M23" i="1"/>
  <c r="K20" i="1"/>
  <c r="M21" i="1"/>
  <c r="M25" i="1"/>
  <c r="M4" i="1"/>
  <c r="M12" i="1"/>
  <c r="I27" i="1"/>
  <c r="L3" i="1"/>
  <c r="J6" i="1"/>
  <c r="L7" i="1"/>
  <c r="J10" i="1"/>
  <c r="L11" i="1"/>
  <c r="J14" i="1"/>
  <c r="L15" i="1"/>
  <c r="J18" i="1"/>
  <c r="L19" i="1"/>
  <c r="J22" i="1"/>
  <c r="L23" i="1"/>
  <c r="J26" i="1"/>
  <c r="L6" i="1"/>
  <c r="L10" i="1"/>
  <c r="L14" i="1"/>
  <c r="L18" i="1"/>
  <c r="L22" i="1"/>
  <c r="L26" i="1"/>
  <c r="K12" i="1"/>
  <c r="M13" i="1"/>
  <c r="M17" i="1"/>
  <c r="K24" i="1"/>
  <c r="M8" i="1"/>
  <c r="M16" i="1"/>
  <c r="M20" i="1"/>
  <c r="M24" i="1"/>
  <c r="K5" i="1"/>
  <c r="M6" i="1"/>
  <c r="K9" i="1"/>
  <c r="M10" i="1"/>
  <c r="K13" i="1"/>
  <c r="M14" i="1"/>
  <c r="K17" i="1"/>
  <c r="M18" i="1"/>
  <c r="K21" i="1"/>
  <c r="M22" i="1"/>
  <c r="K25" i="1"/>
  <c r="M26" i="1"/>
  <c r="L5" i="1"/>
  <c r="L9" i="1"/>
  <c r="L13" i="1"/>
  <c r="L17" i="1"/>
  <c r="L21" i="1"/>
  <c r="L25" i="1"/>
  <c r="K27" i="1" l="1"/>
  <c r="K33" i="1" s="1"/>
  <c r="L33" i="1" s="1"/>
  <c r="M27" i="1"/>
  <c r="K39" i="1" s="1"/>
  <c r="L39" i="1" s="1"/>
  <c r="L27" i="1"/>
  <c r="L38" i="1" s="1"/>
  <c r="K38" i="1" s="1"/>
  <c r="J27" i="1"/>
  <c r="L32" i="1" s="1"/>
  <c r="K32" i="1" s="1"/>
</calcChain>
</file>

<file path=xl/sharedStrings.xml><?xml version="1.0" encoding="utf-8"?>
<sst xmlns="http://schemas.openxmlformats.org/spreadsheetml/2006/main" count="66" uniqueCount="31">
  <si>
    <t>Major</t>
  </si>
  <si>
    <t>Minor</t>
  </si>
  <si>
    <t>Audio</t>
  </si>
  <si>
    <t>MEMS</t>
  </si>
  <si>
    <t>Activity</t>
  </si>
  <si>
    <t>Start Sec</t>
  </si>
  <si>
    <t>Lapse</t>
  </si>
  <si>
    <t>Call Act 1</t>
  </si>
  <si>
    <t>Call Act 2</t>
  </si>
  <si>
    <t>Act 1</t>
  </si>
  <si>
    <t>Act 2</t>
  </si>
  <si>
    <t>Act 1 Time</t>
  </si>
  <si>
    <t>Act 2 Time</t>
  </si>
  <si>
    <t>Decisions 1 A</t>
  </si>
  <si>
    <t>Decisions 2 A</t>
  </si>
  <si>
    <t>Decisions 1 M</t>
  </si>
  <si>
    <t>Decisions 2 M</t>
  </si>
  <si>
    <t>Stopped</t>
  </si>
  <si>
    <t>NA</t>
  </si>
  <si>
    <t>Raising</t>
  </si>
  <si>
    <t>Lowering</t>
  </si>
  <si>
    <t>Maneuvering forward</t>
  </si>
  <si>
    <t>Maneuvering backward</t>
  </si>
  <si>
    <t>End</t>
  </si>
  <si>
    <t>Markov Chain Parameters</t>
  </si>
  <si>
    <t>𝑆𝑎𝑚𝑝𝑙𝑖𝑛𝑔 𝐹𝑟𝑒𝑞𝑢𝑒𝑛𝑐𝑦=</t>
  </si>
  <si>
    <t>𝑆𝑇𝐹𝑇 𝑊𝑖𝑛𝑑𝑜𝑤 𝑆𝑖𝑧𝑒=</t>
  </si>
  <si>
    <t>Act1</t>
  </si>
  <si>
    <t>𝑆𝑇𝐹𝑇 𝑂𝑣𝑒𝑟𝑙𝑎𝑝=</t>
  </si>
  <si>
    <t xml:space="preserve">Act2 </t>
  </si>
  <si>
    <t>BPS=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</si>
</sst>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G13" workbookViewId="0">
      <selection activeCell="L39" sqref="L39"/>
    </sheetView>
  </sheetViews>
  <sheetFormatPr defaultRowHeight="14.4" x14ac:dyDescent="0.3"/>
  <cols>
    <col min="1" max="1" width="22.33203125" bestFit="1" customWidth="1"/>
    <col min="2" max="2" width="9.6640625" bestFit="1" customWidth="1"/>
    <col min="3" max="3" width="6.44140625" bestFit="1" customWidth="1"/>
    <col min="4" max="5" width="10" bestFit="1" customWidth="1"/>
    <col min="6" max="6" width="6.88671875" bestFit="1" customWidth="1"/>
    <col min="7" max="7" width="7" bestFit="1" customWidth="1"/>
    <col min="8" max="9" width="11.33203125" bestFit="1" customWidth="1"/>
    <col min="10" max="10" width="24.109375" bestFit="1" customWidth="1"/>
    <col min="11" max="11" width="13.88671875" bestFit="1" customWidth="1"/>
    <col min="12" max="13" width="14.44140625" bestFit="1" customWidth="1"/>
  </cols>
  <sheetData>
    <row r="1" spans="1:13" ht="16.2" thickBot="1" x14ac:dyDescent="0.35">
      <c r="A1" s="1"/>
      <c r="B1" s="2"/>
      <c r="C1" s="2"/>
      <c r="D1" s="2"/>
      <c r="E1" s="2"/>
      <c r="F1" s="2" t="s">
        <v>0</v>
      </c>
      <c r="G1" s="2" t="s">
        <v>1</v>
      </c>
      <c r="H1" s="2"/>
      <c r="I1" s="3"/>
      <c r="J1" s="17" t="s">
        <v>2</v>
      </c>
      <c r="K1" s="18"/>
      <c r="L1" s="17" t="s">
        <v>3</v>
      </c>
      <c r="M1" s="18"/>
    </row>
    <row r="2" spans="1:13" ht="15.6" x14ac:dyDescent="0.3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6" t="s">
        <v>13</v>
      </c>
      <c r="K2" s="6" t="s">
        <v>14</v>
      </c>
      <c r="L2" s="6" t="s">
        <v>15</v>
      </c>
      <c r="M2" s="7" t="s">
        <v>16</v>
      </c>
    </row>
    <row r="3" spans="1:13" x14ac:dyDescent="0.3">
      <c r="A3" s="8" t="s">
        <v>17</v>
      </c>
      <c r="B3" s="9">
        <v>0</v>
      </c>
      <c r="C3" s="9">
        <v>12</v>
      </c>
      <c r="D3" s="9" t="s">
        <v>18</v>
      </c>
      <c r="E3" s="9"/>
      <c r="F3" s="9"/>
      <c r="G3" s="9">
        <v>1</v>
      </c>
      <c r="H3" s="9">
        <f>F3*C3</f>
        <v>0</v>
      </c>
      <c r="I3" s="9">
        <f>G3*C3</f>
        <v>12</v>
      </c>
      <c r="J3" s="9">
        <f>H3*$B$34</f>
        <v>0</v>
      </c>
      <c r="K3" s="9">
        <f>I3*$B$34</f>
        <v>144</v>
      </c>
      <c r="L3" s="9">
        <f>$B$41*H3</f>
        <v>0</v>
      </c>
      <c r="M3" s="10">
        <f>$B$41*I3</f>
        <v>144</v>
      </c>
    </row>
    <row r="4" spans="1:13" x14ac:dyDescent="0.3">
      <c r="A4" s="8" t="s">
        <v>19</v>
      </c>
      <c r="B4" s="9">
        <v>12</v>
      </c>
      <c r="C4" s="9">
        <v>9</v>
      </c>
      <c r="D4" s="9">
        <v>1</v>
      </c>
      <c r="E4" s="9"/>
      <c r="F4" s="9">
        <v>1</v>
      </c>
      <c r="G4" s="9"/>
      <c r="H4" s="9">
        <f t="shared" ref="H4:H26" si="0">F4*C4</f>
        <v>9</v>
      </c>
      <c r="I4" s="9">
        <f t="shared" ref="I4:I26" si="1">G4*C4</f>
        <v>0</v>
      </c>
      <c r="J4" s="9">
        <f t="shared" ref="J4:K26" si="2">H4*$B$34</f>
        <v>108</v>
      </c>
      <c r="K4" s="9">
        <f t="shared" si="2"/>
        <v>0</v>
      </c>
      <c r="L4" s="9">
        <f t="shared" ref="L4:M26" si="3">$B$41*H4</f>
        <v>108</v>
      </c>
      <c r="M4" s="10">
        <f t="shared" si="3"/>
        <v>0</v>
      </c>
    </row>
    <row r="5" spans="1:13" x14ac:dyDescent="0.3">
      <c r="A5" s="8" t="s">
        <v>17</v>
      </c>
      <c r="B5" s="9">
        <v>21</v>
      </c>
      <c r="C5" s="9">
        <v>1</v>
      </c>
      <c r="D5" s="9"/>
      <c r="E5" s="9">
        <v>1</v>
      </c>
      <c r="F5" s="9"/>
      <c r="G5" s="9">
        <v>1</v>
      </c>
      <c r="H5" s="9">
        <f t="shared" si="0"/>
        <v>0</v>
      </c>
      <c r="I5" s="9">
        <f t="shared" si="1"/>
        <v>1</v>
      </c>
      <c r="J5" s="9">
        <f t="shared" si="2"/>
        <v>0</v>
      </c>
      <c r="K5" s="9">
        <f t="shared" si="2"/>
        <v>12</v>
      </c>
      <c r="L5" s="9">
        <f t="shared" si="3"/>
        <v>0</v>
      </c>
      <c r="M5" s="10">
        <f t="shared" si="3"/>
        <v>12</v>
      </c>
    </row>
    <row r="6" spans="1:13" x14ac:dyDescent="0.3">
      <c r="A6" s="8" t="s">
        <v>20</v>
      </c>
      <c r="B6" s="9">
        <v>22</v>
      </c>
      <c r="C6" s="9">
        <v>7</v>
      </c>
      <c r="D6" s="9">
        <v>1</v>
      </c>
      <c r="E6" s="9"/>
      <c r="F6" s="9">
        <v>1</v>
      </c>
      <c r="G6" s="9"/>
      <c r="H6" s="9">
        <f t="shared" si="0"/>
        <v>7</v>
      </c>
      <c r="I6" s="9">
        <f t="shared" si="1"/>
        <v>0</v>
      </c>
      <c r="J6" s="9">
        <f t="shared" si="2"/>
        <v>84</v>
      </c>
      <c r="K6" s="9">
        <f t="shared" si="2"/>
        <v>0</v>
      </c>
      <c r="L6" s="9">
        <f t="shared" si="3"/>
        <v>84</v>
      </c>
      <c r="M6" s="10">
        <f t="shared" si="3"/>
        <v>0</v>
      </c>
    </row>
    <row r="7" spans="1:13" x14ac:dyDescent="0.3">
      <c r="A7" s="8" t="s">
        <v>17</v>
      </c>
      <c r="B7" s="9">
        <v>29</v>
      </c>
      <c r="C7" s="9">
        <v>1</v>
      </c>
      <c r="D7" s="9"/>
      <c r="E7" s="9">
        <v>1</v>
      </c>
      <c r="F7" s="9"/>
      <c r="G7" s="9">
        <v>1</v>
      </c>
      <c r="H7" s="9">
        <f t="shared" si="0"/>
        <v>0</v>
      </c>
      <c r="I7" s="9">
        <f t="shared" si="1"/>
        <v>1</v>
      </c>
      <c r="J7" s="9">
        <f t="shared" si="2"/>
        <v>0</v>
      </c>
      <c r="K7" s="9">
        <f t="shared" si="2"/>
        <v>12</v>
      </c>
      <c r="L7" s="9">
        <f t="shared" si="3"/>
        <v>0</v>
      </c>
      <c r="M7" s="10">
        <f t="shared" si="3"/>
        <v>12</v>
      </c>
    </row>
    <row r="8" spans="1:13" x14ac:dyDescent="0.3">
      <c r="A8" s="8" t="s">
        <v>19</v>
      </c>
      <c r="B8" s="9">
        <v>30</v>
      </c>
      <c r="C8" s="9">
        <v>10</v>
      </c>
      <c r="D8" s="9">
        <v>1</v>
      </c>
      <c r="E8" s="9"/>
      <c r="F8" s="9">
        <v>1</v>
      </c>
      <c r="G8" s="9"/>
      <c r="H8" s="9">
        <f t="shared" si="0"/>
        <v>10</v>
      </c>
      <c r="I8" s="9">
        <f t="shared" si="1"/>
        <v>0</v>
      </c>
      <c r="J8" s="9">
        <f t="shared" si="2"/>
        <v>120</v>
      </c>
      <c r="K8" s="9">
        <f t="shared" si="2"/>
        <v>0</v>
      </c>
      <c r="L8" s="9">
        <f t="shared" si="3"/>
        <v>120</v>
      </c>
      <c r="M8" s="10">
        <f t="shared" si="3"/>
        <v>0</v>
      </c>
    </row>
    <row r="9" spans="1:13" x14ac:dyDescent="0.3">
      <c r="A9" s="8" t="s">
        <v>17</v>
      </c>
      <c r="B9" s="9">
        <v>40</v>
      </c>
      <c r="C9" s="9">
        <v>2</v>
      </c>
      <c r="D9" s="9"/>
      <c r="E9" s="9">
        <v>1</v>
      </c>
      <c r="F9" s="9"/>
      <c r="G9" s="9">
        <v>1</v>
      </c>
      <c r="H9" s="9">
        <f t="shared" si="0"/>
        <v>0</v>
      </c>
      <c r="I9" s="9">
        <f t="shared" si="1"/>
        <v>2</v>
      </c>
      <c r="J9" s="9">
        <f t="shared" si="2"/>
        <v>0</v>
      </c>
      <c r="K9" s="9">
        <f t="shared" si="2"/>
        <v>24</v>
      </c>
      <c r="L9" s="9">
        <f t="shared" si="3"/>
        <v>0</v>
      </c>
      <c r="M9" s="10">
        <f t="shared" si="3"/>
        <v>24</v>
      </c>
    </row>
    <row r="10" spans="1:13" x14ac:dyDescent="0.3">
      <c r="A10" s="8" t="s">
        <v>20</v>
      </c>
      <c r="B10" s="9">
        <v>42</v>
      </c>
      <c r="C10" s="9">
        <v>7</v>
      </c>
      <c r="D10" s="9">
        <v>1</v>
      </c>
      <c r="E10" s="9"/>
      <c r="F10" s="9">
        <v>1</v>
      </c>
      <c r="G10" s="9"/>
      <c r="H10" s="9">
        <f t="shared" si="0"/>
        <v>7</v>
      </c>
      <c r="I10" s="9">
        <f t="shared" si="1"/>
        <v>0</v>
      </c>
      <c r="J10" s="9">
        <f t="shared" si="2"/>
        <v>84</v>
      </c>
      <c r="K10" s="9">
        <f t="shared" si="2"/>
        <v>0</v>
      </c>
      <c r="L10" s="9">
        <f t="shared" si="3"/>
        <v>84</v>
      </c>
      <c r="M10" s="10">
        <f t="shared" si="3"/>
        <v>0</v>
      </c>
    </row>
    <row r="11" spans="1:13" x14ac:dyDescent="0.3">
      <c r="A11" s="8" t="s">
        <v>17</v>
      </c>
      <c r="B11" s="9">
        <v>49</v>
      </c>
      <c r="C11" s="9">
        <v>4</v>
      </c>
      <c r="D11" s="9"/>
      <c r="E11" s="9">
        <v>1</v>
      </c>
      <c r="F11" s="9"/>
      <c r="G11" s="9">
        <v>1</v>
      </c>
      <c r="H11" s="9">
        <f t="shared" si="0"/>
        <v>0</v>
      </c>
      <c r="I11" s="9">
        <f t="shared" si="1"/>
        <v>4</v>
      </c>
      <c r="J11" s="9">
        <f t="shared" si="2"/>
        <v>0</v>
      </c>
      <c r="K11" s="9">
        <f t="shared" si="2"/>
        <v>48</v>
      </c>
      <c r="L11" s="9">
        <f t="shared" si="3"/>
        <v>0</v>
      </c>
      <c r="M11" s="10">
        <f t="shared" si="3"/>
        <v>48</v>
      </c>
    </row>
    <row r="12" spans="1:13" x14ac:dyDescent="0.3">
      <c r="A12" s="8" t="s">
        <v>19</v>
      </c>
      <c r="B12" s="9">
        <v>53</v>
      </c>
      <c r="C12" s="9">
        <v>12</v>
      </c>
      <c r="D12" s="9">
        <v>1</v>
      </c>
      <c r="E12" s="9"/>
      <c r="F12" s="9">
        <v>1</v>
      </c>
      <c r="G12" s="9"/>
      <c r="H12" s="9">
        <f t="shared" si="0"/>
        <v>12</v>
      </c>
      <c r="I12" s="9">
        <f t="shared" si="1"/>
        <v>0</v>
      </c>
      <c r="J12" s="9">
        <f t="shared" si="2"/>
        <v>144</v>
      </c>
      <c r="K12" s="9">
        <f t="shared" si="2"/>
        <v>0</v>
      </c>
      <c r="L12" s="9">
        <f t="shared" si="3"/>
        <v>144</v>
      </c>
      <c r="M12" s="10">
        <f t="shared" si="3"/>
        <v>0</v>
      </c>
    </row>
    <row r="13" spans="1:13" x14ac:dyDescent="0.3">
      <c r="A13" s="8" t="s">
        <v>17</v>
      </c>
      <c r="B13" s="9">
        <v>65</v>
      </c>
      <c r="C13" s="9">
        <v>1</v>
      </c>
      <c r="D13" s="9"/>
      <c r="E13" s="9">
        <v>1</v>
      </c>
      <c r="F13" s="9"/>
      <c r="G13" s="9">
        <v>1</v>
      </c>
      <c r="H13" s="9">
        <f t="shared" si="0"/>
        <v>0</v>
      </c>
      <c r="I13" s="9">
        <f t="shared" si="1"/>
        <v>1</v>
      </c>
      <c r="J13" s="9">
        <f t="shared" si="2"/>
        <v>0</v>
      </c>
      <c r="K13" s="9">
        <f t="shared" si="2"/>
        <v>12</v>
      </c>
      <c r="L13" s="9">
        <f t="shared" si="3"/>
        <v>0</v>
      </c>
      <c r="M13" s="10">
        <f t="shared" si="3"/>
        <v>12</v>
      </c>
    </row>
    <row r="14" spans="1:13" x14ac:dyDescent="0.3">
      <c r="A14" s="8" t="s">
        <v>20</v>
      </c>
      <c r="B14" s="9">
        <v>66</v>
      </c>
      <c r="C14" s="9">
        <v>8</v>
      </c>
      <c r="D14" s="9">
        <v>1</v>
      </c>
      <c r="E14" s="9"/>
      <c r="F14" s="9">
        <v>1</v>
      </c>
      <c r="G14" s="9"/>
      <c r="H14" s="9">
        <f t="shared" si="0"/>
        <v>8</v>
      </c>
      <c r="I14" s="9">
        <f t="shared" si="1"/>
        <v>0</v>
      </c>
      <c r="J14" s="9">
        <f t="shared" si="2"/>
        <v>96</v>
      </c>
      <c r="K14" s="9">
        <f t="shared" si="2"/>
        <v>0</v>
      </c>
      <c r="L14" s="9">
        <f t="shared" si="3"/>
        <v>96</v>
      </c>
      <c r="M14" s="10">
        <f t="shared" si="3"/>
        <v>0</v>
      </c>
    </row>
    <row r="15" spans="1:13" x14ac:dyDescent="0.3">
      <c r="A15" s="8" t="s">
        <v>17</v>
      </c>
      <c r="B15" s="9">
        <v>74</v>
      </c>
      <c r="C15" s="9">
        <v>6</v>
      </c>
      <c r="D15" s="9"/>
      <c r="E15" s="9">
        <v>1</v>
      </c>
      <c r="F15" s="9"/>
      <c r="G15" s="9">
        <v>1</v>
      </c>
      <c r="H15" s="9">
        <f t="shared" si="0"/>
        <v>0</v>
      </c>
      <c r="I15" s="9">
        <f t="shared" si="1"/>
        <v>6</v>
      </c>
      <c r="J15" s="9">
        <f t="shared" si="2"/>
        <v>0</v>
      </c>
      <c r="K15" s="9">
        <f t="shared" si="2"/>
        <v>72</v>
      </c>
      <c r="L15" s="9">
        <f t="shared" si="3"/>
        <v>0</v>
      </c>
      <c r="M15" s="10">
        <f t="shared" si="3"/>
        <v>72</v>
      </c>
    </row>
    <row r="16" spans="1:13" x14ac:dyDescent="0.3">
      <c r="A16" s="8" t="s">
        <v>19</v>
      </c>
      <c r="B16" s="9">
        <v>80</v>
      </c>
      <c r="C16" s="9">
        <v>10</v>
      </c>
      <c r="D16" s="9">
        <v>1</v>
      </c>
      <c r="E16" s="9"/>
      <c r="F16" s="9">
        <v>1</v>
      </c>
      <c r="G16" s="9"/>
      <c r="H16" s="9">
        <f t="shared" si="0"/>
        <v>10</v>
      </c>
      <c r="I16" s="9">
        <f t="shared" si="1"/>
        <v>0</v>
      </c>
      <c r="J16" s="9">
        <f t="shared" si="2"/>
        <v>120</v>
      </c>
      <c r="K16" s="9">
        <f t="shared" si="2"/>
        <v>0</v>
      </c>
      <c r="L16" s="9">
        <f t="shared" si="3"/>
        <v>120</v>
      </c>
      <c r="M16" s="10">
        <f t="shared" si="3"/>
        <v>0</v>
      </c>
    </row>
    <row r="17" spans="1:13" x14ac:dyDescent="0.3">
      <c r="A17" s="8" t="s">
        <v>20</v>
      </c>
      <c r="B17" s="9">
        <v>90</v>
      </c>
      <c r="C17" s="9">
        <v>8</v>
      </c>
      <c r="D17" s="9" t="s">
        <v>18</v>
      </c>
      <c r="E17" s="9"/>
      <c r="F17" s="9">
        <v>1</v>
      </c>
      <c r="G17" s="9"/>
      <c r="H17" s="9">
        <f t="shared" si="0"/>
        <v>8</v>
      </c>
      <c r="I17" s="9">
        <f t="shared" si="1"/>
        <v>0</v>
      </c>
      <c r="J17" s="9">
        <f t="shared" si="2"/>
        <v>96</v>
      </c>
      <c r="K17" s="9">
        <f t="shared" si="2"/>
        <v>0</v>
      </c>
      <c r="L17" s="9">
        <f t="shared" si="3"/>
        <v>96</v>
      </c>
      <c r="M17" s="10">
        <f t="shared" si="3"/>
        <v>0</v>
      </c>
    </row>
    <row r="18" spans="1:13" x14ac:dyDescent="0.3">
      <c r="A18" s="8" t="s">
        <v>17</v>
      </c>
      <c r="B18" s="9">
        <v>98</v>
      </c>
      <c r="C18" s="9">
        <v>8</v>
      </c>
      <c r="D18" s="9"/>
      <c r="E18" s="9">
        <v>1</v>
      </c>
      <c r="F18" s="9"/>
      <c r="G18" s="9">
        <v>1</v>
      </c>
      <c r="H18" s="9">
        <f t="shared" si="0"/>
        <v>0</v>
      </c>
      <c r="I18" s="9">
        <f t="shared" si="1"/>
        <v>8</v>
      </c>
      <c r="J18" s="9">
        <f t="shared" si="2"/>
        <v>0</v>
      </c>
      <c r="K18" s="9">
        <f t="shared" si="2"/>
        <v>96</v>
      </c>
      <c r="L18" s="9">
        <f t="shared" si="3"/>
        <v>0</v>
      </c>
      <c r="M18" s="10">
        <f t="shared" si="3"/>
        <v>96</v>
      </c>
    </row>
    <row r="19" spans="1:13" x14ac:dyDescent="0.3">
      <c r="A19" s="8" t="s">
        <v>21</v>
      </c>
      <c r="B19" s="9">
        <v>106</v>
      </c>
      <c r="C19" s="9">
        <v>6</v>
      </c>
      <c r="D19" s="9">
        <v>1</v>
      </c>
      <c r="E19" s="9"/>
      <c r="F19" s="9"/>
      <c r="G19" s="9">
        <v>1</v>
      </c>
      <c r="H19" s="9">
        <f t="shared" si="0"/>
        <v>0</v>
      </c>
      <c r="I19" s="9">
        <f t="shared" si="1"/>
        <v>6</v>
      </c>
      <c r="J19" s="9">
        <f t="shared" si="2"/>
        <v>0</v>
      </c>
      <c r="K19" s="9">
        <f t="shared" si="2"/>
        <v>72</v>
      </c>
      <c r="L19" s="9">
        <f t="shared" si="3"/>
        <v>0</v>
      </c>
      <c r="M19" s="10">
        <f t="shared" si="3"/>
        <v>72</v>
      </c>
    </row>
    <row r="20" spans="1:13" x14ac:dyDescent="0.3">
      <c r="A20" s="8" t="s">
        <v>17</v>
      </c>
      <c r="B20" s="9">
        <v>112</v>
      </c>
      <c r="C20" s="9">
        <v>1</v>
      </c>
      <c r="D20" s="9"/>
      <c r="E20" s="9">
        <v>1</v>
      </c>
      <c r="F20" s="9"/>
      <c r="G20" s="9">
        <v>1</v>
      </c>
      <c r="H20" s="9">
        <f t="shared" si="0"/>
        <v>0</v>
      </c>
      <c r="I20" s="9">
        <f t="shared" si="1"/>
        <v>1</v>
      </c>
      <c r="J20" s="9">
        <f t="shared" si="2"/>
        <v>0</v>
      </c>
      <c r="K20" s="9">
        <f t="shared" si="2"/>
        <v>12</v>
      </c>
      <c r="L20" s="9">
        <f t="shared" si="3"/>
        <v>0</v>
      </c>
      <c r="M20" s="10">
        <f t="shared" si="3"/>
        <v>12</v>
      </c>
    </row>
    <row r="21" spans="1:13" x14ac:dyDescent="0.3">
      <c r="A21" s="8" t="s">
        <v>22</v>
      </c>
      <c r="B21" s="9">
        <v>113</v>
      </c>
      <c r="C21" s="9">
        <v>9</v>
      </c>
      <c r="D21" s="9">
        <v>1</v>
      </c>
      <c r="E21" s="9"/>
      <c r="F21" s="9"/>
      <c r="G21" s="9">
        <v>1</v>
      </c>
      <c r="H21" s="9">
        <f t="shared" si="0"/>
        <v>0</v>
      </c>
      <c r="I21" s="9">
        <f t="shared" si="1"/>
        <v>9</v>
      </c>
      <c r="J21" s="9">
        <f t="shared" si="2"/>
        <v>0</v>
      </c>
      <c r="K21" s="9">
        <f t="shared" si="2"/>
        <v>108</v>
      </c>
      <c r="L21" s="9">
        <f t="shared" si="3"/>
        <v>0</v>
      </c>
      <c r="M21" s="10">
        <f t="shared" si="3"/>
        <v>108</v>
      </c>
    </row>
    <row r="22" spans="1:13" x14ac:dyDescent="0.3">
      <c r="A22" s="8" t="s">
        <v>17</v>
      </c>
      <c r="B22" s="9">
        <v>122</v>
      </c>
      <c r="C22" s="9">
        <v>3</v>
      </c>
      <c r="D22" s="9"/>
      <c r="E22" s="9">
        <v>1</v>
      </c>
      <c r="F22" s="9"/>
      <c r="G22" s="9">
        <v>1</v>
      </c>
      <c r="H22" s="9">
        <f t="shared" si="0"/>
        <v>0</v>
      </c>
      <c r="I22" s="9">
        <f t="shared" si="1"/>
        <v>3</v>
      </c>
      <c r="J22" s="9">
        <f t="shared" si="2"/>
        <v>0</v>
      </c>
      <c r="K22" s="9">
        <f t="shared" si="2"/>
        <v>36</v>
      </c>
      <c r="L22" s="9">
        <f t="shared" si="3"/>
        <v>0</v>
      </c>
      <c r="M22" s="10">
        <f t="shared" si="3"/>
        <v>36</v>
      </c>
    </row>
    <row r="23" spans="1:13" x14ac:dyDescent="0.3">
      <c r="A23" s="8" t="s">
        <v>21</v>
      </c>
      <c r="B23" s="9">
        <v>125</v>
      </c>
      <c r="C23" s="9">
        <v>5</v>
      </c>
      <c r="D23" s="9">
        <v>1</v>
      </c>
      <c r="E23" s="9"/>
      <c r="F23" s="9"/>
      <c r="G23" s="9">
        <v>1</v>
      </c>
      <c r="H23" s="9">
        <f t="shared" si="0"/>
        <v>0</v>
      </c>
      <c r="I23" s="9">
        <f t="shared" si="1"/>
        <v>5</v>
      </c>
      <c r="J23" s="9">
        <f t="shared" si="2"/>
        <v>0</v>
      </c>
      <c r="K23" s="9">
        <f t="shared" si="2"/>
        <v>60</v>
      </c>
      <c r="L23" s="9">
        <f t="shared" si="3"/>
        <v>0</v>
      </c>
      <c r="M23" s="10">
        <f t="shared" si="3"/>
        <v>60</v>
      </c>
    </row>
    <row r="24" spans="1:13" x14ac:dyDescent="0.3">
      <c r="A24" s="8" t="s">
        <v>17</v>
      </c>
      <c r="B24" s="9">
        <v>130</v>
      </c>
      <c r="C24" s="9">
        <v>1</v>
      </c>
      <c r="D24" s="9"/>
      <c r="E24" s="9">
        <v>1</v>
      </c>
      <c r="F24" s="9"/>
      <c r="G24" s="9">
        <v>1</v>
      </c>
      <c r="H24" s="9">
        <f t="shared" si="0"/>
        <v>0</v>
      </c>
      <c r="I24" s="9">
        <f t="shared" si="1"/>
        <v>1</v>
      </c>
      <c r="J24" s="9">
        <f t="shared" si="2"/>
        <v>0</v>
      </c>
      <c r="K24" s="9">
        <f t="shared" si="2"/>
        <v>12</v>
      </c>
      <c r="L24" s="9">
        <f t="shared" si="3"/>
        <v>0</v>
      </c>
      <c r="M24" s="10">
        <f t="shared" si="3"/>
        <v>12</v>
      </c>
    </row>
    <row r="25" spans="1:13" x14ac:dyDescent="0.3">
      <c r="A25" s="8" t="s">
        <v>22</v>
      </c>
      <c r="B25" s="9">
        <v>131</v>
      </c>
      <c r="C25" s="9">
        <v>7</v>
      </c>
      <c r="D25" s="9">
        <v>1</v>
      </c>
      <c r="E25" s="9"/>
      <c r="F25" s="9"/>
      <c r="G25" s="9">
        <v>1</v>
      </c>
      <c r="H25" s="9">
        <f t="shared" si="0"/>
        <v>0</v>
      </c>
      <c r="I25" s="9">
        <f t="shared" si="1"/>
        <v>7</v>
      </c>
      <c r="J25" s="9">
        <f t="shared" si="2"/>
        <v>0</v>
      </c>
      <c r="K25" s="9">
        <f t="shared" si="2"/>
        <v>84</v>
      </c>
      <c r="L25" s="9">
        <f t="shared" si="3"/>
        <v>0</v>
      </c>
      <c r="M25" s="10">
        <f t="shared" si="3"/>
        <v>84</v>
      </c>
    </row>
    <row r="26" spans="1:13" x14ac:dyDescent="0.3">
      <c r="A26" s="8" t="s">
        <v>17</v>
      </c>
      <c r="B26" s="9">
        <v>138</v>
      </c>
      <c r="C26" s="9">
        <v>4</v>
      </c>
      <c r="D26" s="9"/>
      <c r="E26" s="9">
        <v>1</v>
      </c>
      <c r="F26" s="9"/>
      <c r="G26" s="9">
        <v>1</v>
      </c>
      <c r="H26" s="9">
        <f t="shared" si="0"/>
        <v>0</v>
      </c>
      <c r="I26" s="9">
        <f t="shared" si="1"/>
        <v>4</v>
      </c>
      <c r="J26" s="9">
        <f t="shared" si="2"/>
        <v>0</v>
      </c>
      <c r="K26" s="9">
        <f t="shared" si="2"/>
        <v>48</v>
      </c>
      <c r="L26" s="9">
        <f t="shared" si="3"/>
        <v>0</v>
      </c>
      <c r="M26" s="10">
        <f t="shared" si="3"/>
        <v>48</v>
      </c>
    </row>
    <row r="27" spans="1:13" ht="15" thickBot="1" x14ac:dyDescent="0.35">
      <c r="A27" s="11" t="s">
        <v>23</v>
      </c>
      <c r="B27" s="12">
        <v>142</v>
      </c>
      <c r="C27" s="12"/>
      <c r="D27" s="12">
        <f>SUM(D3:D26)</f>
        <v>11</v>
      </c>
      <c r="E27" s="12">
        <f>SUM(E3:E26)</f>
        <v>11</v>
      </c>
      <c r="F27" s="12"/>
      <c r="G27" s="12"/>
      <c r="H27" s="12">
        <f t="shared" ref="H27:M27" si="4">SUM(H3:H26)</f>
        <v>71</v>
      </c>
      <c r="I27" s="12">
        <f t="shared" si="4"/>
        <v>71</v>
      </c>
      <c r="J27" s="12">
        <f t="shared" si="4"/>
        <v>852</v>
      </c>
      <c r="K27" s="12">
        <f t="shared" si="4"/>
        <v>852</v>
      </c>
      <c r="L27" s="12">
        <f t="shared" si="4"/>
        <v>852</v>
      </c>
      <c r="M27" s="12">
        <f t="shared" si="4"/>
        <v>852</v>
      </c>
    </row>
    <row r="30" spans="1:13" x14ac:dyDescent="0.3">
      <c r="A30" s="13" t="s">
        <v>2</v>
      </c>
      <c r="B30" s="9"/>
      <c r="C30" s="14"/>
      <c r="D30" s="14"/>
      <c r="E30" s="14"/>
      <c r="F30" s="14"/>
      <c r="G30" s="14"/>
      <c r="H30" s="14"/>
      <c r="I30" s="14"/>
      <c r="J30" s="13" t="s">
        <v>24</v>
      </c>
      <c r="K30" s="19" t="s">
        <v>2</v>
      </c>
      <c r="L30" s="19"/>
    </row>
    <row r="31" spans="1:13" x14ac:dyDescent="0.3">
      <c r="A31" s="9" t="s">
        <v>25</v>
      </c>
      <c r="B31" s="9">
        <v>44100</v>
      </c>
      <c r="C31" s="14"/>
      <c r="D31" s="14"/>
      <c r="E31" s="14"/>
      <c r="F31" s="14"/>
      <c r="G31" s="14"/>
      <c r="H31" s="14"/>
      <c r="I31" s="14"/>
      <c r="J31" s="15"/>
      <c r="K31" s="15" t="s">
        <v>9</v>
      </c>
      <c r="L31" s="15" t="s">
        <v>10</v>
      </c>
    </row>
    <row r="32" spans="1:13" x14ac:dyDescent="0.3">
      <c r="A32" s="9" t="s">
        <v>26</v>
      </c>
      <c r="B32" s="9">
        <v>7128</v>
      </c>
      <c r="C32" s="14"/>
      <c r="D32" s="14"/>
      <c r="E32" s="14"/>
      <c r="F32" s="14"/>
      <c r="G32" s="14"/>
      <c r="H32" s="14"/>
      <c r="I32" s="14"/>
      <c r="J32" s="15" t="s">
        <v>27</v>
      </c>
      <c r="K32" s="15">
        <f>1-L32</f>
        <v>0.98708920187793425</v>
      </c>
      <c r="L32" s="15">
        <f>E27/J27</f>
        <v>1.2910798122065728E-2</v>
      </c>
    </row>
    <row r="33" spans="1:12" x14ac:dyDescent="0.3">
      <c r="A33" s="9" t="s">
        <v>28</v>
      </c>
      <c r="B33" s="9">
        <v>3564</v>
      </c>
      <c r="C33" s="14"/>
      <c r="D33" s="14"/>
      <c r="E33" s="14"/>
      <c r="F33" s="14"/>
      <c r="G33" s="14"/>
      <c r="H33" s="14"/>
      <c r="I33" s="14"/>
      <c r="J33" s="15" t="s">
        <v>29</v>
      </c>
      <c r="K33" s="15">
        <f>D27/K27</f>
        <v>1.2910798122065728E-2</v>
      </c>
      <c r="L33" s="15">
        <f>1-K33</f>
        <v>0.98708920187793425</v>
      </c>
    </row>
    <row r="34" spans="1:12" x14ac:dyDescent="0.3">
      <c r="A34" s="9" t="s">
        <v>30</v>
      </c>
      <c r="B34" s="9">
        <f>ROUND(B31/(B32-B33), 0)</f>
        <v>12</v>
      </c>
      <c r="C34" s="14"/>
      <c r="D34" s="14"/>
      <c r="E34" s="14"/>
      <c r="F34" s="14"/>
      <c r="G34" s="14"/>
      <c r="H34" s="14"/>
      <c r="I34" s="14"/>
      <c r="J34" s="16"/>
      <c r="K34" s="16"/>
      <c r="L34" s="16"/>
    </row>
    <row r="35" spans="1:12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6"/>
      <c r="K35" s="16"/>
      <c r="L35" s="16"/>
    </row>
    <row r="36" spans="1:12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3" t="s">
        <v>24</v>
      </c>
      <c r="K36" s="19" t="s">
        <v>3</v>
      </c>
      <c r="L36" s="19"/>
    </row>
    <row r="37" spans="1:12" x14ac:dyDescent="0.3">
      <c r="A37" s="13" t="s">
        <v>3</v>
      </c>
      <c r="B37" s="9"/>
      <c r="C37" s="14"/>
      <c r="D37" s="14"/>
      <c r="E37" s="14"/>
      <c r="F37" s="14"/>
      <c r="G37" s="14"/>
      <c r="H37" s="14"/>
      <c r="I37" s="14"/>
      <c r="J37" s="15"/>
      <c r="K37" s="15" t="s">
        <v>9</v>
      </c>
      <c r="L37" s="15" t="s">
        <v>10</v>
      </c>
    </row>
    <row r="38" spans="1:12" x14ac:dyDescent="0.3">
      <c r="A38" s="9" t="s">
        <v>25</v>
      </c>
      <c r="B38" s="9">
        <v>99</v>
      </c>
      <c r="C38" s="14"/>
      <c r="D38" s="14"/>
      <c r="E38" s="14"/>
      <c r="F38" s="14"/>
      <c r="G38" s="14"/>
      <c r="H38" s="14"/>
      <c r="I38" s="14"/>
      <c r="J38" s="15" t="s">
        <v>27</v>
      </c>
      <c r="K38" s="15">
        <f>1-L38</f>
        <v>0.98708920187793425</v>
      </c>
      <c r="L38" s="15">
        <f>E27/L27</f>
        <v>1.2910798122065728E-2</v>
      </c>
    </row>
    <row r="39" spans="1:12" x14ac:dyDescent="0.3">
      <c r="A39" s="9" t="s">
        <v>26</v>
      </c>
      <c r="B39" s="9">
        <v>16</v>
      </c>
      <c r="C39" s="14"/>
      <c r="D39" s="14"/>
      <c r="E39" s="14"/>
      <c r="F39" s="14"/>
      <c r="G39" s="14"/>
      <c r="H39" s="14"/>
      <c r="I39" s="14"/>
      <c r="J39" s="15" t="s">
        <v>29</v>
      </c>
      <c r="K39" s="15">
        <f>D27/M27</f>
        <v>1.2910798122065728E-2</v>
      </c>
      <c r="L39" s="15">
        <f>1-K39</f>
        <v>0.98708920187793425</v>
      </c>
    </row>
    <row r="40" spans="1:12" x14ac:dyDescent="0.3">
      <c r="A40" s="9" t="s">
        <v>28</v>
      </c>
      <c r="B40" s="9">
        <v>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2" x14ac:dyDescent="0.3">
      <c r="A41" s="9" t="s">
        <v>30</v>
      </c>
      <c r="B41" s="9">
        <f>ROUND(B38/(B39-B40), 0)</f>
        <v>12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</row>
  </sheetData>
  <mergeCells count="4">
    <mergeCell ref="J1:K1"/>
    <mergeCell ref="L1:M1"/>
    <mergeCell ref="K30:L30"/>
    <mergeCell ref="K36:L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</dc:creator>
  <cp:lastModifiedBy>Abbas</cp:lastModifiedBy>
  <dcterms:created xsi:type="dcterms:W3CDTF">2018-06-06T22:42:19Z</dcterms:created>
  <dcterms:modified xsi:type="dcterms:W3CDTF">2018-07-05T02:10:20Z</dcterms:modified>
</cp:coreProperties>
</file>