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60" yWindow="45" windowWidth="13395" windowHeight="130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N149" i="1" l="1"/>
  <c r="CK50" i="1"/>
  <c r="BJ52" i="1"/>
  <c r="AI52" i="1"/>
  <c r="AI55" i="1"/>
  <c r="AI54" i="1"/>
  <c r="AI53" i="1"/>
  <c r="E127" i="1"/>
  <c r="E112" i="1"/>
  <c r="E95" i="1"/>
  <c r="E76" i="1"/>
  <c r="E57" i="1"/>
  <c r="E54" i="1" s="1"/>
  <c r="CK219" i="1"/>
  <c r="CM219" i="1"/>
  <c r="CL320" i="1"/>
  <c r="CK321" i="1"/>
  <c r="CK322" i="1"/>
  <c r="CL324" i="1"/>
  <c r="CN324" i="1" s="1"/>
  <c r="CK311" i="1"/>
  <c r="CK312" i="1"/>
  <c r="CK317" i="1"/>
  <c r="CK301" i="1"/>
  <c r="CK302" i="1"/>
  <c r="CK305" i="1"/>
  <c r="CK307" i="1"/>
  <c r="CL307" i="1"/>
  <c r="CL308" i="1"/>
  <c r="CM317" i="1"/>
  <c r="CM318" i="1"/>
  <c r="CM319" i="1"/>
  <c r="CM320" i="1"/>
  <c r="CN320" i="1" s="1"/>
  <c r="CM321" i="1"/>
  <c r="CM322" i="1"/>
  <c r="CM323" i="1"/>
  <c r="CM324" i="1"/>
  <c r="CM316" i="1"/>
  <c r="CM308" i="1"/>
  <c r="CN308" i="1" s="1"/>
  <c r="CM309" i="1"/>
  <c r="CM310" i="1"/>
  <c r="CM311" i="1"/>
  <c r="CM312" i="1"/>
  <c r="CM313" i="1"/>
  <c r="CM314" i="1"/>
  <c r="CM315" i="1"/>
  <c r="CM307" i="1"/>
  <c r="CN307" i="1" s="1"/>
  <c r="CM299" i="1"/>
  <c r="CM300" i="1"/>
  <c r="CM301" i="1"/>
  <c r="CM302" i="1"/>
  <c r="CN302" i="1" s="1"/>
  <c r="CM303" i="1"/>
  <c r="CM304" i="1"/>
  <c r="CM305" i="1"/>
  <c r="CM306" i="1"/>
  <c r="CM298" i="1"/>
  <c r="CK296" i="1"/>
  <c r="CK283" i="1"/>
  <c r="CK269" i="1"/>
  <c r="CK270" i="1"/>
  <c r="CL270" i="1"/>
  <c r="CL274" i="1"/>
  <c r="CM288" i="1"/>
  <c r="CM289" i="1"/>
  <c r="CN289" i="1" s="1"/>
  <c r="CM291" i="1"/>
  <c r="CM293" i="1"/>
  <c r="CM294" i="1"/>
  <c r="CM295" i="1"/>
  <c r="CM296" i="1"/>
  <c r="CM278" i="1"/>
  <c r="CM279" i="1"/>
  <c r="CM280" i="1"/>
  <c r="CM281" i="1"/>
  <c r="CM282" i="1"/>
  <c r="CM283" i="1"/>
  <c r="CM284" i="1"/>
  <c r="CM285" i="1"/>
  <c r="CM286" i="1"/>
  <c r="CM277" i="1"/>
  <c r="CM268" i="1"/>
  <c r="CM269" i="1"/>
  <c r="CM270" i="1"/>
  <c r="CN270" i="1" s="1"/>
  <c r="CM271" i="1"/>
  <c r="CM272" i="1"/>
  <c r="CM273" i="1"/>
  <c r="CM274" i="1"/>
  <c r="CN274" i="1" s="1"/>
  <c r="CM275" i="1"/>
  <c r="CM276" i="1"/>
  <c r="CM267" i="1"/>
  <c r="CK263" i="1"/>
  <c r="CK235" i="1"/>
  <c r="CL235" i="1"/>
  <c r="CL236" i="1"/>
  <c r="CL240" i="1"/>
  <c r="CM255" i="1"/>
  <c r="CM256" i="1"/>
  <c r="CM257" i="1"/>
  <c r="CM258" i="1"/>
  <c r="CN258" i="1" s="1"/>
  <c r="CM259" i="1"/>
  <c r="CM260" i="1"/>
  <c r="CM261" i="1"/>
  <c r="CN261" i="1" s="1"/>
  <c r="CM262" i="1"/>
  <c r="CN262" i="1" s="1"/>
  <c r="CM263" i="1"/>
  <c r="CM264" i="1"/>
  <c r="CM265" i="1"/>
  <c r="CM243" i="1"/>
  <c r="CN243" i="1" s="1"/>
  <c r="CM244" i="1"/>
  <c r="CM246" i="1"/>
  <c r="CM247" i="1"/>
  <c r="CM248" i="1"/>
  <c r="CM249" i="1"/>
  <c r="CM250" i="1"/>
  <c r="CN250" i="1" s="1"/>
  <c r="CM251" i="1"/>
  <c r="CM252" i="1"/>
  <c r="CM253" i="1"/>
  <c r="CM231" i="1"/>
  <c r="CM232" i="1"/>
  <c r="CM234" i="1"/>
  <c r="CM235" i="1"/>
  <c r="CM236" i="1"/>
  <c r="CN236" i="1" s="1"/>
  <c r="CM237" i="1"/>
  <c r="CM238" i="1"/>
  <c r="CM239" i="1"/>
  <c r="CM240" i="1"/>
  <c r="CN240" i="1" s="1"/>
  <c r="CM241" i="1"/>
  <c r="CK227" i="1"/>
  <c r="CK205" i="1"/>
  <c r="CK213" i="1"/>
  <c r="CK217" i="1"/>
  <c r="CL197" i="1"/>
  <c r="CL201" i="1"/>
  <c r="CM217" i="1"/>
  <c r="CM218" i="1"/>
  <c r="CN218" i="1" s="1"/>
  <c r="CM220" i="1"/>
  <c r="CM221" i="1"/>
  <c r="CM222" i="1"/>
  <c r="CM223" i="1"/>
  <c r="CM224" i="1"/>
  <c r="CM225" i="1"/>
  <c r="CM226" i="1"/>
  <c r="CN226" i="1" s="1"/>
  <c r="CM227" i="1"/>
  <c r="CM228" i="1"/>
  <c r="CM216" i="1"/>
  <c r="CM204" i="1"/>
  <c r="CM205" i="1"/>
  <c r="CM206" i="1"/>
  <c r="CM207" i="1"/>
  <c r="CM208" i="1"/>
  <c r="CM209" i="1"/>
  <c r="CM210" i="1"/>
  <c r="CM211" i="1"/>
  <c r="CM212" i="1"/>
  <c r="CM213" i="1"/>
  <c r="CM214" i="1"/>
  <c r="CM215" i="1"/>
  <c r="CM203" i="1"/>
  <c r="CM191" i="1"/>
  <c r="CM192" i="1"/>
  <c r="CM193" i="1"/>
  <c r="CM194" i="1"/>
  <c r="CM195" i="1"/>
  <c r="CM196" i="1"/>
  <c r="CM197" i="1"/>
  <c r="CN197" i="1" s="1"/>
  <c r="CM198" i="1"/>
  <c r="CM199" i="1"/>
  <c r="CM200" i="1"/>
  <c r="CM201" i="1"/>
  <c r="CN201" i="1" s="1"/>
  <c r="CM202" i="1"/>
  <c r="CM190" i="1"/>
  <c r="CN190" i="1" s="1"/>
  <c r="CK191" i="1"/>
  <c r="CL193" i="1"/>
  <c r="CL168" i="1"/>
  <c r="CK176" i="1"/>
  <c r="CM177" i="1"/>
  <c r="CM178" i="1"/>
  <c r="CM179" i="1"/>
  <c r="CM180" i="1"/>
  <c r="CM181" i="1"/>
  <c r="CM182" i="1"/>
  <c r="CM183" i="1"/>
  <c r="CM184" i="1"/>
  <c r="CM185" i="1"/>
  <c r="CM186" i="1"/>
  <c r="CM187" i="1"/>
  <c r="CM188" i="1"/>
  <c r="CM176" i="1"/>
  <c r="CM164" i="1"/>
  <c r="CM165" i="1"/>
  <c r="CM166" i="1"/>
  <c r="CM167" i="1"/>
  <c r="CM168" i="1"/>
  <c r="CM169" i="1"/>
  <c r="CM170" i="1"/>
  <c r="CM171" i="1"/>
  <c r="CM172" i="1"/>
  <c r="CM173" i="1"/>
  <c r="CM174" i="1"/>
  <c r="CN174" i="1" s="1"/>
  <c r="CM175" i="1"/>
  <c r="CM163" i="1"/>
  <c r="CM151" i="1"/>
  <c r="CM152" i="1"/>
  <c r="CM153" i="1"/>
  <c r="CM154" i="1"/>
  <c r="CM155" i="1"/>
  <c r="CK156" i="1"/>
  <c r="CM156" i="1"/>
  <c r="CM157" i="1"/>
  <c r="CM158" i="1"/>
  <c r="CM159" i="1"/>
  <c r="CM160" i="1"/>
  <c r="CM161" i="1"/>
  <c r="CM162" i="1"/>
  <c r="BL235" i="1"/>
  <c r="BJ332" i="1"/>
  <c r="BJ333" i="1"/>
  <c r="BJ326" i="1"/>
  <c r="BK331" i="1"/>
  <c r="BL328" i="1"/>
  <c r="BL329" i="1"/>
  <c r="BL330" i="1"/>
  <c r="BL331" i="1"/>
  <c r="BL332" i="1"/>
  <c r="BL333" i="1"/>
  <c r="BL334" i="1"/>
  <c r="BL335" i="1"/>
  <c r="BL336" i="1"/>
  <c r="BL327" i="1"/>
  <c r="BL318" i="1"/>
  <c r="BL319" i="1"/>
  <c r="BL320" i="1"/>
  <c r="BL321" i="1"/>
  <c r="BL322" i="1"/>
  <c r="BL323" i="1"/>
  <c r="BL324" i="1"/>
  <c r="BL325" i="1"/>
  <c r="BL326" i="1"/>
  <c r="BL317" i="1"/>
  <c r="BL307" i="1"/>
  <c r="BL308" i="1"/>
  <c r="BL309" i="1"/>
  <c r="BL310" i="1"/>
  <c r="BK311" i="1"/>
  <c r="BL311" i="1"/>
  <c r="BL312" i="1"/>
  <c r="BL313" i="1"/>
  <c r="BJ314" i="1"/>
  <c r="BL314" i="1"/>
  <c r="BL315" i="1"/>
  <c r="BL316" i="1"/>
  <c r="BK317" i="1"/>
  <c r="BJ318" i="1"/>
  <c r="BJ293" i="1"/>
  <c r="BK296" i="1"/>
  <c r="BJ297" i="1"/>
  <c r="BL297" i="1"/>
  <c r="BL298" i="1"/>
  <c r="BL299" i="1"/>
  <c r="BL300" i="1"/>
  <c r="BL301" i="1"/>
  <c r="BL302" i="1"/>
  <c r="BL303" i="1"/>
  <c r="BL304" i="1"/>
  <c r="BL305" i="1"/>
  <c r="BL296" i="1"/>
  <c r="BL287" i="1"/>
  <c r="BL288" i="1"/>
  <c r="BL289" i="1"/>
  <c r="BL290" i="1"/>
  <c r="BL291" i="1"/>
  <c r="BL292" i="1"/>
  <c r="BL293" i="1"/>
  <c r="BL294" i="1"/>
  <c r="BL295" i="1"/>
  <c r="BL286" i="1"/>
  <c r="BL277" i="1"/>
  <c r="BL278" i="1"/>
  <c r="BK279" i="1"/>
  <c r="BL279" i="1"/>
  <c r="BL280" i="1"/>
  <c r="BL281" i="1"/>
  <c r="BL282" i="1"/>
  <c r="BL283" i="1"/>
  <c r="BL284" i="1"/>
  <c r="BJ285" i="1"/>
  <c r="BL285" i="1"/>
  <c r="BJ292" i="1"/>
  <c r="BL276" i="1"/>
  <c r="BK251" i="1"/>
  <c r="BJ254" i="1"/>
  <c r="BJ261" i="1"/>
  <c r="BK261" i="1"/>
  <c r="BK244" i="1"/>
  <c r="BJ246" i="1"/>
  <c r="BL262" i="1"/>
  <c r="BL263" i="1"/>
  <c r="BL264" i="1"/>
  <c r="BL265" i="1"/>
  <c r="BL266" i="1"/>
  <c r="BL267" i="1"/>
  <c r="BL268" i="1"/>
  <c r="BL269" i="1"/>
  <c r="BL270" i="1"/>
  <c r="BL271" i="1"/>
  <c r="BL272" i="1"/>
  <c r="BL273" i="1"/>
  <c r="BL274" i="1"/>
  <c r="BL261" i="1"/>
  <c r="BL248" i="1"/>
  <c r="BL249" i="1"/>
  <c r="BL250" i="1"/>
  <c r="BL251" i="1"/>
  <c r="BL252" i="1"/>
  <c r="BL253" i="1"/>
  <c r="BL254" i="1"/>
  <c r="BL256" i="1"/>
  <c r="BL257" i="1"/>
  <c r="BL258" i="1"/>
  <c r="BL259" i="1"/>
  <c r="BL260" i="1"/>
  <c r="BL247" i="1"/>
  <c r="BL239" i="1"/>
  <c r="BL240" i="1"/>
  <c r="BL241" i="1"/>
  <c r="BL242" i="1"/>
  <c r="BL243" i="1"/>
  <c r="BL244" i="1"/>
  <c r="BL245" i="1"/>
  <c r="BL246" i="1"/>
  <c r="BL234" i="1"/>
  <c r="BL237" i="1"/>
  <c r="BL238" i="1"/>
  <c r="BJ238" i="1"/>
  <c r="BJ206" i="1"/>
  <c r="BJ212" i="1"/>
  <c r="BK220" i="1"/>
  <c r="BJ221" i="1"/>
  <c r="BK227" i="1"/>
  <c r="BJ229" i="1"/>
  <c r="BL219" i="1"/>
  <c r="BL220" i="1"/>
  <c r="BL221" i="1"/>
  <c r="BL222" i="1"/>
  <c r="BL223" i="1"/>
  <c r="BL224" i="1"/>
  <c r="BL225" i="1"/>
  <c r="BL226" i="1"/>
  <c r="BL227" i="1"/>
  <c r="BL228" i="1"/>
  <c r="BL229" i="1"/>
  <c r="BL230" i="1"/>
  <c r="BL231" i="1"/>
  <c r="BL205" i="1"/>
  <c r="BL206" i="1"/>
  <c r="BL207" i="1"/>
  <c r="BL208" i="1"/>
  <c r="BL209" i="1"/>
  <c r="BL210" i="1"/>
  <c r="BL211" i="1"/>
  <c r="BL212" i="1"/>
  <c r="BL213" i="1"/>
  <c r="BL214" i="1"/>
  <c r="BL215" i="1"/>
  <c r="BL216" i="1"/>
  <c r="BL217" i="1"/>
  <c r="BL204" i="1"/>
  <c r="BL191" i="1"/>
  <c r="BL192" i="1"/>
  <c r="BK193" i="1"/>
  <c r="BL193" i="1"/>
  <c r="BL194" i="1"/>
  <c r="BL195" i="1"/>
  <c r="BL196" i="1"/>
  <c r="BL197" i="1"/>
  <c r="BL198" i="1"/>
  <c r="BL199" i="1"/>
  <c r="BL200" i="1"/>
  <c r="BL201" i="1"/>
  <c r="BL202" i="1"/>
  <c r="BL203" i="1"/>
  <c r="BL190" i="1"/>
  <c r="BL177" i="1"/>
  <c r="BL178" i="1"/>
  <c r="BJ179" i="1"/>
  <c r="BL179" i="1"/>
  <c r="BL180" i="1"/>
  <c r="BL181" i="1"/>
  <c r="BL182" i="1"/>
  <c r="BL183" i="1"/>
  <c r="BL184" i="1"/>
  <c r="BL185" i="1"/>
  <c r="BL186" i="1"/>
  <c r="BL187" i="1"/>
  <c r="BL188" i="1"/>
  <c r="BL176" i="1"/>
  <c r="BL174" i="1"/>
  <c r="BL175" i="1"/>
  <c r="BL164" i="1"/>
  <c r="BL165" i="1"/>
  <c r="BL166" i="1"/>
  <c r="BL167" i="1"/>
  <c r="BL168" i="1"/>
  <c r="BL169" i="1"/>
  <c r="BJ170" i="1"/>
  <c r="BL170" i="1"/>
  <c r="BL171" i="1"/>
  <c r="BL172" i="1"/>
  <c r="BL173" i="1"/>
  <c r="BL163" i="1"/>
  <c r="BL151" i="1"/>
  <c r="BL152" i="1"/>
  <c r="BK153" i="1"/>
  <c r="BL153" i="1"/>
  <c r="BL154" i="1"/>
  <c r="BL155" i="1"/>
  <c r="BJ156" i="1"/>
  <c r="BL156" i="1"/>
  <c r="BK157" i="1"/>
  <c r="BL157" i="1"/>
  <c r="BL158" i="1"/>
  <c r="BL159" i="1"/>
  <c r="BL160" i="1"/>
  <c r="BL161" i="1"/>
  <c r="BL162" i="1"/>
  <c r="BL150" i="1"/>
  <c r="AK343" i="1"/>
  <c r="AK344" i="1"/>
  <c r="AK345" i="1"/>
  <c r="AK346" i="1"/>
  <c r="AK347" i="1"/>
  <c r="AK348" i="1"/>
  <c r="AK349" i="1"/>
  <c r="AK350" i="1"/>
  <c r="AK351" i="1"/>
  <c r="AK352" i="1"/>
  <c r="AK342" i="1"/>
  <c r="AK332" i="1"/>
  <c r="AK333" i="1"/>
  <c r="AK334" i="1"/>
  <c r="AK335" i="1"/>
  <c r="AK336" i="1"/>
  <c r="AK337" i="1"/>
  <c r="AK338" i="1"/>
  <c r="AK339" i="1"/>
  <c r="AK340" i="1"/>
  <c r="AK341" i="1"/>
  <c r="AK331" i="1"/>
  <c r="AK320" i="1"/>
  <c r="AK321" i="1"/>
  <c r="AK322" i="1"/>
  <c r="AK323" i="1"/>
  <c r="AI324" i="1"/>
  <c r="AJ324" i="1"/>
  <c r="AK324" i="1"/>
  <c r="AK325" i="1"/>
  <c r="AK326" i="1"/>
  <c r="AK327" i="1"/>
  <c r="AK328" i="1"/>
  <c r="AK329" i="1"/>
  <c r="AK330" i="1"/>
  <c r="AK307" i="1"/>
  <c r="AK308" i="1"/>
  <c r="AK309" i="1"/>
  <c r="AK310" i="1"/>
  <c r="AK311" i="1"/>
  <c r="AK312" i="1"/>
  <c r="AK313" i="1"/>
  <c r="AK314" i="1"/>
  <c r="AI315" i="1"/>
  <c r="AK315" i="1"/>
  <c r="AK316" i="1"/>
  <c r="AK317" i="1"/>
  <c r="AI318" i="1"/>
  <c r="AK318" i="1"/>
  <c r="AJ320" i="1"/>
  <c r="AK306" i="1"/>
  <c r="AK294" i="1"/>
  <c r="AK295" i="1"/>
  <c r="AK296" i="1"/>
  <c r="AK297" i="1"/>
  <c r="AK298" i="1"/>
  <c r="AK299" i="1"/>
  <c r="AK300" i="1"/>
  <c r="AK301" i="1"/>
  <c r="AK302" i="1"/>
  <c r="AK303" i="1"/>
  <c r="AK304" i="1"/>
  <c r="AK305" i="1"/>
  <c r="AK293" i="1"/>
  <c r="AK281" i="1"/>
  <c r="AK282" i="1"/>
  <c r="AJ283" i="1"/>
  <c r="AK283" i="1"/>
  <c r="AK284" i="1"/>
  <c r="AK285" i="1"/>
  <c r="AK286" i="1"/>
  <c r="AK287" i="1"/>
  <c r="AK288" i="1"/>
  <c r="AK289" i="1"/>
  <c r="AK290" i="1"/>
  <c r="AJ291" i="1"/>
  <c r="AK291" i="1"/>
  <c r="AK292" i="1"/>
  <c r="AK280" i="1"/>
  <c r="AJ254" i="1"/>
  <c r="AI255" i="1"/>
  <c r="AI260" i="1"/>
  <c r="AJ266" i="1"/>
  <c r="AK267" i="1"/>
  <c r="AK268" i="1"/>
  <c r="AK269" i="1"/>
  <c r="AK270" i="1"/>
  <c r="AK271" i="1"/>
  <c r="AK272" i="1"/>
  <c r="AK273" i="1"/>
  <c r="AK274" i="1"/>
  <c r="AK275" i="1"/>
  <c r="AK276" i="1"/>
  <c r="AK277" i="1"/>
  <c r="AK278" i="1"/>
  <c r="AK266" i="1"/>
  <c r="AK254" i="1"/>
  <c r="AK255" i="1"/>
  <c r="AK256" i="1"/>
  <c r="AK257" i="1"/>
  <c r="AK258" i="1"/>
  <c r="AK259" i="1"/>
  <c r="AK260" i="1"/>
  <c r="AK261" i="1"/>
  <c r="AK262" i="1"/>
  <c r="AK263" i="1"/>
  <c r="AK264" i="1"/>
  <c r="AK265" i="1"/>
  <c r="AK253" i="1"/>
  <c r="AK241" i="1"/>
  <c r="AK242" i="1"/>
  <c r="AK243" i="1"/>
  <c r="AK244" i="1"/>
  <c r="AK245" i="1"/>
  <c r="AJ246" i="1"/>
  <c r="AK246" i="1"/>
  <c r="AK247" i="1"/>
  <c r="AK248" i="1"/>
  <c r="AK249" i="1"/>
  <c r="AK250" i="1"/>
  <c r="AJ251" i="1"/>
  <c r="AK251" i="1"/>
  <c r="AK252" i="1"/>
  <c r="AK240" i="1"/>
  <c r="AK226" i="1"/>
  <c r="AK227" i="1"/>
  <c r="AI228" i="1"/>
  <c r="AK228" i="1"/>
  <c r="AK229" i="1"/>
  <c r="AK230" i="1"/>
  <c r="AK231" i="1"/>
  <c r="AK232" i="1"/>
  <c r="AK233" i="1"/>
  <c r="AK234" i="1"/>
  <c r="AK235" i="1"/>
  <c r="AK236" i="1"/>
  <c r="AI237" i="1"/>
  <c r="AK237" i="1"/>
  <c r="AI238" i="1"/>
  <c r="AK238" i="1"/>
  <c r="AK225" i="1"/>
  <c r="AK212" i="1"/>
  <c r="AK213" i="1"/>
  <c r="AI214" i="1"/>
  <c r="AK214" i="1"/>
  <c r="AK215" i="1"/>
  <c r="AI216" i="1"/>
  <c r="AK216" i="1"/>
  <c r="AK217" i="1"/>
  <c r="AK218" i="1"/>
  <c r="AI219" i="1"/>
  <c r="AK219" i="1"/>
  <c r="AK220" i="1"/>
  <c r="AK221" i="1"/>
  <c r="AK222" i="1"/>
  <c r="AK223" i="1"/>
  <c r="AK224" i="1"/>
  <c r="AK197" i="1"/>
  <c r="AK198" i="1"/>
  <c r="AK199" i="1"/>
  <c r="AJ200" i="1"/>
  <c r="AK200" i="1"/>
  <c r="AK201" i="1"/>
  <c r="AK202" i="1"/>
  <c r="AK203" i="1"/>
  <c r="AJ204" i="1"/>
  <c r="AK204" i="1"/>
  <c r="AK205" i="1"/>
  <c r="AK206" i="1"/>
  <c r="AJ207" i="1"/>
  <c r="AK207" i="1"/>
  <c r="AJ208" i="1"/>
  <c r="AK208" i="1"/>
  <c r="AK209" i="1"/>
  <c r="AK210" i="1"/>
  <c r="AK195" i="1"/>
  <c r="AI184" i="1"/>
  <c r="AK184" i="1"/>
  <c r="AK185" i="1"/>
  <c r="AK186" i="1"/>
  <c r="AI187" i="1"/>
  <c r="AK187" i="1"/>
  <c r="AK188" i="1"/>
  <c r="AI189" i="1"/>
  <c r="AK189" i="1"/>
  <c r="AK190" i="1"/>
  <c r="AK191" i="1"/>
  <c r="AK192" i="1"/>
  <c r="AK193" i="1"/>
  <c r="AK194" i="1"/>
  <c r="AK182" i="1"/>
  <c r="AK183" i="1"/>
  <c r="AK181" i="1"/>
  <c r="AI179" i="1"/>
  <c r="AK179" i="1"/>
  <c r="AI180" i="1"/>
  <c r="AK180" i="1"/>
  <c r="AK167" i="1"/>
  <c r="AK168" i="1"/>
  <c r="AK169" i="1"/>
  <c r="AK170" i="1"/>
  <c r="AK171" i="1"/>
  <c r="AK172" i="1"/>
  <c r="AK173" i="1"/>
  <c r="AK174" i="1"/>
  <c r="AK175" i="1"/>
  <c r="AK176" i="1"/>
  <c r="AK177" i="1"/>
  <c r="AK178" i="1"/>
  <c r="AK166" i="1"/>
  <c r="AK151" i="1"/>
  <c r="AK152" i="1"/>
  <c r="AK153" i="1"/>
  <c r="AK154" i="1"/>
  <c r="AK155" i="1"/>
  <c r="AK156" i="1"/>
  <c r="AI157" i="1"/>
  <c r="AK157" i="1"/>
  <c r="AK158" i="1"/>
  <c r="AK159" i="1"/>
  <c r="AK160" i="1"/>
  <c r="AK161" i="1"/>
  <c r="AK162" i="1"/>
  <c r="AK163" i="1"/>
  <c r="AK164" i="1"/>
  <c r="AI165" i="1"/>
  <c r="AK165" i="1"/>
  <c r="AZ137" i="1"/>
  <c r="AZ127" i="1"/>
  <c r="AZ124" i="1"/>
  <c r="AZ112" i="1"/>
  <c r="BA127" i="1"/>
  <c r="AZ128" i="1"/>
  <c r="AZ129" i="1"/>
  <c r="AZ113" i="1"/>
  <c r="AZ114" i="1"/>
  <c r="M57" i="1"/>
  <c r="M58" i="1"/>
  <c r="N58" i="1" s="1"/>
  <c r="M59" i="1"/>
  <c r="AA59" i="1" s="1"/>
  <c r="M60" i="1"/>
  <c r="N60" i="1" s="1"/>
  <c r="M61" i="1"/>
  <c r="N61" i="1" s="1"/>
  <c r="M62" i="1"/>
  <c r="N62" i="1" s="1"/>
  <c r="M63" i="1"/>
  <c r="N63" i="1" s="1"/>
  <c r="M64" i="1"/>
  <c r="N64" i="1" s="1"/>
  <c r="M65" i="1"/>
  <c r="M66" i="1"/>
  <c r="N66" i="1" s="1"/>
  <c r="M67" i="1"/>
  <c r="M68" i="1"/>
  <c r="N68" i="1" s="1"/>
  <c r="M69" i="1"/>
  <c r="N69" i="1" s="1"/>
  <c r="M70" i="1"/>
  <c r="N70" i="1" s="1"/>
  <c r="M71" i="1"/>
  <c r="N71" i="1" s="1"/>
  <c r="AA67" i="1"/>
  <c r="F151" i="1"/>
  <c r="F152" i="1"/>
  <c r="F153" i="1"/>
  <c r="F154" i="1"/>
  <c r="F155" i="1"/>
  <c r="BJ154" i="1" s="1"/>
  <c r="F156" i="1"/>
  <c r="AI156" i="1" s="1"/>
  <c r="F157" i="1"/>
  <c r="F158" i="1"/>
  <c r="AI158" i="1" s="1"/>
  <c r="F159" i="1"/>
  <c r="F160" i="1"/>
  <c r="F161" i="1"/>
  <c r="F162" i="1"/>
  <c r="F163" i="1"/>
  <c r="BJ162" i="1" s="1"/>
  <c r="F164" i="1"/>
  <c r="AI164" i="1" s="1"/>
  <c r="F165" i="1"/>
  <c r="F166" i="1"/>
  <c r="CK163" i="1" s="1"/>
  <c r="F167" i="1"/>
  <c r="AI167" i="1" s="1"/>
  <c r="F168" i="1"/>
  <c r="AI168" i="1" s="1"/>
  <c r="F169" i="1"/>
  <c r="F170" i="1"/>
  <c r="CK167" i="1" s="1"/>
  <c r="F171" i="1"/>
  <c r="AI171" i="1" s="1"/>
  <c r="F172" i="1"/>
  <c r="F173" i="1"/>
  <c r="AI173" i="1" s="1"/>
  <c r="F174" i="1"/>
  <c r="CK171" i="1" s="1"/>
  <c r="F175" i="1"/>
  <c r="BJ172" i="1" s="1"/>
  <c r="F176" i="1"/>
  <c r="F177" i="1"/>
  <c r="F178" i="1"/>
  <c r="CK175" i="1" s="1"/>
  <c r="F179" i="1"/>
  <c r="F180" i="1"/>
  <c r="F181" i="1"/>
  <c r="AI181" i="1" s="1"/>
  <c r="F182" i="1"/>
  <c r="AI182" i="1" s="1"/>
  <c r="F183" i="1"/>
  <c r="AI183" i="1" s="1"/>
  <c r="F184" i="1"/>
  <c r="CK179" i="1" s="1"/>
  <c r="F185" i="1"/>
  <c r="F186" i="1"/>
  <c r="BJ181" i="1" s="1"/>
  <c r="F187" i="1"/>
  <c r="BJ182" i="1" s="1"/>
  <c r="F188" i="1"/>
  <c r="CK183" i="1" s="1"/>
  <c r="F189" i="1"/>
  <c r="BJ184" i="1" s="1"/>
  <c r="F190" i="1"/>
  <c r="F191" i="1"/>
  <c r="F192" i="1"/>
  <c r="CK187" i="1" s="1"/>
  <c r="F193" i="1"/>
  <c r="F194" i="1"/>
  <c r="AI194" i="1" s="1"/>
  <c r="F195" i="1"/>
  <c r="AI195" i="1" s="1"/>
  <c r="F197" i="1"/>
  <c r="BJ190" i="1" s="1"/>
  <c r="F198" i="1"/>
  <c r="AI198" i="1" s="1"/>
  <c r="F199" i="1"/>
  <c r="F200" i="1"/>
  <c r="AI200" i="1" s="1"/>
  <c r="F201" i="1"/>
  <c r="F202" i="1"/>
  <c r="CK195" i="1" s="1"/>
  <c r="F203" i="1"/>
  <c r="AI203" i="1" s="1"/>
  <c r="F204" i="1"/>
  <c r="AI204" i="1" s="1"/>
  <c r="F205" i="1"/>
  <c r="AI205" i="1" s="1"/>
  <c r="F206" i="1"/>
  <c r="AI206" i="1" s="1"/>
  <c r="F207" i="1"/>
  <c r="BJ200" i="1" s="1"/>
  <c r="F208" i="1"/>
  <c r="BJ201" i="1" s="1"/>
  <c r="F209" i="1"/>
  <c r="F210" i="1"/>
  <c r="BJ203" i="1" s="1"/>
  <c r="F211" i="1"/>
  <c r="F212" i="1"/>
  <c r="CK203" i="1" s="1"/>
  <c r="F213" i="1"/>
  <c r="CK204" i="1" s="1"/>
  <c r="F214" i="1"/>
  <c r="AI213" i="1" s="1"/>
  <c r="F215" i="1"/>
  <c r="BJ207" i="1" s="1"/>
  <c r="F216" i="1"/>
  <c r="F217" i="1"/>
  <c r="F218" i="1"/>
  <c r="AI217" i="1" s="1"/>
  <c r="F219" i="1"/>
  <c r="AI218" i="1" s="1"/>
  <c r="F220" i="1"/>
  <c r="CK211" i="1" s="1"/>
  <c r="F221" i="1"/>
  <c r="BJ213" i="1" s="1"/>
  <c r="F222" i="1"/>
  <c r="AI221" i="1" s="1"/>
  <c r="F223" i="1"/>
  <c r="BJ215" i="1" s="1"/>
  <c r="F224" i="1"/>
  <c r="F225" i="1"/>
  <c r="BJ217" i="1" s="1"/>
  <c r="F226" i="1"/>
  <c r="F227" i="1"/>
  <c r="CK216" i="1" s="1"/>
  <c r="F228" i="1"/>
  <c r="BJ219" i="1" s="1"/>
  <c r="F229" i="1"/>
  <c r="AI227" i="1" s="1"/>
  <c r="F230" i="1"/>
  <c r="F231" i="1"/>
  <c r="AI229" i="1" s="1"/>
  <c r="F232" i="1"/>
  <c r="AI230" i="1" s="1"/>
  <c r="F233" i="1"/>
  <c r="F234" i="1"/>
  <c r="CK223" i="1" s="1"/>
  <c r="F235" i="1"/>
  <c r="AI233" i="1" s="1"/>
  <c r="F236" i="1"/>
  <c r="BJ227" i="1" s="1"/>
  <c r="F237" i="1"/>
  <c r="AI235" i="1" s="1"/>
  <c r="F238" i="1"/>
  <c r="AI236" i="1" s="1"/>
  <c r="F239" i="1"/>
  <c r="CK228" i="1" s="1"/>
  <c r="F240" i="1"/>
  <c r="BJ231" i="1" s="1"/>
  <c r="F242" i="1"/>
  <c r="F243" i="1"/>
  <c r="BJ234" i="1" s="1"/>
  <c r="F244" i="1"/>
  <c r="BJ235" i="1" s="1"/>
  <c r="F245" i="1"/>
  <c r="AI243" i="1" s="1"/>
  <c r="F246" i="1"/>
  <c r="F247" i="1"/>
  <c r="AI245" i="1" s="1"/>
  <c r="F248" i="1"/>
  <c r="F249" i="1"/>
  <c r="F250" i="1"/>
  <c r="CK238" i="1" s="1"/>
  <c r="F251" i="1"/>
  <c r="F252" i="1"/>
  <c r="BJ243" i="1" s="1"/>
  <c r="F253" i="1"/>
  <c r="F254" i="1"/>
  <c r="AI252" i="1" s="1"/>
  <c r="F255" i="1"/>
  <c r="F256" i="1"/>
  <c r="AI253" i="1" s="1"/>
  <c r="F257" i="1"/>
  <c r="F258" i="1"/>
  <c r="CK244" i="1" s="1"/>
  <c r="F259" i="1"/>
  <c r="F260" i="1"/>
  <c r="BJ251" i="1" s="1"/>
  <c r="F261" i="1"/>
  <c r="BJ252" i="1" s="1"/>
  <c r="F262" i="1"/>
  <c r="BJ253" i="1" s="1"/>
  <c r="F263" i="1"/>
  <c r="CK249" i="1" s="1"/>
  <c r="F264" i="1"/>
  <c r="CK250" i="1" s="1"/>
  <c r="F265" i="1"/>
  <c r="F266" i="1"/>
  <c r="CK252" i="1" s="1"/>
  <c r="F267" i="1"/>
  <c r="F268" i="1"/>
  <c r="BJ259" i="1" s="1"/>
  <c r="F269" i="1"/>
  <c r="BJ260" i="1" s="1"/>
  <c r="F270" i="1"/>
  <c r="AI266" i="1" s="1"/>
  <c r="F271" i="1"/>
  <c r="AI267" i="1" s="1"/>
  <c r="F272" i="1"/>
  <c r="CK256" i="1" s="1"/>
  <c r="F273" i="1"/>
  <c r="F274" i="1"/>
  <c r="F275" i="1"/>
  <c r="F276" i="1"/>
  <c r="F277" i="1"/>
  <c r="BJ268" i="1" s="1"/>
  <c r="F278" i="1"/>
  <c r="BJ269" i="1" s="1"/>
  <c r="F279" i="1"/>
  <c r="AI275" i="1" s="1"/>
  <c r="F280" i="1"/>
  <c r="BJ271" i="1" s="1"/>
  <c r="F281" i="1"/>
  <c r="F282" i="1"/>
  <c r="AI278" i="1" s="1"/>
  <c r="F283" i="1"/>
  <c r="BJ274" i="1" s="1"/>
  <c r="F285" i="1"/>
  <c r="CK267" i="1" s="1"/>
  <c r="F286" i="1"/>
  <c r="BJ277" i="1" s="1"/>
  <c r="F287" i="1"/>
  <c r="BJ278" i="1" s="1"/>
  <c r="F288" i="1"/>
  <c r="BJ279" i="1" s="1"/>
  <c r="F289" i="1"/>
  <c r="F290" i="1"/>
  <c r="F291" i="1"/>
  <c r="F292" i="1"/>
  <c r="AI287" i="1" s="1"/>
  <c r="F293" i="1"/>
  <c r="BJ284" i="1" s="1"/>
  <c r="F294" i="1"/>
  <c r="CK276" i="1" s="1"/>
  <c r="F295" i="1"/>
  <c r="AI290" i="1" s="1"/>
  <c r="F296" i="1"/>
  <c r="AI291" i="1" s="1"/>
  <c r="F297" i="1"/>
  <c r="AI292" i="1" s="1"/>
  <c r="F298" i="1"/>
  <c r="AI293" i="1" s="1"/>
  <c r="F299" i="1"/>
  <c r="F300" i="1"/>
  <c r="CK279" i="1" s="1"/>
  <c r="F301" i="1"/>
  <c r="AI296" i="1" s="1"/>
  <c r="F302" i="1"/>
  <c r="F303" i="1"/>
  <c r="F304" i="1"/>
  <c r="AI299" i="1" s="1"/>
  <c r="F305" i="1"/>
  <c r="CK284" i="1" s="1"/>
  <c r="F306" i="1"/>
  <c r="F307" i="1"/>
  <c r="F308" i="1"/>
  <c r="AI303" i="1" s="1"/>
  <c r="F309" i="1"/>
  <c r="AI304" i="1" s="1"/>
  <c r="F310" i="1"/>
  <c r="AI305" i="1" s="1"/>
  <c r="F311" i="1"/>
  <c r="F312" i="1"/>
  <c r="CK288" i="1" s="1"/>
  <c r="F313" i="1"/>
  <c r="CK289" i="1" s="1"/>
  <c r="F314" i="1"/>
  <c r="F315" i="1"/>
  <c r="F316" i="1"/>
  <c r="F317" i="1"/>
  <c r="AI312" i="1" s="1"/>
  <c r="F318" i="1"/>
  <c r="CK294" i="1" s="1"/>
  <c r="F319" i="1"/>
  <c r="F320" i="1"/>
  <c r="BJ305" i="1" s="1"/>
  <c r="F321" i="1"/>
  <c r="AI316" i="1" s="1"/>
  <c r="F322" i="1"/>
  <c r="F323" i="1"/>
  <c r="F325" i="1"/>
  <c r="F326" i="1"/>
  <c r="F327" i="1"/>
  <c r="BJ309" i="1" s="1"/>
  <c r="F328" i="1"/>
  <c r="AI323" i="1" s="1"/>
  <c r="F329" i="1"/>
  <c r="BJ311" i="1" s="1"/>
  <c r="F330" i="1"/>
  <c r="AI325" i="1" s="1"/>
  <c r="F331" i="1"/>
  <c r="CK304" i="1" s="1"/>
  <c r="F332" i="1"/>
  <c r="AI327" i="1" s="1"/>
  <c r="F333" i="1"/>
  <c r="CK306" i="1" s="1"/>
  <c r="F334" i="1"/>
  <c r="BJ316" i="1" s="1"/>
  <c r="F335" i="1"/>
  <c r="AI330" i="1" s="1"/>
  <c r="F336" i="1"/>
  <c r="AI331" i="1" s="1"/>
  <c r="F337" i="1"/>
  <c r="AI332" i="1" s="1"/>
  <c r="F338" i="1"/>
  <c r="AI333" i="1" s="1"/>
  <c r="F339" i="1"/>
  <c r="CK310" i="1" s="1"/>
  <c r="F340" i="1"/>
  <c r="F341" i="1"/>
  <c r="BJ322" i="1" s="1"/>
  <c r="F342" i="1"/>
  <c r="BJ323" i="1" s="1"/>
  <c r="F343" i="1"/>
  <c r="AI338" i="1" s="1"/>
  <c r="F344" i="1"/>
  <c r="BJ325" i="1" s="1"/>
  <c r="F345" i="1"/>
  <c r="AI340" i="1" s="1"/>
  <c r="F346" i="1"/>
  <c r="AI341" i="1" s="1"/>
  <c r="F347" i="1"/>
  <c r="CK316" i="1" s="1"/>
  <c r="F348" i="1"/>
  <c r="AI343" i="1" s="1"/>
  <c r="F349" i="1"/>
  <c r="F350" i="1"/>
  <c r="BJ330" i="1" s="1"/>
  <c r="F351" i="1"/>
  <c r="AI346" i="1" s="1"/>
  <c r="F352" i="1"/>
  <c r="AI347" i="1" s="1"/>
  <c r="F353" i="1"/>
  <c r="AI348" i="1" s="1"/>
  <c r="F354" i="1"/>
  <c r="BJ334" i="1" s="1"/>
  <c r="F355" i="1"/>
  <c r="CK324" i="1" s="1"/>
  <c r="F356" i="1"/>
  <c r="AI351" i="1" s="1"/>
  <c r="F357" i="1"/>
  <c r="AI352" i="1" s="1"/>
  <c r="G348" i="1"/>
  <c r="AJ343" i="1" s="1"/>
  <c r="H348" i="1"/>
  <c r="G349" i="1"/>
  <c r="H349" i="1"/>
  <c r="G350" i="1"/>
  <c r="BK330" i="1" s="1"/>
  <c r="H350" i="1"/>
  <c r="G351" i="1"/>
  <c r="AJ346" i="1" s="1"/>
  <c r="H351" i="1"/>
  <c r="G352" i="1"/>
  <c r="AJ347" i="1" s="1"/>
  <c r="H352" i="1"/>
  <c r="G353" i="1"/>
  <c r="H353" i="1"/>
  <c r="G354" i="1"/>
  <c r="BK334" i="1" s="1"/>
  <c r="H354" i="1"/>
  <c r="G355" i="1"/>
  <c r="AJ350" i="1" s="1"/>
  <c r="H355" i="1"/>
  <c r="G356" i="1"/>
  <c r="BK336" i="1" s="1"/>
  <c r="H356" i="1"/>
  <c r="G357" i="1"/>
  <c r="AJ352" i="1" s="1"/>
  <c r="H357" i="1"/>
  <c r="H347" i="1"/>
  <c r="G347" i="1"/>
  <c r="G337" i="1"/>
  <c r="H337" i="1"/>
  <c r="G338" i="1"/>
  <c r="BK319" i="1" s="1"/>
  <c r="H338" i="1"/>
  <c r="G339" i="1"/>
  <c r="H339" i="1"/>
  <c r="G340" i="1"/>
  <c r="BK321" i="1" s="1"/>
  <c r="H340" i="1"/>
  <c r="G341" i="1"/>
  <c r="CL312" i="1" s="1"/>
  <c r="H341" i="1"/>
  <c r="G342" i="1"/>
  <c r="AJ337" i="1" s="1"/>
  <c r="H342" i="1"/>
  <c r="G343" i="1"/>
  <c r="CL314" i="1" s="1"/>
  <c r="CN314" i="1" s="1"/>
  <c r="H343" i="1"/>
  <c r="G344" i="1"/>
  <c r="BK325" i="1" s="1"/>
  <c r="H344" i="1"/>
  <c r="G345" i="1"/>
  <c r="H345" i="1"/>
  <c r="G346" i="1"/>
  <c r="AJ341" i="1" s="1"/>
  <c r="H346" i="1"/>
  <c r="H336" i="1"/>
  <c r="G336" i="1"/>
  <c r="AJ331" i="1" s="1"/>
  <c r="G325" i="1"/>
  <c r="CL298" i="1" s="1"/>
  <c r="CN298" i="1" s="1"/>
  <c r="G326" i="1"/>
  <c r="AJ321" i="1" s="1"/>
  <c r="H326" i="1"/>
  <c r="G327" i="1"/>
  <c r="H327" i="1"/>
  <c r="G328" i="1"/>
  <c r="H328" i="1"/>
  <c r="G329" i="1"/>
  <c r="CL302" i="1" s="1"/>
  <c r="H329" i="1"/>
  <c r="G330" i="1"/>
  <c r="CL303" i="1" s="1"/>
  <c r="H330" i="1"/>
  <c r="G331" i="1"/>
  <c r="H331" i="1"/>
  <c r="G332" i="1"/>
  <c r="CL305" i="1" s="1"/>
  <c r="H332" i="1"/>
  <c r="G333" i="1"/>
  <c r="AJ328" i="1" s="1"/>
  <c r="H333" i="1"/>
  <c r="G334" i="1"/>
  <c r="BK316" i="1" s="1"/>
  <c r="H334" i="1"/>
  <c r="G335" i="1"/>
  <c r="AJ330" i="1" s="1"/>
  <c r="H335" i="1"/>
  <c r="H325" i="1"/>
  <c r="G312" i="1"/>
  <c r="CL288" i="1" s="1"/>
  <c r="H312" i="1"/>
  <c r="G313" i="1"/>
  <c r="CL289" i="1" s="1"/>
  <c r="H313" i="1"/>
  <c r="G314" i="1"/>
  <c r="H314" i="1"/>
  <c r="G315" i="1"/>
  <c r="BK300" i="1" s="1"/>
  <c r="H315" i="1"/>
  <c r="G316" i="1"/>
  <c r="AJ311" i="1" s="1"/>
  <c r="H316" i="1"/>
  <c r="G317" i="1"/>
  <c r="BK302" i="1" s="1"/>
  <c r="H317" i="1"/>
  <c r="G318" i="1"/>
  <c r="H318" i="1"/>
  <c r="G319" i="1"/>
  <c r="BK304" i="1" s="1"/>
  <c r="H319" i="1"/>
  <c r="G320" i="1"/>
  <c r="CL296" i="1" s="1"/>
  <c r="H320" i="1"/>
  <c r="G321" i="1"/>
  <c r="AJ316" i="1" s="1"/>
  <c r="H321" i="1"/>
  <c r="G322" i="1"/>
  <c r="H322" i="1"/>
  <c r="G323" i="1"/>
  <c r="AJ318" i="1" s="1"/>
  <c r="H323" i="1"/>
  <c r="H311" i="1"/>
  <c r="G311" i="1"/>
  <c r="AJ306" i="1" s="1"/>
  <c r="G299" i="1"/>
  <c r="BK287" i="1" s="1"/>
  <c r="H299" i="1"/>
  <c r="G300" i="1"/>
  <c r="H300" i="1"/>
  <c r="G301" i="1"/>
  <c r="CL280" i="1" s="1"/>
  <c r="H301" i="1"/>
  <c r="G302" i="1"/>
  <c r="CL281" i="1" s="1"/>
  <c r="CN281" i="1" s="1"/>
  <c r="H302" i="1"/>
  <c r="G303" i="1"/>
  <c r="H303" i="1"/>
  <c r="G304" i="1"/>
  <c r="BK292" i="1" s="1"/>
  <c r="H304" i="1"/>
  <c r="G305" i="1"/>
  <c r="CL284" i="1" s="1"/>
  <c r="CN284" i="1" s="1"/>
  <c r="H305" i="1"/>
  <c r="G306" i="1"/>
  <c r="CL285" i="1" s="1"/>
  <c r="CN285" i="1" s="1"/>
  <c r="H306" i="1"/>
  <c r="G307" i="1"/>
  <c r="BK295" i="1" s="1"/>
  <c r="H307" i="1"/>
  <c r="G308" i="1"/>
  <c r="AJ303" i="1" s="1"/>
  <c r="H308" i="1"/>
  <c r="G309" i="1"/>
  <c r="AJ304" i="1" s="1"/>
  <c r="H309" i="1"/>
  <c r="G310" i="1"/>
  <c r="AJ305" i="1" s="1"/>
  <c r="H310" i="1"/>
  <c r="H298" i="1"/>
  <c r="G298" i="1"/>
  <c r="G285" i="1"/>
  <c r="G286" i="1"/>
  <c r="H286" i="1"/>
  <c r="G287" i="1"/>
  <c r="BK278" i="1" s="1"/>
  <c r="H287" i="1"/>
  <c r="G288" i="1"/>
  <c r="H288" i="1"/>
  <c r="G289" i="1"/>
  <c r="AJ284" i="1" s="1"/>
  <c r="H289" i="1"/>
  <c r="G290" i="1"/>
  <c r="H290" i="1"/>
  <c r="G291" i="1"/>
  <c r="H291" i="1"/>
  <c r="G292" i="1"/>
  <c r="BK283" i="1" s="1"/>
  <c r="H292" i="1"/>
  <c r="G293" i="1"/>
  <c r="H293" i="1"/>
  <c r="G294" i="1"/>
  <c r="H294" i="1"/>
  <c r="G295" i="1"/>
  <c r="AJ290" i="1" s="1"/>
  <c r="H295" i="1"/>
  <c r="G296" i="1"/>
  <c r="H296" i="1"/>
  <c r="G297" i="1"/>
  <c r="AJ292" i="1" s="1"/>
  <c r="H297" i="1"/>
  <c r="H285" i="1"/>
  <c r="G271" i="1"/>
  <c r="CL257" i="1" s="1"/>
  <c r="CN257" i="1" s="1"/>
  <c r="H271" i="1"/>
  <c r="G272" i="1"/>
  <c r="CL258" i="1" s="1"/>
  <c r="H272" i="1"/>
  <c r="G273" i="1"/>
  <c r="AJ269" i="1" s="1"/>
  <c r="H273" i="1"/>
  <c r="G274" i="1"/>
  <c r="H274" i="1"/>
  <c r="G275" i="1"/>
  <c r="CL261" i="1" s="1"/>
  <c r="H275" i="1"/>
  <c r="G276" i="1"/>
  <c r="CL262" i="1" s="1"/>
  <c r="H276" i="1"/>
  <c r="G277" i="1"/>
  <c r="AJ273" i="1" s="1"/>
  <c r="H277" i="1"/>
  <c r="G278" i="1"/>
  <c r="H278" i="1"/>
  <c r="G279" i="1"/>
  <c r="CL265" i="1" s="1"/>
  <c r="CN265" i="1" s="1"/>
  <c r="H279" i="1"/>
  <c r="G280" i="1"/>
  <c r="H280" i="1"/>
  <c r="G281" i="1"/>
  <c r="AJ277" i="1" s="1"/>
  <c r="H281" i="1"/>
  <c r="G282" i="1"/>
  <c r="AJ278" i="1" s="1"/>
  <c r="H282" i="1"/>
  <c r="G283" i="1"/>
  <c r="BK274" i="1" s="1"/>
  <c r="H283" i="1"/>
  <c r="H270" i="1"/>
  <c r="G270" i="1"/>
  <c r="G256" i="1"/>
  <c r="BK247" i="1" s="1"/>
  <c r="G257" i="1"/>
  <c r="CL243" i="1" s="1"/>
  <c r="H257" i="1"/>
  <c r="G258" i="1"/>
  <c r="CL244" i="1" s="1"/>
  <c r="H258" i="1"/>
  <c r="G259" i="1"/>
  <c r="H259" i="1"/>
  <c r="G260" i="1"/>
  <c r="AJ257" i="1" s="1"/>
  <c r="H260" i="1"/>
  <c r="G261" i="1"/>
  <c r="AJ258" i="1" s="1"/>
  <c r="H261" i="1"/>
  <c r="G262" i="1"/>
  <c r="H262" i="1"/>
  <c r="G263" i="1"/>
  <c r="BK254" i="1" s="1"/>
  <c r="H263" i="1"/>
  <c r="G264" i="1"/>
  <c r="CL250" i="1" s="1"/>
  <c r="H264" i="1"/>
  <c r="G265" i="1"/>
  <c r="CL251" i="1" s="1"/>
  <c r="CN251" i="1" s="1"/>
  <c r="H265" i="1"/>
  <c r="G266" i="1"/>
  <c r="H266" i="1"/>
  <c r="G267" i="1"/>
  <c r="BK258" i="1" s="1"/>
  <c r="H267" i="1"/>
  <c r="G268" i="1"/>
  <c r="BK259" i="1" s="1"/>
  <c r="H268" i="1"/>
  <c r="G269" i="1"/>
  <c r="BK260" i="1" s="1"/>
  <c r="H269" i="1"/>
  <c r="H256" i="1"/>
  <c r="G242" i="1"/>
  <c r="G243" i="1"/>
  <c r="CL231" i="1" s="1"/>
  <c r="CN231" i="1" s="1"/>
  <c r="H243" i="1"/>
  <c r="G244" i="1"/>
  <c r="BK235" i="1" s="1"/>
  <c r="H244" i="1"/>
  <c r="G245" i="1"/>
  <c r="AJ243" i="1" s="1"/>
  <c r="H245" i="1"/>
  <c r="G246" i="1"/>
  <c r="H246" i="1"/>
  <c r="G247" i="1"/>
  <c r="BK238" i="1" s="1"/>
  <c r="H247" i="1"/>
  <c r="G248" i="1"/>
  <c r="BK239" i="1" s="1"/>
  <c r="H248" i="1"/>
  <c r="G249" i="1"/>
  <c r="H249" i="1"/>
  <c r="G250" i="1"/>
  <c r="AJ248" i="1" s="1"/>
  <c r="H250" i="1"/>
  <c r="G251" i="1"/>
  <c r="H251" i="1"/>
  <c r="G252" i="1"/>
  <c r="AJ250" i="1" s="1"/>
  <c r="H252" i="1"/>
  <c r="G253" i="1"/>
  <c r="CL241" i="1" s="1"/>
  <c r="H253" i="1"/>
  <c r="G254" i="1"/>
  <c r="AJ252" i="1" s="1"/>
  <c r="H254" i="1"/>
  <c r="G255" i="1"/>
  <c r="BK246" i="1" s="1"/>
  <c r="H255" i="1"/>
  <c r="H242" i="1"/>
  <c r="G228" i="1"/>
  <c r="BK219" i="1" s="1"/>
  <c r="H228" i="1"/>
  <c r="G229" i="1"/>
  <c r="CL218" i="1" s="1"/>
  <c r="H229" i="1"/>
  <c r="G230" i="1"/>
  <c r="BK221" i="1" s="1"/>
  <c r="H230" i="1"/>
  <c r="G231" i="1"/>
  <c r="BK222" i="1" s="1"/>
  <c r="H231" i="1"/>
  <c r="G232" i="1"/>
  <c r="BK223" i="1" s="1"/>
  <c r="H232" i="1"/>
  <c r="G233" i="1"/>
  <c r="H233" i="1"/>
  <c r="G234" i="1"/>
  <c r="AJ232" i="1" s="1"/>
  <c r="H234" i="1"/>
  <c r="G235" i="1"/>
  <c r="BK226" i="1" s="1"/>
  <c r="H235" i="1"/>
  <c r="G236" i="1"/>
  <c r="AJ234" i="1" s="1"/>
  <c r="H236" i="1"/>
  <c r="G237" i="1"/>
  <c r="CL226" i="1" s="1"/>
  <c r="H237" i="1"/>
  <c r="G238" i="1"/>
  <c r="H238" i="1"/>
  <c r="G239" i="1"/>
  <c r="BK230" i="1" s="1"/>
  <c r="H239" i="1"/>
  <c r="G240" i="1"/>
  <c r="AJ238" i="1" s="1"/>
  <c r="H240" i="1"/>
  <c r="H227" i="1"/>
  <c r="H212" i="1"/>
  <c r="G227" i="1"/>
  <c r="CL216" i="1" s="1"/>
  <c r="G212" i="1"/>
  <c r="BK204" i="1" s="1"/>
  <c r="G213" i="1"/>
  <c r="CL204" i="1" s="1"/>
  <c r="H213" i="1"/>
  <c r="G214" i="1"/>
  <c r="CL205" i="1" s="1"/>
  <c r="CN205" i="1" s="1"/>
  <c r="H214" i="1"/>
  <c r="G215" i="1"/>
  <c r="H215" i="1"/>
  <c r="G216" i="1"/>
  <c r="BK208" i="1" s="1"/>
  <c r="H216" i="1"/>
  <c r="G217" i="1"/>
  <c r="CL208" i="1" s="1"/>
  <c r="H217" i="1"/>
  <c r="G218" i="1"/>
  <c r="BK210" i="1" s="1"/>
  <c r="H218" i="1"/>
  <c r="G219" i="1"/>
  <c r="H219" i="1"/>
  <c r="G220" i="1"/>
  <c r="CL211" i="1" s="1"/>
  <c r="H220" i="1"/>
  <c r="G221" i="1"/>
  <c r="CL212" i="1" s="1"/>
  <c r="H221" i="1"/>
  <c r="G222" i="1"/>
  <c r="CL213" i="1" s="1"/>
  <c r="CN213" i="1" s="1"/>
  <c r="H222" i="1"/>
  <c r="G223" i="1"/>
  <c r="H223" i="1"/>
  <c r="G224" i="1"/>
  <c r="BK216" i="1" s="1"/>
  <c r="H224" i="1"/>
  <c r="G225" i="1"/>
  <c r="BK217" i="1" s="1"/>
  <c r="H225" i="1"/>
  <c r="G226" i="1"/>
  <c r="H226" i="1"/>
  <c r="G197" i="1"/>
  <c r="CL190" i="1" s="1"/>
  <c r="G198" i="1"/>
  <c r="H198" i="1"/>
  <c r="G199" i="1"/>
  <c r="BK192" i="1" s="1"/>
  <c r="H199" i="1"/>
  <c r="G200" i="1"/>
  <c r="H200" i="1"/>
  <c r="G201" i="1"/>
  <c r="AJ201" i="1" s="1"/>
  <c r="H201" i="1"/>
  <c r="G202" i="1"/>
  <c r="BK195" i="1" s="1"/>
  <c r="H202" i="1"/>
  <c r="G203" i="1"/>
  <c r="CL196" i="1" s="1"/>
  <c r="H203" i="1"/>
  <c r="G204" i="1"/>
  <c r="BK197" i="1" s="1"/>
  <c r="H204" i="1"/>
  <c r="G205" i="1"/>
  <c r="BK198" i="1" s="1"/>
  <c r="H205" i="1"/>
  <c r="G206" i="1"/>
  <c r="H206" i="1"/>
  <c r="G207" i="1"/>
  <c r="H207" i="1"/>
  <c r="G208" i="1"/>
  <c r="BK201" i="1" s="1"/>
  <c r="H208" i="1"/>
  <c r="G209" i="1"/>
  <c r="AJ209" i="1" s="1"/>
  <c r="H209" i="1"/>
  <c r="G210" i="1"/>
  <c r="AJ210" i="1" s="1"/>
  <c r="H210" i="1"/>
  <c r="G211" i="1"/>
  <c r="H211" i="1"/>
  <c r="H197" i="1"/>
  <c r="G182" i="1"/>
  <c r="H182" i="1"/>
  <c r="G183" i="1"/>
  <c r="AJ183" i="1" s="1"/>
  <c r="H183" i="1"/>
  <c r="G184" i="1"/>
  <c r="AJ184" i="1" s="1"/>
  <c r="H184" i="1"/>
  <c r="G185" i="1"/>
  <c r="AJ185" i="1" s="1"/>
  <c r="H185" i="1"/>
  <c r="G186" i="1"/>
  <c r="H186" i="1"/>
  <c r="G187" i="1"/>
  <c r="H187" i="1"/>
  <c r="G188" i="1"/>
  <c r="AJ188" i="1" s="1"/>
  <c r="H188" i="1"/>
  <c r="G189" i="1"/>
  <c r="CL184" i="1" s="1"/>
  <c r="H189" i="1"/>
  <c r="G190" i="1"/>
  <c r="H190" i="1"/>
  <c r="G191" i="1"/>
  <c r="H191" i="1"/>
  <c r="G192" i="1"/>
  <c r="H192" i="1"/>
  <c r="G193" i="1"/>
  <c r="AJ193" i="1" s="1"/>
  <c r="H193" i="1"/>
  <c r="G194" i="1"/>
  <c r="AJ194" i="1" s="1"/>
  <c r="H194" i="1"/>
  <c r="G195" i="1"/>
  <c r="AJ195" i="1" s="1"/>
  <c r="H195" i="1"/>
  <c r="H181" i="1"/>
  <c r="G181" i="1"/>
  <c r="AJ181" i="1" s="1"/>
  <c r="G167" i="1"/>
  <c r="AJ167" i="1" s="1"/>
  <c r="H167" i="1"/>
  <c r="G168" i="1"/>
  <c r="BK165" i="1" s="1"/>
  <c r="H168" i="1"/>
  <c r="G169" i="1"/>
  <c r="H169" i="1"/>
  <c r="G170" i="1"/>
  <c r="H170" i="1"/>
  <c r="G171" i="1"/>
  <c r="AJ171" i="1" s="1"/>
  <c r="H171" i="1"/>
  <c r="G172" i="1"/>
  <c r="BK169" i="1" s="1"/>
  <c r="H172" i="1"/>
  <c r="G173" i="1"/>
  <c r="H173" i="1"/>
  <c r="G174" i="1"/>
  <c r="BK171" i="1" s="1"/>
  <c r="H174" i="1"/>
  <c r="G175" i="1"/>
  <c r="AJ175" i="1" s="1"/>
  <c r="H175" i="1"/>
  <c r="G176" i="1"/>
  <c r="AJ176" i="1" s="1"/>
  <c r="H176" i="1"/>
  <c r="G177" i="1"/>
  <c r="CL174" i="1" s="1"/>
  <c r="H177" i="1"/>
  <c r="G178" i="1"/>
  <c r="AJ178" i="1" s="1"/>
  <c r="H178" i="1"/>
  <c r="G179" i="1"/>
  <c r="AJ179" i="1" s="1"/>
  <c r="H179" i="1"/>
  <c r="G180" i="1"/>
  <c r="AJ180" i="1" s="1"/>
  <c r="H180" i="1"/>
  <c r="H166" i="1"/>
  <c r="G166" i="1"/>
  <c r="G152" i="1"/>
  <c r="BK151" i="1" s="1"/>
  <c r="H152" i="1"/>
  <c r="G153" i="1"/>
  <c r="H153" i="1"/>
  <c r="G154" i="1"/>
  <c r="AJ154" i="1" s="1"/>
  <c r="H154" i="1"/>
  <c r="G155" i="1"/>
  <c r="H155" i="1"/>
  <c r="G156" i="1"/>
  <c r="CL155" i="1" s="1"/>
  <c r="H156" i="1"/>
  <c r="G157" i="1"/>
  <c r="BK156" i="1" s="1"/>
  <c r="H157" i="1"/>
  <c r="G158" i="1"/>
  <c r="AJ158" i="1" s="1"/>
  <c r="H158" i="1"/>
  <c r="G159" i="1"/>
  <c r="H159" i="1"/>
  <c r="G160" i="1"/>
  <c r="BK159" i="1" s="1"/>
  <c r="H160" i="1"/>
  <c r="G161" i="1"/>
  <c r="AJ161" i="1" s="1"/>
  <c r="H161" i="1"/>
  <c r="G162" i="1"/>
  <c r="BK161" i="1" s="1"/>
  <c r="H162" i="1"/>
  <c r="G163" i="1"/>
  <c r="H163" i="1"/>
  <c r="G164" i="1"/>
  <c r="AJ164" i="1" s="1"/>
  <c r="H164" i="1"/>
  <c r="G165" i="1"/>
  <c r="AJ165" i="1" s="1"/>
  <c r="H165" i="1"/>
  <c r="H151" i="1"/>
  <c r="G151" i="1"/>
  <c r="AJ151" i="1" s="1"/>
  <c r="BQ95" i="1"/>
  <c r="BR95" i="1" s="1"/>
  <c r="BQ98" i="1"/>
  <c r="CB98" i="1" s="1"/>
  <c r="DB57" i="1"/>
  <c r="DB58" i="1"/>
  <c r="DB59" i="1"/>
  <c r="DB60" i="1"/>
  <c r="DB61" i="1"/>
  <c r="DB62" i="1"/>
  <c r="DB63" i="1"/>
  <c r="DB64" i="1"/>
  <c r="DB65" i="1"/>
  <c r="DB66" i="1"/>
  <c r="DB67" i="1"/>
  <c r="DB68" i="1"/>
  <c r="DB76" i="1"/>
  <c r="DB77" i="1"/>
  <c r="DB78" i="1"/>
  <c r="DB79" i="1"/>
  <c r="DB80" i="1"/>
  <c r="DB81" i="1"/>
  <c r="DB82" i="1"/>
  <c r="DB83" i="1"/>
  <c r="DB84" i="1"/>
  <c r="DB85" i="1"/>
  <c r="DB86" i="1"/>
  <c r="DB87" i="1"/>
  <c r="DB88" i="1"/>
  <c r="DB96" i="1"/>
  <c r="DB97" i="1"/>
  <c r="DB98" i="1"/>
  <c r="DB99" i="1"/>
  <c r="DB100" i="1"/>
  <c r="DB101" i="1"/>
  <c r="DB102" i="1"/>
  <c r="DB103" i="1"/>
  <c r="DB104" i="1"/>
  <c r="DB105" i="1"/>
  <c r="DB106" i="1"/>
  <c r="DB112" i="1"/>
  <c r="DB113" i="1"/>
  <c r="DB114" i="1"/>
  <c r="DB115" i="1"/>
  <c r="DB116" i="1"/>
  <c r="DB117" i="1"/>
  <c r="DB118" i="1"/>
  <c r="DB119" i="1"/>
  <c r="DB120" i="1"/>
  <c r="DB121" i="1"/>
  <c r="DB127" i="1"/>
  <c r="DB128" i="1"/>
  <c r="DB129" i="1"/>
  <c r="DB130" i="1"/>
  <c r="DB131" i="1"/>
  <c r="DB132" i="1"/>
  <c r="DB133" i="1"/>
  <c r="DB134" i="1"/>
  <c r="DB135" i="1"/>
  <c r="BQ132" i="1"/>
  <c r="BR132" i="1" s="1"/>
  <c r="Z123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AA88" i="1"/>
  <c r="Z89" i="1"/>
  <c r="Z90" i="1"/>
  <c r="AA90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12" i="1"/>
  <c r="Z113" i="1"/>
  <c r="Z114" i="1"/>
  <c r="Z115" i="1"/>
  <c r="Z116" i="1"/>
  <c r="Z117" i="1"/>
  <c r="Z118" i="1"/>
  <c r="Z119" i="1"/>
  <c r="Z120" i="1"/>
  <c r="Z121" i="1"/>
  <c r="Z122" i="1"/>
  <c r="Z124" i="1"/>
  <c r="Z127" i="1"/>
  <c r="Z128" i="1"/>
  <c r="Z129" i="1"/>
  <c r="Z130" i="1"/>
  <c r="Z131" i="1"/>
  <c r="Z132" i="1"/>
  <c r="Z133" i="1"/>
  <c r="Z134" i="1"/>
  <c r="Z135" i="1"/>
  <c r="Z136" i="1"/>
  <c r="Z137" i="1"/>
  <c r="Z57" i="1"/>
  <c r="CA96" i="1"/>
  <c r="AZ120" i="1"/>
  <c r="CA127" i="1"/>
  <c r="CA128" i="1"/>
  <c r="CA129" i="1"/>
  <c r="CA112" i="1"/>
  <c r="CA113" i="1"/>
  <c r="CA114" i="1"/>
  <c r="CA120" i="1"/>
  <c r="BQ108" i="1"/>
  <c r="CB108" i="1" s="1"/>
  <c r="CA108" i="1"/>
  <c r="CR135" i="1"/>
  <c r="DC135" i="1" s="1"/>
  <c r="CR134" i="1"/>
  <c r="CS134" i="1" s="1"/>
  <c r="CR133" i="1"/>
  <c r="CS133" i="1" s="1"/>
  <c r="CR132" i="1"/>
  <c r="CS132" i="1" s="1"/>
  <c r="CR131" i="1"/>
  <c r="DC131" i="1" s="1"/>
  <c r="CR130" i="1"/>
  <c r="CS130" i="1" s="1"/>
  <c r="CR129" i="1"/>
  <c r="CS129" i="1" s="1"/>
  <c r="CR128" i="1"/>
  <c r="CS128" i="1" s="1"/>
  <c r="CR127" i="1"/>
  <c r="CS127" i="1" s="1"/>
  <c r="CR121" i="1"/>
  <c r="CS121" i="1" s="1"/>
  <c r="CR120" i="1"/>
  <c r="CS120" i="1" s="1"/>
  <c r="CR119" i="1"/>
  <c r="CS119" i="1" s="1"/>
  <c r="CR118" i="1"/>
  <c r="CS118" i="1" s="1"/>
  <c r="CR117" i="1"/>
  <c r="DC117" i="1" s="1"/>
  <c r="CR116" i="1"/>
  <c r="CS116" i="1" s="1"/>
  <c r="CR115" i="1"/>
  <c r="CS115" i="1" s="1"/>
  <c r="CR114" i="1"/>
  <c r="CS114" i="1" s="1"/>
  <c r="CR113" i="1"/>
  <c r="CS113" i="1" s="1"/>
  <c r="CR112" i="1"/>
  <c r="CS112" i="1" s="1"/>
  <c r="CR106" i="1"/>
  <c r="DC106" i="1" s="1"/>
  <c r="CR105" i="1"/>
  <c r="CS105" i="1" s="1"/>
  <c r="CR104" i="1"/>
  <c r="DC104" i="1" s="1"/>
  <c r="CR103" i="1"/>
  <c r="CS103" i="1" s="1"/>
  <c r="CR102" i="1"/>
  <c r="DC102" i="1" s="1"/>
  <c r="CR101" i="1"/>
  <c r="CS101" i="1" s="1"/>
  <c r="CR100" i="1"/>
  <c r="DC100" i="1" s="1"/>
  <c r="CR99" i="1"/>
  <c r="CS99" i="1" s="1"/>
  <c r="CR98" i="1"/>
  <c r="DC98" i="1" s="1"/>
  <c r="CR97" i="1"/>
  <c r="CS97" i="1" s="1"/>
  <c r="CR96" i="1"/>
  <c r="DC96" i="1" s="1"/>
  <c r="CR95" i="1"/>
  <c r="CS95" i="1" s="1"/>
  <c r="CR88" i="1"/>
  <c r="CS88" i="1" s="1"/>
  <c r="CR87" i="1"/>
  <c r="DC87" i="1" s="1"/>
  <c r="CR86" i="1"/>
  <c r="CS86" i="1" s="1"/>
  <c r="CR85" i="1"/>
  <c r="DC85" i="1" s="1"/>
  <c r="CR84" i="1"/>
  <c r="CS84" i="1" s="1"/>
  <c r="CR83" i="1"/>
  <c r="DC83" i="1" s="1"/>
  <c r="CR82" i="1"/>
  <c r="CS82" i="1" s="1"/>
  <c r="CR81" i="1"/>
  <c r="DC81" i="1" s="1"/>
  <c r="CR80" i="1"/>
  <c r="CS80" i="1" s="1"/>
  <c r="CR79" i="1"/>
  <c r="DC79" i="1" s="1"/>
  <c r="CR78" i="1"/>
  <c r="CS78" i="1" s="1"/>
  <c r="CR77" i="1"/>
  <c r="DC77" i="1" s="1"/>
  <c r="CR76" i="1"/>
  <c r="CS76" i="1" s="1"/>
  <c r="CR68" i="1"/>
  <c r="DC68" i="1" s="1"/>
  <c r="CR67" i="1"/>
  <c r="CS67" i="1" s="1"/>
  <c r="CR66" i="1"/>
  <c r="DC66" i="1" s="1"/>
  <c r="CR65" i="1"/>
  <c r="CS65" i="1" s="1"/>
  <c r="CR64" i="1"/>
  <c r="DC64" i="1" s="1"/>
  <c r="CR63" i="1"/>
  <c r="CS63" i="1" s="1"/>
  <c r="CR62" i="1"/>
  <c r="DC62" i="1" s="1"/>
  <c r="CR61" i="1"/>
  <c r="CS61" i="1" s="1"/>
  <c r="CR60" i="1"/>
  <c r="DC60" i="1" s="1"/>
  <c r="CR59" i="1"/>
  <c r="CS59" i="1" s="1"/>
  <c r="CR58" i="1"/>
  <c r="DC58" i="1" s="1"/>
  <c r="CR57" i="1"/>
  <c r="CS57" i="1" s="1"/>
  <c r="DB56" i="1"/>
  <c r="CR56" i="1"/>
  <c r="DC56" i="1" s="1"/>
  <c r="CA136" i="1"/>
  <c r="BQ136" i="1"/>
  <c r="BR136" i="1" s="1"/>
  <c r="CA135" i="1"/>
  <c r="BQ135" i="1"/>
  <c r="BR135" i="1" s="1"/>
  <c r="CA134" i="1"/>
  <c r="BQ134" i="1"/>
  <c r="BR134" i="1" s="1"/>
  <c r="CA133" i="1"/>
  <c r="BQ133" i="1"/>
  <c r="BR133" i="1" s="1"/>
  <c r="CA132" i="1"/>
  <c r="CA131" i="1"/>
  <c r="BQ131" i="1"/>
  <c r="BR131" i="1" s="1"/>
  <c r="CA130" i="1"/>
  <c r="BQ130" i="1"/>
  <c r="BR130" i="1" s="1"/>
  <c r="BQ129" i="1"/>
  <c r="BR129" i="1" s="1"/>
  <c r="BQ128" i="1"/>
  <c r="BR128" i="1" s="1"/>
  <c r="BQ127" i="1"/>
  <c r="BR127" i="1" s="1"/>
  <c r="CA121" i="1"/>
  <c r="BQ121" i="1"/>
  <c r="CB121" i="1" s="1"/>
  <c r="BQ120" i="1"/>
  <c r="BR120" i="1" s="1"/>
  <c r="CA119" i="1"/>
  <c r="BQ119" i="1"/>
  <c r="BR119" i="1" s="1"/>
  <c r="CA118" i="1"/>
  <c r="BQ118" i="1"/>
  <c r="BR118" i="1" s="1"/>
  <c r="CA117" i="1"/>
  <c r="BQ117" i="1"/>
  <c r="BR117" i="1" s="1"/>
  <c r="CA116" i="1"/>
  <c r="BQ116" i="1"/>
  <c r="BR116" i="1" s="1"/>
  <c r="CA115" i="1"/>
  <c r="BQ115" i="1"/>
  <c r="BR115" i="1" s="1"/>
  <c r="BQ114" i="1"/>
  <c r="BR114" i="1" s="1"/>
  <c r="BQ113" i="1"/>
  <c r="BR113" i="1" s="1"/>
  <c r="BQ112" i="1"/>
  <c r="CB112" i="1" s="1"/>
  <c r="CA107" i="1"/>
  <c r="BQ107" i="1"/>
  <c r="BR107" i="1" s="1"/>
  <c r="CA106" i="1"/>
  <c r="BQ106" i="1"/>
  <c r="CB106" i="1" s="1"/>
  <c r="CA105" i="1"/>
  <c r="BQ105" i="1"/>
  <c r="BR105" i="1" s="1"/>
  <c r="CA104" i="1"/>
  <c r="BQ104" i="1"/>
  <c r="CB104" i="1" s="1"/>
  <c r="CA103" i="1"/>
  <c r="BQ103" i="1"/>
  <c r="BR103" i="1" s="1"/>
  <c r="CA102" i="1"/>
  <c r="BQ102" i="1"/>
  <c r="CB102" i="1" s="1"/>
  <c r="CA101" i="1"/>
  <c r="BQ101" i="1"/>
  <c r="CB101" i="1" s="1"/>
  <c r="CA100" i="1"/>
  <c r="BQ100" i="1"/>
  <c r="CB100" i="1" s="1"/>
  <c r="CA99" i="1"/>
  <c r="BQ99" i="1"/>
  <c r="CB99" i="1" s="1"/>
  <c r="CA98" i="1"/>
  <c r="CA97" i="1"/>
  <c r="BQ97" i="1"/>
  <c r="BR97" i="1" s="1"/>
  <c r="BQ96" i="1"/>
  <c r="BR96" i="1" s="1"/>
  <c r="CA95" i="1"/>
  <c r="CA89" i="1"/>
  <c r="BQ89" i="1"/>
  <c r="CB89" i="1" s="1"/>
  <c r="CA88" i="1"/>
  <c r="BQ88" i="1"/>
  <c r="CB88" i="1" s="1"/>
  <c r="CA87" i="1"/>
  <c r="BQ87" i="1"/>
  <c r="CB87" i="1" s="1"/>
  <c r="CA86" i="1"/>
  <c r="BQ86" i="1"/>
  <c r="BR86" i="1" s="1"/>
  <c r="CA85" i="1"/>
  <c r="BQ85" i="1"/>
  <c r="CB85" i="1" s="1"/>
  <c r="CA84" i="1"/>
  <c r="BQ84" i="1"/>
  <c r="BR84" i="1" s="1"/>
  <c r="CA83" i="1"/>
  <c r="BQ83" i="1"/>
  <c r="CB83" i="1" s="1"/>
  <c r="CA82" i="1"/>
  <c r="BQ82" i="1"/>
  <c r="BR82" i="1" s="1"/>
  <c r="CA81" i="1"/>
  <c r="BQ81" i="1"/>
  <c r="CB81" i="1" s="1"/>
  <c r="CA80" i="1"/>
  <c r="BQ80" i="1"/>
  <c r="CB80" i="1" s="1"/>
  <c r="CA79" i="1"/>
  <c r="BQ79" i="1"/>
  <c r="CB79" i="1" s="1"/>
  <c r="CA78" i="1"/>
  <c r="BQ78" i="1"/>
  <c r="CB78" i="1" s="1"/>
  <c r="CA77" i="1"/>
  <c r="BQ77" i="1"/>
  <c r="CB77" i="1" s="1"/>
  <c r="BQ76" i="1"/>
  <c r="BR76" i="1" s="1"/>
  <c r="CA68" i="1"/>
  <c r="BQ68" i="1"/>
  <c r="CB68" i="1" s="1"/>
  <c r="CA67" i="1"/>
  <c r="BQ67" i="1"/>
  <c r="CB67" i="1" s="1"/>
  <c r="CA66" i="1"/>
  <c r="BQ66" i="1"/>
  <c r="CB66" i="1" s="1"/>
  <c r="CA65" i="1"/>
  <c r="BQ65" i="1"/>
  <c r="BR65" i="1" s="1"/>
  <c r="CA64" i="1"/>
  <c r="BQ64" i="1"/>
  <c r="CB64" i="1" s="1"/>
  <c r="CA63" i="1"/>
  <c r="BQ63" i="1"/>
  <c r="BR63" i="1" s="1"/>
  <c r="CA62" i="1"/>
  <c r="BQ62" i="1"/>
  <c r="CB62" i="1" s="1"/>
  <c r="CA61" i="1"/>
  <c r="BQ61" i="1"/>
  <c r="BR61" i="1" s="1"/>
  <c r="CA60" i="1"/>
  <c r="BQ60" i="1"/>
  <c r="CB60" i="1" s="1"/>
  <c r="CA59" i="1"/>
  <c r="BQ59" i="1"/>
  <c r="CB59" i="1" s="1"/>
  <c r="CA58" i="1"/>
  <c r="BQ58" i="1"/>
  <c r="CB58" i="1" s="1"/>
  <c r="CA57" i="1"/>
  <c r="BQ57" i="1"/>
  <c r="CA56" i="1"/>
  <c r="BQ56" i="1"/>
  <c r="CB56" i="1" s="1"/>
  <c r="AZ76" i="1"/>
  <c r="AZ77" i="1"/>
  <c r="AZ78" i="1"/>
  <c r="AZ79" i="1"/>
  <c r="AZ56" i="1"/>
  <c r="AZ57" i="1"/>
  <c r="AZ58" i="1"/>
  <c r="AZ59" i="1"/>
  <c r="AZ60" i="1"/>
  <c r="AZ130" i="1"/>
  <c r="AZ131" i="1"/>
  <c r="AZ132" i="1"/>
  <c r="AZ133" i="1"/>
  <c r="AZ134" i="1"/>
  <c r="AZ135" i="1"/>
  <c r="AZ136" i="1"/>
  <c r="AZ115" i="1"/>
  <c r="AZ116" i="1"/>
  <c r="AZ117" i="1"/>
  <c r="AZ118" i="1"/>
  <c r="AZ119" i="1"/>
  <c r="AZ121" i="1"/>
  <c r="AZ122" i="1"/>
  <c r="AZ123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95" i="1"/>
  <c r="AZ80" i="1"/>
  <c r="AZ81" i="1"/>
  <c r="AZ82" i="1"/>
  <c r="AZ83" i="1"/>
  <c r="AZ84" i="1"/>
  <c r="AZ85" i="1"/>
  <c r="AZ86" i="1"/>
  <c r="AZ87" i="1"/>
  <c r="AZ88" i="1"/>
  <c r="AZ89" i="1"/>
  <c r="AZ61" i="1"/>
  <c r="AZ62" i="1"/>
  <c r="AZ63" i="1"/>
  <c r="AZ64" i="1"/>
  <c r="AZ65" i="1"/>
  <c r="AZ66" i="1"/>
  <c r="AZ67" i="1"/>
  <c r="AZ68" i="1"/>
  <c r="AZ69" i="1"/>
  <c r="AZ70" i="1"/>
  <c r="AP137" i="1"/>
  <c r="AQ137" i="1" s="1"/>
  <c r="AP136" i="1"/>
  <c r="BA136" i="1" s="1"/>
  <c r="AP135" i="1"/>
  <c r="AQ135" i="1" s="1"/>
  <c r="AP134" i="1"/>
  <c r="AQ134" i="1" s="1"/>
  <c r="AP133" i="1"/>
  <c r="AQ133" i="1" s="1"/>
  <c r="AP132" i="1"/>
  <c r="AQ132" i="1" s="1"/>
  <c r="AP131" i="1"/>
  <c r="AQ131" i="1" s="1"/>
  <c r="AP130" i="1"/>
  <c r="AQ130" i="1" s="1"/>
  <c r="AP129" i="1"/>
  <c r="AQ129" i="1" s="1"/>
  <c r="AP128" i="1"/>
  <c r="AQ128" i="1" s="1"/>
  <c r="AP127" i="1"/>
  <c r="AQ127" i="1" s="1"/>
  <c r="AP124" i="1"/>
  <c r="AQ124" i="1" s="1"/>
  <c r="AP123" i="1"/>
  <c r="AQ123" i="1" s="1"/>
  <c r="AP122" i="1"/>
  <c r="AQ122" i="1" s="1"/>
  <c r="AP121" i="1"/>
  <c r="AQ121" i="1" s="1"/>
  <c r="AP120" i="1"/>
  <c r="AQ120" i="1" s="1"/>
  <c r="AP119" i="1"/>
  <c r="AQ119" i="1" s="1"/>
  <c r="AP118" i="1"/>
  <c r="AQ118" i="1" s="1"/>
  <c r="AP117" i="1"/>
  <c r="AQ117" i="1" s="1"/>
  <c r="AP116" i="1"/>
  <c r="AQ116" i="1" s="1"/>
  <c r="AP115" i="1"/>
  <c r="BA115" i="1" s="1"/>
  <c r="AP114" i="1"/>
  <c r="AP113" i="1"/>
  <c r="AQ113" i="1" s="1"/>
  <c r="AP112" i="1"/>
  <c r="AQ112" i="1" s="1"/>
  <c r="AP107" i="1"/>
  <c r="AQ107" i="1" s="1"/>
  <c r="AP106" i="1"/>
  <c r="AQ106" i="1" s="1"/>
  <c r="AP105" i="1"/>
  <c r="AQ105" i="1" s="1"/>
  <c r="AP104" i="1"/>
  <c r="AQ104" i="1" s="1"/>
  <c r="AP103" i="1"/>
  <c r="AQ103" i="1" s="1"/>
  <c r="AP102" i="1"/>
  <c r="AQ102" i="1" s="1"/>
  <c r="AP101" i="1"/>
  <c r="AQ101" i="1" s="1"/>
  <c r="AP100" i="1"/>
  <c r="AQ100" i="1" s="1"/>
  <c r="AP99" i="1"/>
  <c r="AQ99" i="1" s="1"/>
  <c r="AP98" i="1"/>
  <c r="AQ98" i="1" s="1"/>
  <c r="AP97" i="1"/>
  <c r="AQ97" i="1" s="1"/>
  <c r="AP96" i="1"/>
  <c r="AQ96" i="1" s="1"/>
  <c r="AP95" i="1"/>
  <c r="AQ95" i="1" s="1"/>
  <c r="AP89" i="1"/>
  <c r="AQ89" i="1" s="1"/>
  <c r="AP88" i="1"/>
  <c r="AQ88" i="1" s="1"/>
  <c r="AP87" i="1"/>
  <c r="AQ87" i="1" s="1"/>
  <c r="AP86" i="1"/>
  <c r="AQ86" i="1" s="1"/>
  <c r="AP85" i="1"/>
  <c r="AQ85" i="1" s="1"/>
  <c r="AP84" i="1"/>
  <c r="AQ84" i="1" s="1"/>
  <c r="AP83" i="1"/>
  <c r="BA83" i="1" s="1"/>
  <c r="AP82" i="1"/>
  <c r="AQ82" i="1" s="1"/>
  <c r="AP81" i="1"/>
  <c r="AQ81" i="1" s="1"/>
  <c r="AP80" i="1"/>
  <c r="AQ80" i="1" s="1"/>
  <c r="AP79" i="1"/>
  <c r="AQ79" i="1" s="1"/>
  <c r="AP78" i="1"/>
  <c r="AQ78" i="1" s="1"/>
  <c r="AP77" i="1"/>
  <c r="BA77" i="1" s="1"/>
  <c r="AP76" i="1"/>
  <c r="BA76" i="1" s="1"/>
  <c r="AP70" i="1"/>
  <c r="AQ70" i="1" s="1"/>
  <c r="AP69" i="1"/>
  <c r="BA69" i="1" s="1"/>
  <c r="AP68" i="1"/>
  <c r="AQ68" i="1" s="1"/>
  <c r="AP67" i="1"/>
  <c r="AQ67" i="1" s="1"/>
  <c r="AP66" i="1"/>
  <c r="AQ66" i="1" s="1"/>
  <c r="AP65" i="1"/>
  <c r="AQ65" i="1" s="1"/>
  <c r="AP64" i="1"/>
  <c r="AQ64" i="1" s="1"/>
  <c r="AP63" i="1"/>
  <c r="AQ63" i="1" s="1"/>
  <c r="AP62" i="1"/>
  <c r="AQ62" i="1" s="1"/>
  <c r="AP61" i="1"/>
  <c r="AQ61" i="1" s="1"/>
  <c r="AP60" i="1"/>
  <c r="AQ60" i="1" s="1"/>
  <c r="AP59" i="1"/>
  <c r="AQ59" i="1" s="1"/>
  <c r="AP58" i="1"/>
  <c r="AQ58" i="1" s="1"/>
  <c r="AP57" i="1"/>
  <c r="BA57" i="1" s="1"/>
  <c r="AP56" i="1"/>
  <c r="BA56" i="1" s="1"/>
  <c r="M137" i="1"/>
  <c r="N137" i="1" s="1"/>
  <c r="M136" i="1"/>
  <c r="N136" i="1" s="1"/>
  <c r="M135" i="1"/>
  <c r="N135" i="1" s="1"/>
  <c r="M134" i="1"/>
  <c r="M133" i="1"/>
  <c r="AA133" i="1" s="1"/>
  <c r="M132" i="1"/>
  <c r="N132" i="1" s="1"/>
  <c r="M131" i="1"/>
  <c r="N131" i="1" s="1"/>
  <c r="M130" i="1"/>
  <c r="AA130" i="1" s="1"/>
  <c r="M129" i="1"/>
  <c r="N129" i="1" s="1"/>
  <c r="M128" i="1"/>
  <c r="N128" i="1" s="1"/>
  <c r="M127" i="1"/>
  <c r="N127" i="1" s="1"/>
  <c r="M124" i="1"/>
  <c r="N124" i="1" s="1"/>
  <c r="M123" i="1"/>
  <c r="N123" i="1" s="1"/>
  <c r="M122" i="1"/>
  <c r="N122" i="1" s="1"/>
  <c r="M121" i="1"/>
  <c r="AA121" i="1" s="1"/>
  <c r="M120" i="1"/>
  <c r="AA120" i="1" s="1"/>
  <c r="M119" i="1"/>
  <c r="N119" i="1" s="1"/>
  <c r="M118" i="1"/>
  <c r="N118" i="1" s="1"/>
  <c r="M117" i="1"/>
  <c r="AA117" i="1" s="1"/>
  <c r="M116" i="1"/>
  <c r="AA116" i="1" s="1"/>
  <c r="M115" i="1"/>
  <c r="N115" i="1" s="1"/>
  <c r="M114" i="1"/>
  <c r="N114" i="1" s="1"/>
  <c r="M113" i="1"/>
  <c r="N113" i="1" s="1"/>
  <c r="M112" i="1"/>
  <c r="N112" i="1" s="1"/>
  <c r="M108" i="1"/>
  <c r="N108" i="1" s="1"/>
  <c r="M107" i="1"/>
  <c r="N107" i="1" s="1"/>
  <c r="M106" i="1"/>
  <c r="AA106" i="1" s="1"/>
  <c r="M105" i="1"/>
  <c r="N105" i="1" s="1"/>
  <c r="M104" i="1"/>
  <c r="N104" i="1" s="1"/>
  <c r="M103" i="1"/>
  <c r="N103" i="1" s="1"/>
  <c r="M102" i="1"/>
  <c r="N102" i="1" s="1"/>
  <c r="M101" i="1"/>
  <c r="N101" i="1" s="1"/>
  <c r="M100" i="1"/>
  <c r="N100" i="1" s="1"/>
  <c r="M99" i="1"/>
  <c r="N99" i="1" s="1"/>
  <c r="M98" i="1"/>
  <c r="N98" i="1" s="1"/>
  <c r="M97" i="1"/>
  <c r="N97" i="1" s="1"/>
  <c r="M96" i="1"/>
  <c r="N96" i="1" s="1"/>
  <c r="M95" i="1"/>
  <c r="N95" i="1" s="1"/>
  <c r="M90" i="1"/>
  <c r="N90" i="1" s="1"/>
  <c r="M89" i="1"/>
  <c r="N89" i="1" s="1"/>
  <c r="M88" i="1"/>
  <c r="N88" i="1" s="1"/>
  <c r="M87" i="1"/>
  <c r="AA87" i="1" s="1"/>
  <c r="M86" i="1"/>
  <c r="N86" i="1" s="1"/>
  <c r="M85" i="1"/>
  <c r="AA85" i="1" s="1"/>
  <c r="M84" i="1"/>
  <c r="N84" i="1" s="1"/>
  <c r="M83" i="1"/>
  <c r="N83" i="1" s="1"/>
  <c r="M82" i="1"/>
  <c r="N82" i="1" s="1"/>
  <c r="M81" i="1"/>
  <c r="N81" i="1" s="1"/>
  <c r="M80" i="1"/>
  <c r="N80" i="1" s="1"/>
  <c r="M79" i="1"/>
  <c r="AA79" i="1" s="1"/>
  <c r="M78" i="1"/>
  <c r="N78" i="1" s="1"/>
  <c r="M77" i="1"/>
  <c r="AA77" i="1" s="1"/>
  <c r="M76" i="1"/>
  <c r="N76" i="1" s="1"/>
  <c r="N65" i="1"/>
  <c r="N57" i="1"/>
  <c r="Q43" i="1"/>
  <c r="S43" i="1" s="1"/>
  <c r="K50" i="1"/>
  <c r="J50" i="1"/>
  <c r="Q50" i="1" s="1"/>
  <c r="S50" i="1" s="1"/>
  <c r="O42" i="1"/>
  <c r="O43" i="1"/>
  <c r="M43" i="1"/>
  <c r="J49" i="1"/>
  <c r="K49" i="1"/>
  <c r="J38" i="1"/>
  <c r="J39" i="1"/>
  <c r="O39" i="1" s="1"/>
  <c r="J40" i="1"/>
  <c r="M40" i="1" s="1"/>
  <c r="J41" i="1"/>
  <c r="O41" i="1" s="1"/>
  <c r="J42" i="1"/>
  <c r="M42" i="1" s="1"/>
  <c r="J43" i="1"/>
  <c r="J44" i="1"/>
  <c r="J45" i="1"/>
  <c r="Q45" i="1" s="1"/>
  <c r="S45" i="1" s="1"/>
  <c r="J46" i="1"/>
  <c r="J47" i="1"/>
  <c r="O47" i="1" s="1"/>
  <c r="J48" i="1"/>
  <c r="K45" i="1"/>
  <c r="J37" i="1"/>
  <c r="M37" i="1" s="1"/>
  <c r="CN305" i="1" l="1"/>
  <c r="CN317" i="1"/>
  <c r="CN303" i="1"/>
  <c r="AJ170" i="1"/>
  <c r="CL167" i="1"/>
  <c r="CN167" i="1" s="1"/>
  <c r="AJ192" i="1"/>
  <c r="CL187" i="1"/>
  <c r="BK229" i="1"/>
  <c r="CL227" i="1"/>
  <c r="CN227" i="1" s="1"/>
  <c r="BJ308" i="1"/>
  <c r="AI321" i="1"/>
  <c r="CK262" i="1"/>
  <c r="AI272" i="1"/>
  <c r="CK161" i="1"/>
  <c r="AI162" i="1"/>
  <c r="AJ310" i="1"/>
  <c r="BJ167" i="1"/>
  <c r="CL151" i="1"/>
  <c r="CN151" i="1" s="1"/>
  <c r="CN187" i="1"/>
  <c r="CL183" i="1"/>
  <c r="CN183" i="1" s="1"/>
  <c r="CN191" i="1"/>
  <c r="DC114" i="1"/>
  <c r="BK313" i="1"/>
  <c r="CL304" i="1"/>
  <c r="BJ329" i="1"/>
  <c r="CK318" i="1"/>
  <c r="AJ174" i="1"/>
  <c r="AI207" i="1"/>
  <c r="AJ224" i="1"/>
  <c r="AJ219" i="1"/>
  <c r="AJ245" i="1"/>
  <c r="AI276" i="1"/>
  <c r="AI282" i="1"/>
  <c r="AJ329" i="1"/>
  <c r="BJ157" i="1"/>
  <c r="BK184" i="1"/>
  <c r="BJ222" i="1"/>
  <c r="BK272" i="1"/>
  <c r="BK307" i="1"/>
  <c r="BK328" i="1"/>
  <c r="CN159" i="1"/>
  <c r="CN155" i="1"/>
  <c r="CN168" i="1"/>
  <c r="CK168" i="1"/>
  <c r="CK182" i="1"/>
  <c r="CN198" i="1"/>
  <c r="CN208" i="1"/>
  <c r="CK214" i="1"/>
  <c r="CL225" i="1"/>
  <c r="CL286" i="1"/>
  <c r="CN286" i="1" s="1"/>
  <c r="CL317" i="1"/>
  <c r="CL311" i="1"/>
  <c r="CN311" i="1" s="1"/>
  <c r="AJ275" i="1"/>
  <c r="AJ302" i="1"/>
  <c r="AJ297" i="1"/>
  <c r="AI329" i="1"/>
  <c r="AJ335" i="1"/>
  <c r="BK209" i="1"/>
  <c r="BK305" i="1"/>
  <c r="BJ319" i="1"/>
  <c r="CL164" i="1"/>
  <c r="CL159" i="1"/>
  <c r="CL180" i="1"/>
  <c r="CN180" i="1" s="1"/>
  <c r="CN225" i="1"/>
  <c r="CL203" i="1"/>
  <c r="CN203" i="1" s="1"/>
  <c r="CL223" i="1"/>
  <c r="CN223" i="1" s="1"/>
  <c r="CN276" i="1"/>
  <c r="CN280" i="1"/>
  <c r="CL319" i="1"/>
  <c r="CN319" i="1" s="1"/>
  <c r="Q37" i="1"/>
  <c r="S37" i="1" s="1"/>
  <c r="AJ342" i="1"/>
  <c r="CL316" i="1"/>
  <c r="CN316" i="1" s="1"/>
  <c r="AI208" i="1"/>
  <c r="CK201" i="1"/>
  <c r="AJ162" i="1"/>
  <c r="AJ156" i="1"/>
  <c r="AJ226" i="1"/>
  <c r="AJ262" i="1"/>
  <c r="AI273" i="1"/>
  <c r="AI313" i="1"/>
  <c r="AI308" i="1"/>
  <c r="AJ351" i="1"/>
  <c r="BJ177" i="1"/>
  <c r="BK206" i="1"/>
  <c r="BJ303" i="1"/>
  <c r="BK324" i="1"/>
  <c r="CK154" i="1"/>
  <c r="CN184" i="1"/>
  <c r="CK177" i="1"/>
  <c r="CL192" i="1"/>
  <c r="CL179" i="1"/>
  <c r="CN179" i="1" s="1"/>
  <c r="CN196" i="1"/>
  <c r="CN206" i="1"/>
  <c r="CK210" i="1"/>
  <c r="CL221" i="1"/>
  <c r="CN221" i="1" s="1"/>
  <c r="CN235" i="1"/>
  <c r="CL255" i="1"/>
  <c r="CN255" i="1" s="1"/>
  <c r="CN288" i="1"/>
  <c r="CN304" i="1"/>
  <c r="CK319" i="1"/>
  <c r="O37" i="1"/>
  <c r="M48" i="1"/>
  <c r="Q48" i="1"/>
  <c r="S48" i="1" s="1"/>
  <c r="Q40" i="1"/>
  <c r="S40" i="1" s="1"/>
  <c r="O40" i="1"/>
  <c r="O48" i="1"/>
  <c r="Q47" i="1"/>
  <c r="S47" i="1" s="1"/>
  <c r="AJ168" i="1"/>
  <c r="CL165" i="1"/>
  <c r="CN165" i="1" s="1"/>
  <c r="CL185" i="1"/>
  <c r="CN185" i="1" s="1"/>
  <c r="AJ190" i="1"/>
  <c r="BK181" i="1"/>
  <c r="AJ186" i="1"/>
  <c r="AJ182" i="1"/>
  <c r="BK177" i="1"/>
  <c r="AJ217" i="1"/>
  <c r="CL209" i="1"/>
  <c r="CN209" i="1" s="1"/>
  <c r="BK291" i="1"/>
  <c r="CL282" i="1"/>
  <c r="CN282" i="1" s="1"/>
  <c r="AI284" i="1"/>
  <c r="BJ280" i="1"/>
  <c r="CK258" i="1"/>
  <c r="AI268" i="1"/>
  <c r="CK236" i="1"/>
  <c r="BJ239" i="1"/>
  <c r="CK192" i="1"/>
  <c r="AI199" i="1"/>
  <c r="AI190" i="1"/>
  <c r="BJ185" i="1"/>
  <c r="AI166" i="1"/>
  <c r="BJ163" i="1"/>
  <c r="AJ172" i="1"/>
  <c r="AI186" i="1"/>
  <c r="AI222" i="1"/>
  <c r="AJ213" i="1"/>
  <c r="AJ230" i="1"/>
  <c r="AI261" i="1"/>
  <c r="AJ272" i="1"/>
  <c r="BK160" i="1"/>
  <c r="BK187" i="1"/>
  <c r="BK231" i="1"/>
  <c r="BJ220" i="1"/>
  <c r="BK268" i="1"/>
  <c r="BJ302" i="1"/>
  <c r="BJ312" i="1"/>
  <c r="BK323" i="1"/>
  <c r="CK198" i="1"/>
  <c r="CK206" i="1"/>
  <c r="CK220" i="1"/>
  <c r="CL259" i="1"/>
  <c r="CL253" i="1"/>
  <c r="CN253" i="1" s="1"/>
  <c r="CL278" i="1"/>
  <c r="CN278" i="1" s="1"/>
  <c r="CL295" i="1"/>
  <c r="CN295" i="1" s="1"/>
  <c r="CL309" i="1"/>
  <c r="CN309" i="1" s="1"/>
  <c r="CL315" i="1"/>
  <c r="CN315" i="1" s="1"/>
  <c r="CL323" i="1"/>
  <c r="CN323" i="1" s="1"/>
  <c r="AJ199" i="1"/>
  <c r="AJ253" i="1"/>
  <c r="AJ271" i="1"/>
  <c r="AJ300" i="1"/>
  <c r="AJ312" i="1"/>
  <c r="AJ307" i="1"/>
  <c r="AJ338" i="1"/>
  <c r="AJ333" i="1"/>
  <c r="BJ155" i="1"/>
  <c r="BK173" i="1"/>
  <c r="BJ168" i="1"/>
  <c r="BK164" i="1"/>
  <c r="BJ230" i="1"/>
  <c r="BJ247" i="1"/>
  <c r="BK264" i="1"/>
  <c r="BK301" i="1"/>
  <c r="BJ317" i="1"/>
  <c r="CK162" i="1"/>
  <c r="CK157" i="1"/>
  <c r="CL153" i="1"/>
  <c r="CN153" i="1" s="1"/>
  <c r="CN164" i="1"/>
  <c r="CN182" i="1"/>
  <c r="CL175" i="1"/>
  <c r="CN175" i="1" s="1"/>
  <c r="CL188" i="1"/>
  <c r="CN212" i="1"/>
  <c r="CN204" i="1"/>
  <c r="CN241" i="1"/>
  <c r="CK246" i="1"/>
  <c r="CL249" i="1"/>
  <c r="CN249" i="1" s="1"/>
  <c r="CN296" i="1"/>
  <c r="CL293" i="1"/>
  <c r="CN293" i="1" s="1"/>
  <c r="CN312" i="1"/>
  <c r="CK309" i="1"/>
  <c r="CK303" i="1"/>
  <c r="CK315" i="1"/>
  <c r="CK323" i="1"/>
  <c r="CL219" i="1"/>
  <c r="CN219" i="1" s="1"/>
  <c r="BJ226" i="1"/>
  <c r="CK224" i="1"/>
  <c r="CK153" i="1"/>
  <c r="AI154" i="1"/>
  <c r="Q39" i="1"/>
  <c r="S39" i="1" s="1"/>
  <c r="AJ153" i="1"/>
  <c r="BK152" i="1"/>
  <c r="BK271" i="1"/>
  <c r="AJ276" i="1"/>
  <c r="AJ334" i="1"/>
  <c r="CL310" i="1"/>
  <c r="CN310" i="1" s="1"/>
  <c r="BK320" i="1"/>
  <c r="AJ348" i="1"/>
  <c r="CL322" i="1"/>
  <c r="CN322" i="1" s="1"/>
  <c r="BK329" i="1"/>
  <c r="CL318" i="1"/>
  <c r="CN318" i="1" s="1"/>
  <c r="BJ304" i="1"/>
  <c r="CK295" i="1"/>
  <c r="AI306" i="1"/>
  <c r="BJ296" i="1"/>
  <c r="BJ291" i="1"/>
  <c r="CK282" i="1"/>
  <c r="AI274" i="1"/>
  <c r="CK264" i="1"/>
  <c r="AI244" i="1"/>
  <c r="CK234" i="1"/>
  <c r="CK190" i="1"/>
  <c r="AI197" i="1"/>
  <c r="BJ169" i="1"/>
  <c r="AI172" i="1"/>
  <c r="AJ189" i="1"/>
  <c r="AJ221" i="1"/>
  <c r="AJ216" i="1"/>
  <c r="AI259" i="1"/>
  <c r="AJ268" i="1"/>
  <c r="AI300" i="1"/>
  <c r="AJ294" i="1"/>
  <c r="AJ349" i="1"/>
  <c r="BJ204" i="1"/>
  <c r="BJ193" i="1"/>
  <c r="BK214" i="1"/>
  <c r="BK234" i="1"/>
  <c r="BJ263" i="1"/>
  <c r="BJ289" i="1"/>
  <c r="BK298" i="1"/>
  <c r="CN171" i="1"/>
  <c r="CL172" i="1"/>
  <c r="CN172" i="1" s="1"/>
  <c r="CK185" i="1"/>
  <c r="CN193" i="1"/>
  <c r="CN211" i="1"/>
  <c r="CN216" i="1"/>
  <c r="CK218" i="1"/>
  <c r="CK248" i="1"/>
  <c r="CL291" i="1"/>
  <c r="CN291" i="1" s="1"/>
  <c r="CL313" i="1"/>
  <c r="CN313" i="1" s="1"/>
  <c r="O49" i="1"/>
  <c r="BK176" i="1"/>
  <c r="CL176" i="1"/>
  <c r="CN176" i="1" s="1"/>
  <c r="CL200" i="1"/>
  <c r="CN200" i="1" s="1"/>
  <c r="BK200" i="1"/>
  <c r="BK242" i="1"/>
  <c r="CL239" i="1"/>
  <c r="AJ286" i="1"/>
  <c r="CL273" i="1"/>
  <c r="CN273" i="1" s="1"/>
  <c r="BK282" i="1"/>
  <c r="CL269" i="1"/>
  <c r="CN269" i="1" s="1"/>
  <c r="AJ282" i="1"/>
  <c r="BK314" i="1"/>
  <c r="AJ327" i="1"/>
  <c r="AJ323" i="1"/>
  <c r="BK310" i="1"/>
  <c r="BJ331" i="1"/>
  <c r="CK320" i="1"/>
  <c r="CK314" i="1"/>
  <c r="BJ324" i="1"/>
  <c r="CK300" i="1"/>
  <c r="AI322" i="1"/>
  <c r="CK281" i="1"/>
  <c r="AI297" i="1"/>
  <c r="AI281" i="1"/>
  <c r="CK268" i="1"/>
  <c r="AI258" i="1"/>
  <c r="CK247" i="1"/>
  <c r="BJ244" i="1"/>
  <c r="AI251" i="1"/>
  <c r="BJ197" i="1"/>
  <c r="CK197" i="1"/>
  <c r="AI175" i="1"/>
  <c r="AJ233" i="1"/>
  <c r="AI246" i="1"/>
  <c r="AJ267" i="1"/>
  <c r="AJ315" i="1"/>
  <c r="AI349" i="1"/>
  <c r="BK172" i="1"/>
  <c r="BK167" i="1"/>
  <c r="BJ175" i="1"/>
  <c r="BK185" i="1"/>
  <c r="BK179" i="1"/>
  <c r="BJ198" i="1"/>
  <c r="BJ228" i="1"/>
  <c r="BK213" i="1"/>
  <c r="BJ245" i="1"/>
  <c r="BJ298" i="1"/>
  <c r="BK332" i="1"/>
  <c r="CL161" i="1"/>
  <c r="CN161" i="1" s="1"/>
  <c r="CL156" i="1"/>
  <c r="CN156" i="1" s="1"/>
  <c r="CN170" i="1"/>
  <c r="CN188" i="1"/>
  <c r="CL171" i="1"/>
  <c r="CN192" i="1"/>
  <c r="CL217" i="1"/>
  <c r="CN217" i="1" s="1"/>
  <c r="CN239" i="1"/>
  <c r="CN244" i="1"/>
  <c r="CN259" i="1"/>
  <c r="CL263" i="1"/>
  <c r="CN263" i="1" s="1"/>
  <c r="CK299" i="1"/>
  <c r="CL301" i="1"/>
  <c r="CN301" i="1" s="1"/>
  <c r="CK313" i="1"/>
  <c r="CL321" i="1"/>
  <c r="CN321" i="1" s="1"/>
  <c r="AI192" i="1"/>
  <c r="AJ287" i="1"/>
  <c r="AI307" i="1"/>
  <c r="BJ176" i="1"/>
  <c r="BK228" i="1"/>
  <c r="BJ262" i="1"/>
  <c r="CK170" i="1"/>
  <c r="CL246" i="1"/>
  <c r="CN246" i="1" s="1"/>
  <c r="CL232" i="1"/>
  <c r="CN232" i="1" s="1"/>
  <c r="CK308" i="1"/>
  <c r="AI263" i="1"/>
  <c r="BJ214" i="1"/>
  <c r="BJ270" i="1"/>
  <c r="CK184" i="1"/>
  <c r="CK255" i="1"/>
  <c r="CL306" i="1"/>
  <c r="CN306" i="1" s="1"/>
  <c r="AJ163" i="1"/>
  <c r="CL162" i="1"/>
  <c r="CN162" i="1" s="1"/>
  <c r="CL158" i="1"/>
  <c r="CN158" i="1" s="1"/>
  <c r="BK158" i="1"/>
  <c r="AJ155" i="1"/>
  <c r="CL154" i="1"/>
  <c r="CN154" i="1" s="1"/>
  <c r="AJ173" i="1"/>
  <c r="CL170" i="1"/>
  <c r="CL166" i="1"/>
  <c r="CN166" i="1" s="1"/>
  <c r="BK166" i="1"/>
  <c r="CL186" i="1"/>
  <c r="CN186" i="1" s="1"/>
  <c r="BK186" i="1"/>
  <c r="CL182" i="1"/>
  <c r="AJ187" i="1"/>
  <c r="CL178" i="1"/>
  <c r="CN178" i="1" s="1"/>
  <c r="BK178" i="1"/>
  <c r="BK215" i="1"/>
  <c r="CL214" i="1"/>
  <c r="CN214" i="1" s="1"/>
  <c r="AJ222" i="1"/>
  <c r="AJ218" i="1"/>
  <c r="BK211" i="1"/>
  <c r="CL210" i="1"/>
  <c r="CN210" i="1" s="1"/>
  <c r="BK207" i="1"/>
  <c r="CL206" i="1"/>
  <c r="AJ214" i="1"/>
  <c r="CL222" i="1"/>
  <c r="CN222" i="1" s="1"/>
  <c r="AJ231" i="1"/>
  <c r="AJ274" i="1"/>
  <c r="CL264" i="1"/>
  <c r="CN264" i="1" s="1"/>
  <c r="BK269" i="1"/>
  <c r="AJ270" i="1"/>
  <c r="CL260" i="1"/>
  <c r="CN260" i="1" s="1"/>
  <c r="BK265" i="1"/>
  <c r="CL267" i="1"/>
  <c r="CN267" i="1" s="1"/>
  <c r="AJ280" i="1"/>
  <c r="BK276" i="1"/>
  <c r="AJ299" i="1"/>
  <c r="CL283" i="1"/>
  <c r="CN283" i="1" s="1"/>
  <c r="CL279" i="1"/>
  <c r="CN279" i="1" s="1"/>
  <c r="AJ295" i="1"/>
  <c r="AJ317" i="1"/>
  <c r="CL294" i="1"/>
  <c r="CN294" i="1" s="1"/>
  <c r="BK303" i="1"/>
  <c r="AJ313" i="1"/>
  <c r="AJ309" i="1"/>
  <c r="BK299" i="1"/>
  <c r="AJ340" i="1"/>
  <c r="BK326" i="1"/>
  <c r="BK322" i="1"/>
  <c r="AJ336" i="1"/>
  <c r="AJ332" i="1"/>
  <c r="BK318" i="1"/>
  <c r="AI335" i="1"/>
  <c r="BJ321" i="1"/>
  <c r="BJ300" i="1"/>
  <c r="CK291" i="1"/>
  <c r="BJ295" i="1"/>
  <c r="AI302" i="1"/>
  <c r="CK286" i="1"/>
  <c r="AI294" i="1"/>
  <c r="BJ287" i="1"/>
  <c r="CK278" i="1"/>
  <c r="AI286" i="1"/>
  <c r="CK273" i="1"/>
  <c r="AI270" i="1"/>
  <c r="CK260" i="1"/>
  <c r="CK222" i="1"/>
  <c r="AI231" i="1"/>
  <c r="BJ209" i="1"/>
  <c r="CK208" i="1"/>
  <c r="AI209" i="1"/>
  <c r="BJ202" i="1"/>
  <c r="CK202" i="1"/>
  <c r="AI201" i="1"/>
  <c r="BJ194" i="1"/>
  <c r="CK194" i="1"/>
  <c r="AI176" i="1"/>
  <c r="CK173" i="1"/>
  <c r="BJ159" i="1"/>
  <c r="AI160" i="1"/>
  <c r="BJ151" i="1"/>
  <c r="AI152" i="1"/>
  <c r="O45" i="1"/>
  <c r="AJ159" i="1"/>
  <c r="AJ197" i="1"/>
  <c r="AI224" i="1"/>
  <c r="BJ187" i="1"/>
  <c r="BJ210" i="1"/>
  <c r="BJ249" i="1"/>
  <c r="BJ241" i="1"/>
  <c r="BJ336" i="1"/>
  <c r="M49" i="1"/>
  <c r="Q49" i="1"/>
  <c r="S49" i="1" s="1"/>
  <c r="AJ206" i="1"/>
  <c r="CL199" i="1"/>
  <c r="CN199" i="1" s="1"/>
  <c r="BK199" i="1"/>
  <c r="CL252" i="1"/>
  <c r="CN252" i="1" s="1"/>
  <c r="BK257" i="1"/>
  <c r="CL276" i="1"/>
  <c r="AJ289" i="1"/>
  <c r="BK285" i="1"/>
  <c r="CL300" i="1"/>
  <c r="CN300" i="1" s="1"/>
  <c r="AJ322" i="1"/>
  <c r="BK309" i="1"/>
  <c r="AI328" i="1"/>
  <c r="BJ315" i="1"/>
  <c r="CK253" i="1"/>
  <c r="BJ258" i="1"/>
  <c r="AI264" i="1"/>
  <c r="BJ242" i="1"/>
  <c r="AI249" i="1"/>
  <c r="CK239" i="1"/>
  <c r="CK231" i="1"/>
  <c r="AI241" i="1"/>
  <c r="AI193" i="1"/>
  <c r="BJ188" i="1"/>
  <c r="BJ174" i="1"/>
  <c r="CK174" i="1"/>
  <c r="AI161" i="1"/>
  <c r="CK160" i="1"/>
  <c r="AI153" i="1"/>
  <c r="CK152" i="1"/>
  <c r="BJ160" i="1"/>
  <c r="BJ152" i="1"/>
  <c r="BK249" i="1"/>
  <c r="BK241" i="1"/>
  <c r="CL238" i="1"/>
  <c r="CN238" i="1" s="1"/>
  <c r="AJ281" i="1"/>
  <c r="BK277" i="1"/>
  <c r="BJ301" i="1"/>
  <c r="AI311" i="1"/>
  <c r="CB57" i="1"/>
  <c r="BR57" i="1"/>
  <c r="AJ235" i="1"/>
  <c r="AJ227" i="1"/>
  <c r="AI295" i="1"/>
  <c r="AJ166" i="1"/>
  <c r="CL163" i="1"/>
  <c r="CN163" i="1" s="1"/>
  <c r="BK163" i="1"/>
  <c r="CL195" i="1"/>
  <c r="CN195" i="1" s="1"/>
  <c r="AJ202" i="1"/>
  <c r="CL272" i="1"/>
  <c r="CN272" i="1" s="1"/>
  <c r="BK281" i="1"/>
  <c r="AJ285" i="1"/>
  <c r="AI320" i="1"/>
  <c r="CK298" i="1"/>
  <c r="BJ283" i="1"/>
  <c r="CK274" i="1"/>
  <c r="BJ250" i="1"/>
  <c r="AI256" i="1"/>
  <c r="AI232" i="1"/>
  <c r="BJ225" i="1"/>
  <c r="AI185" i="1"/>
  <c r="BJ180" i="1"/>
  <c r="O46" i="1"/>
  <c r="M46" i="1"/>
  <c r="AI210" i="1"/>
  <c r="AJ326" i="1"/>
  <c r="BJ307" i="1"/>
  <c r="CK188" i="1"/>
  <c r="CK180" i="1"/>
  <c r="CL268" i="1"/>
  <c r="CN268" i="1" s="1"/>
  <c r="BR83" i="1"/>
  <c r="BA113" i="1"/>
  <c r="AI177" i="1"/>
  <c r="AI202" i="1"/>
  <c r="AI248" i="1"/>
  <c r="AJ263" i="1"/>
  <c r="AJ255" i="1"/>
  <c r="AI310" i="1"/>
  <c r="AI336" i="1"/>
  <c r="AI344" i="1"/>
  <c r="BJ173" i="1"/>
  <c r="BJ165" i="1"/>
  <c r="BK190" i="1"/>
  <c r="BK245" i="1"/>
  <c r="BJ273" i="1"/>
  <c r="CK209" i="1"/>
  <c r="Q44" i="1"/>
  <c r="S44" i="1" s="1"/>
  <c r="O44" i="1"/>
  <c r="AJ198" i="1"/>
  <c r="BK191" i="1"/>
  <c r="CL191" i="1"/>
  <c r="AJ244" i="1"/>
  <c r="BK237" i="1"/>
  <c r="BK253" i="1"/>
  <c r="CL248" i="1"/>
  <c r="CN248" i="1" s="1"/>
  <c r="AI271" i="1"/>
  <c r="CK261" i="1"/>
  <c r="BJ266" i="1"/>
  <c r="BJ166" i="1"/>
  <c r="CK166" i="1"/>
  <c r="O38" i="1"/>
  <c r="M38" i="1"/>
  <c r="N134" i="1"/>
  <c r="AA134" i="1"/>
  <c r="AQ114" i="1"/>
  <c r="BA114" i="1"/>
  <c r="Q46" i="1"/>
  <c r="S46" i="1" s="1"/>
  <c r="M41" i="1"/>
  <c r="Q41" i="1"/>
  <c r="S41" i="1" s="1"/>
  <c r="AA115" i="1"/>
  <c r="AJ177" i="1"/>
  <c r="AI169" i="1"/>
  <c r="BK174" i="1"/>
  <c r="BJ224" i="1"/>
  <c r="BK273" i="1"/>
  <c r="BJ288" i="1"/>
  <c r="CK159" i="1"/>
  <c r="CL234" i="1"/>
  <c r="CN234" i="1" s="1"/>
  <c r="M44" i="1"/>
  <c r="AJ169" i="1"/>
  <c r="BK162" i="1"/>
  <c r="BK154" i="1"/>
  <c r="BK224" i="1"/>
  <c r="BJ265" i="1"/>
  <c r="BK256" i="1"/>
  <c r="BK288" i="1"/>
  <c r="BJ282" i="1"/>
  <c r="BK327" i="1"/>
  <c r="CK151" i="1"/>
  <c r="CK172" i="1"/>
  <c r="BK150" i="1"/>
  <c r="BK202" i="1"/>
  <c r="CL202" i="1"/>
  <c r="CN202" i="1" s="1"/>
  <c r="AJ205" i="1"/>
  <c r="CL198" i="1"/>
  <c r="BK194" i="1"/>
  <c r="CL194" i="1"/>
  <c r="CN194" i="1" s="1"/>
  <c r="CL237" i="1"/>
  <c r="CN237" i="1" s="1"/>
  <c r="AJ247" i="1"/>
  <c r="CL247" i="1"/>
  <c r="CN247" i="1" s="1"/>
  <c r="BK252" i="1"/>
  <c r="BK284" i="1"/>
  <c r="CL275" i="1"/>
  <c r="CN275" i="1" s="1"/>
  <c r="AJ288" i="1"/>
  <c r="CL271" i="1"/>
  <c r="CN271" i="1" s="1"/>
  <c r="BK280" i="1"/>
  <c r="BK286" i="1"/>
  <c r="AJ293" i="1"/>
  <c r="AJ325" i="1"/>
  <c r="BK312" i="1"/>
  <c r="BK308" i="1"/>
  <c r="CL299" i="1"/>
  <c r="CN299" i="1" s="1"/>
  <c r="BJ335" i="1"/>
  <c r="AI350" i="1"/>
  <c r="BJ327" i="1"/>
  <c r="AI342" i="1"/>
  <c r="BJ320" i="1"/>
  <c r="AI334" i="1"/>
  <c r="AI326" i="1"/>
  <c r="BJ313" i="1"/>
  <c r="AI317" i="1"/>
  <c r="AI309" i="1"/>
  <c r="BJ299" i="1"/>
  <c r="BJ294" i="1"/>
  <c r="CK285" i="1"/>
  <c r="AI301" i="1"/>
  <c r="BJ286" i="1"/>
  <c r="CK277" i="1"/>
  <c r="CK272" i="1"/>
  <c r="BJ281" i="1"/>
  <c r="BJ272" i="1"/>
  <c r="AI277" i="1"/>
  <c r="BJ264" i="1"/>
  <c r="AI269" i="1"/>
  <c r="CK259" i="1"/>
  <c r="BJ256" i="1"/>
  <c r="AI262" i="1"/>
  <c r="CK251" i="1"/>
  <c r="BJ248" i="1"/>
  <c r="AI254" i="1"/>
  <c r="CK243" i="1"/>
  <c r="BJ240" i="1"/>
  <c r="CK237" i="1"/>
  <c r="AI247" i="1"/>
  <c r="BJ223" i="1"/>
  <c r="CK221" i="1"/>
  <c r="BJ216" i="1"/>
  <c r="AI223" i="1"/>
  <c r="CK215" i="1"/>
  <c r="BJ208" i="1"/>
  <c r="AI215" i="1"/>
  <c r="CK207" i="1"/>
  <c r="AI191" i="1"/>
  <c r="CK186" i="1"/>
  <c r="BJ186" i="1"/>
  <c r="CK178" i="1"/>
  <c r="BJ178" i="1"/>
  <c r="CK164" i="1"/>
  <c r="BJ164" i="1"/>
  <c r="CK158" i="1"/>
  <c r="BJ158" i="1"/>
  <c r="BJ150" i="1"/>
  <c r="AI151" i="1"/>
  <c r="M45" i="1"/>
  <c r="Q38" i="1"/>
  <c r="S38" i="1" s="1"/>
  <c r="AI159" i="1"/>
  <c r="AJ191" i="1"/>
  <c r="AI240" i="1"/>
  <c r="AJ259" i="1"/>
  <c r="AI285" i="1"/>
  <c r="BK170" i="1"/>
  <c r="BK182" i="1"/>
  <c r="BK203" i="1"/>
  <c r="BJ195" i="1"/>
  <c r="BK248" i="1"/>
  <c r="BK240" i="1"/>
  <c r="BJ257" i="1"/>
  <c r="BJ328" i="1"/>
  <c r="BK335" i="1"/>
  <c r="CK165" i="1"/>
  <c r="CK193" i="1"/>
  <c r="CL277" i="1"/>
  <c r="CN277" i="1" s="1"/>
  <c r="AA89" i="1"/>
  <c r="AJ157" i="1"/>
  <c r="AI178" i="1"/>
  <c r="AI170" i="1"/>
  <c r="AI225" i="1"/>
  <c r="AJ236" i="1"/>
  <c r="AJ228" i="1"/>
  <c r="AJ240" i="1"/>
  <c r="AI288" i="1"/>
  <c r="AI298" i="1"/>
  <c r="AI339" i="1"/>
  <c r="AJ344" i="1"/>
  <c r="BK155" i="1"/>
  <c r="BK175" i="1"/>
  <c r="BJ196" i="1"/>
  <c r="BJ211" i="1"/>
  <c r="BJ237" i="1"/>
  <c r="BJ276" i="1"/>
  <c r="BK289" i="1"/>
  <c r="CK169" i="1"/>
  <c r="CK181" i="1"/>
  <c r="CL228" i="1"/>
  <c r="CN228" i="1" s="1"/>
  <c r="CL224" i="1"/>
  <c r="CN224" i="1" s="1"/>
  <c r="CL220" i="1"/>
  <c r="CN220" i="1" s="1"/>
  <c r="CL256" i="1"/>
  <c r="CN256" i="1" s="1"/>
  <c r="M47" i="1"/>
  <c r="M39" i="1"/>
  <c r="Q42" i="1"/>
  <c r="S42" i="1" s="1"/>
  <c r="BA128" i="1"/>
  <c r="AI163" i="1"/>
  <c r="AJ160" i="1"/>
  <c r="AI155" i="1"/>
  <c r="AJ152" i="1"/>
  <c r="AJ225" i="1"/>
  <c r="AI220" i="1"/>
  <c r="AI212" i="1"/>
  <c r="AI234" i="1"/>
  <c r="AI226" i="1"/>
  <c r="AJ249" i="1"/>
  <c r="AJ241" i="1"/>
  <c r="AJ264" i="1"/>
  <c r="AJ260" i="1"/>
  <c r="AJ256" i="1"/>
  <c r="AI283" i="1"/>
  <c r="AJ298" i="1"/>
  <c r="AJ308" i="1"/>
  <c r="AJ339" i="1"/>
  <c r="BJ161" i="1"/>
  <c r="BJ153" i="1"/>
  <c r="BJ171" i="1"/>
  <c r="BK168" i="1"/>
  <c r="BK188" i="1"/>
  <c r="BJ183" i="1"/>
  <c r="BK180" i="1"/>
  <c r="BJ199" i="1"/>
  <c r="BK196" i="1"/>
  <c r="BJ191" i="1"/>
  <c r="BK225" i="1"/>
  <c r="BK270" i="1"/>
  <c r="BK266" i="1"/>
  <c r="BK262" i="1"/>
  <c r="BJ290" i="1"/>
  <c r="BK297" i="1"/>
  <c r="BK293" i="1"/>
  <c r="BK315" i="1"/>
  <c r="BJ310" i="1"/>
  <c r="BK333" i="1"/>
  <c r="CL157" i="1"/>
  <c r="CN157" i="1" s="1"/>
  <c r="CL177" i="1"/>
  <c r="CN177" i="1" s="1"/>
  <c r="CL173" i="1"/>
  <c r="CN173" i="1" s="1"/>
  <c r="CL169" i="1"/>
  <c r="CN169" i="1" s="1"/>
  <c r="CL181" i="1"/>
  <c r="CN181" i="1" s="1"/>
  <c r="CK199" i="1"/>
  <c r="CK225" i="1"/>
  <c r="CK257" i="1"/>
  <c r="CK240" i="1"/>
  <c r="CK232" i="1"/>
  <c r="CK265" i="1"/>
  <c r="CK275" i="1"/>
  <c r="CK271" i="1"/>
  <c r="CK280" i="1"/>
  <c r="CK293" i="1"/>
  <c r="AI265" i="1"/>
  <c r="AI257" i="1"/>
  <c r="AI280" i="1"/>
  <c r="AI314" i="1"/>
  <c r="AI345" i="1"/>
  <c r="BJ205" i="1"/>
  <c r="BJ267" i="1"/>
  <c r="CL160" i="1"/>
  <c r="CN160" i="1" s="1"/>
  <c r="CK155" i="1"/>
  <c r="CL215" i="1"/>
  <c r="CN215" i="1" s="1"/>
  <c r="CL207" i="1"/>
  <c r="CN207" i="1" s="1"/>
  <c r="O50" i="1"/>
  <c r="AA119" i="1"/>
  <c r="BA129" i="1"/>
  <c r="AI188" i="1"/>
  <c r="AJ203" i="1"/>
  <c r="AJ223" i="1"/>
  <c r="AJ215" i="1"/>
  <c r="AJ237" i="1"/>
  <c r="AJ229" i="1"/>
  <c r="AI250" i="1"/>
  <c r="AI242" i="1"/>
  <c r="AJ265" i="1"/>
  <c r="AJ261" i="1"/>
  <c r="AI289" i="1"/>
  <c r="AJ296" i="1"/>
  <c r="AJ314" i="1"/>
  <c r="AJ345" i="1"/>
  <c r="BK205" i="1"/>
  <c r="BK212" i="1"/>
  <c r="BK243" i="1"/>
  <c r="BK267" i="1"/>
  <c r="BK263" i="1"/>
  <c r="BK250" i="1"/>
  <c r="BK294" i="1"/>
  <c r="CK200" i="1"/>
  <c r="CK196" i="1"/>
  <c r="CK212" i="1"/>
  <c r="CK226" i="1"/>
  <c r="CK241" i="1"/>
  <c r="AJ220" i="1"/>
  <c r="AJ212" i="1"/>
  <c r="AJ301" i="1"/>
  <c r="AI337" i="1"/>
  <c r="BK183" i="1"/>
  <c r="BK290" i="1"/>
  <c r="CL152" i="1"/>
  <c r="CN152" i="1" s="1"/>
  <c r="DC118" i="1"/>
  <c r="BA112" i="1"/>
  <c r="AI174" i="1"/>
  <c r="AJ242" i="1"/>
  <c r="BJ192" i="1"/>
  <c r="CS117" i="1"/>
  <c r="DC115" i="1"/>
  <c r="BA120" i="1"/>
  <c r="AA124" i="1"/>
  <c r="AA113" i="1"/>
  <c r="AA112" i="1"/>
  <c r="AA122" i="1"/>
  <c r="AA118" i="1"/>
  <c r="AA114" i="1"/>
  <c r="AA135" i="1"/>
  <c r="AA131" i="1"/>
  <c r="AA127" i="1"/>
  <c r="AA136" i="1"/>
  <c r="AA132" i="1"/>
  <c r="AA128" i="1"/>
  <c r="AA137" i="1"/>
  <c r="AA129" i="1"/>
  <c r="DC61" i="1"/>
  <c r="DC120" i="1"/>
  <c r="DC116" i="1"/>
  <c r="DC112" i="1"/>
  <c r="DC121" i="1"/>
  <c r="DC113" i="1"/>
  <c r="DC119" i="1"/>
  <c r="DC128" i="1"/>
  <c r="DC127" i="1"/>
  <c r="DC132" i="1"/>
  <c r="DC133" i="1"/>
  <c r="DC129" i="1"/>
  <c r="DC134" i="1"/>
  <c r="DC130" i="1"/>
  <c r="DC105" i="1"/>
  <c r="DC97" i="1"/>
  <c r="DC101" i="1"/>
  <c r="DC103" i="1"/>
  <c r="DC99" i="1"/>
  <c r="DC88" i="1"/>
  <c r="DC84" i="1"/>
  <c r="DC80" i="1"/>
  <c r="DC76" i="1"/>
  <c r="DC86" i="1"/>
  <c r="DC82" i="1"/>
  <c r="DC78" i="1"/>
  <c r="AA96" i="1"/>
  <c r="AA99" i="1"/>
  <c r="AA104" i="1"/>
  <c r="AA107" i="1"/>
  <c r="AA102" i="1"/>
  <c r="AA98" i="1"/>
  <c r="AA103" i="1"/>
  <c r="AA95" i="1"/>
  <c r="AA108" i="1"/>
  <c r="AA100" i="1"/>
  <c r="AA105" i="1"/>
  <c r="AA101" i="1"/>
  <c r="AA97" i="1"/>
  <c r="AA81" i="1"/>
  <c r="AA80" i="1"/>
  <c r="AA84" i="1"/>
  <c r="AA76" i="1"/>
  <c r="AA82" i="1"/>
  <c r="AA86" i="1"/>
  <c r="AA78" i="1"/>
  <c r="AA83" i="1"/>
  <c r="AA69" i="1"/>
  <c r="AA65" i="1"/>
  <c r="AA61" i="1"/>
  <c r="AA70" i="1"/>
  <c r="AA66" i="1"/>
  <c r="AA62" i="1"/>
  <c r="AA58" i="1"/>
  <c r="AA71" i="1"/>
  <c r="AA63" i="1"/>
  <c r="AA57" i="1"/>
  <c r="AA68" i="1"/>
  <c r="AA64" i="1"/>
  <c r="AA60" i="1"/>
  <c r="DC67" i="1"/>
  <c r="DC63" i="1"/>
  <c r="DC59" i="1"/>
  <c r="DC65" i="1"/>
  <c r="DC57" i="1"/>
  <c r="BR112" i="1"/>
  <c r="BR121" i="1"/>
  <c r="BR102" i="1"/>
  <c r="CB96" i="1"/>
  <c r="BR81" i="1"/>
  <c r="BR59" i="1"/>
  <c r="BA106" i="1"/>
  <c r="AA123" i="1"/>
  <c r="BR104" i="1"/>
  <c r="CB63" i="1"/>
  <c r="BA135" i="1"/>
  <c r="BA131" i="1"/>
  <c r="BA78" i="1"/>
  <c r="CS131" i="1"/>
  <c r="CB128" i="1"/>
  <c r="BR78" i="1"/>
  <c r="BR88" i="1"/>
  <c r="CB113" i="1"/>
  <c r="CB120" i="1"/>
  <c r="CB129" i="1"/>
  <c r="CB127" i="1"/>
  <c r="CB114" i="1"/>
  <c r="BR87" i="1"/>
  <c r="BR99" i="1"/>
  <c r="BA107" i="1"/>
  <c r="AQ115" i="1"/>
  <c r="BA104" i="1"/>
  <c r="BA79" i="1"/>
  <c r="BR108" i="1"/>
  <c r="BR89" i="1"/>
  <c r="CB95" i="1"/>
  <c r="BR101" i="1"/>
  <c r="CB103" i="1"/>
  <c r="CB97" i="1"/>
  <c r="CB105" i="1"/>
  <c r="CB61" i="1"/>
  <c r="BR80" i="1"/>
  <c r="CB82" i="1"/>
  <c r="CB84" i="1"/>
  <c r="BR62" i="1"/>
  <c r="BR68" i="1"/>
  <c r="BR67" i="1"/>
  <c r="BR60" i="1"/>
  <c r="BR66" i="1"/>
  <c r="N106" i="1"/>
  <c r="N121" i="1"/>
  <c r="N59" i="1"/>
  <c r="N133" i="1"/>
  <c r="N67" i="1"/>
  <c r="N130" i="1"/>
  <c r="N116" i="1"/>
  <c r="BA119" i="1"/>
  <c r="BA121" i="1"/>
  <c r="BA123" i="1"/>
  <c r="BA130" i="1"/>
  <c r="AQ136" i="1"/>
  <c r="BA134" i="1"/>
  <c r="BA103" i="1"/>
  <c r="BA99" i="1"/>
  <c r="BA100" i="1"/>
  <c r="CS135" i="1"/>
  <c r="BR64" i="1"/>
  <c r="BR85" i="1"/>
  <c r="BR106" i="1"/>
  <c r="CB65" i="1"/>
  <c r="CB86" i="1"/>
  <c r="CB107" i="1"/>
  <c r="BR56" i="1"/>
  <c r="BR77" i="1"/>
  <c r="BR98" i="1"/>
  <c r="BR58" i="1"/>
  <c r="BR79" i="1"/>
  <c r="BR100" i="1"/>
  <c r="CS56" i="1"/>
  <c r="CS58" i="1"/>
  <c r="CS60" i="1"/>
  <c r="CS62" i="1"/>
  <c r="CS64" i="1"/>
  <c r="CS66" i="1"/>
  <c r="CS68" i="1"/>
  <c r="CS77" i="1"/>
  <c r="CS79" i="1"/>
  <c r="CS81" i="1"/>
  <c r="CS83" i="1"/>
  <c r="CS85" i="1"/>
  <c r="CS87" i="1"/>
  <c r="CS96" i="1"/>
  <c r="CS98" i="1"/>
  <c r="CS100" i="1"/>
  <c r="CS102" i="1"/>
  <c r="CS104" i="1"/>
  <c r="CS106" i="1"/>
  <c r="CB135" i="1"/>
  <c r="CB115" i="1"/>
  <c r="CB117" i="1"/>
  <c r="CB119" i="1"/>
  <c r="CB131" i="1"/>
  <c r="CB133" i="1"/>
  <c r="CB118" i="1"/>
  <c r="CB136" i="1"/>
  <c r="CB116" i="1"/>
  <c r="CB130" i="1"/>
  <c r="CB132" i="1"/>
  <c r="CB134" i="1"/>
  <c r="BA124" i="1"/>
  <c r="BA116" i="1"/>
  <c r="BA117" i="1"/>
  <c r="BA122" i="1"/>
  <c r="BA118" i="1"/>
  <c r="BA137" i="1"/>
  <c r="BA133" i="1"/>
  <c r="BA132" i="1"/>
  <c r="BA105" i="1"/>
  <c r="BA101" i="1"/>
  <c r="BA97" i="1"/>
  <c r="BA96" i="1"/>
  <c r="BA95" i="1"/>
  <c r="BA102" i="1"/>
  <c r="BA98" i="1"/>
  <c r="BA59" i="1"/>
  <c r="BA60" i="1"/>
  <c r="BA58" i="1"/>
  <c r="BA64" i="1"/>
  <c r="BA87" i="1"/>
  <c r="AQ69" i="1"/>
  <c r="BA68" i="1"/>
  <c r="AQ56" i="1"/>
  <c r="BA70" i="1"/>
  <c r="AQ57" i="1"/>
  <c r="BA65" i="1"/>
  <c r="BA61" i="1"/>
  <c r="BA66" i="1"/>
  <c r="BA62" i="1"/>
  <c r="BA67" i="1"/>
  <c r="BA63" i="1"/>
  <c r="BA89" i="1"/>
  <c r="AQ77" i="1"/>
  <c r="BA85" i="1"/>
  <c r="AQ76" i="1"/>
  <c r="BA86" i="1"/>
  <c r="BA80" i="1"/>
  <c r="BA82" i="1"/>
  <c r="AQ83" i="1"/>
  <c r="BA84" i="1"/>
  <c r="BA81" i="1"/>
  <c r="BA88" i="1"/>
  <c r="N120" i="1"/>
  <c r="N117" i="1"/>
  <c r="N85" i="1"/>
  <c r="N79" i="1"/>
  <c r="N87" i="1"/>
  <c r="N77" i="1"/>
</calcChain>
</file>

<file path=xl/sharedStrings.xml><?xml version="1.0" encoding="utf-8"?>
<sst xmlns="http://schemas.openxmlformats.org/spreadsheetml/2006/main" count="91" uniqueCount="52">
  <si>
    <t xml:space="preserve">GT </t>
  </si>
  <si>
    <t>GT D</t>
  </si>
  <si>
    <t>KR LM</t>
  </si>
  <si>
    <t>KR LM D</t>
  </si>
  <si>
    <t>CRH</t>
  </si>
  <si>
    <t>CRE</t>
  </si>
  <si>
    <t>CD</t>
  </si>
  <si>
    <t>AK</t>
  </si>
  <si>
    <t>GenRmf long</t>
  </si>
  <si>
    <t>GenRmf flat</t>
  </si>
  <si>
    <t>GenRmf square</t>
  </si>
  <si>
    <t>Wash long</t>
  </si>
  <si>
    <t>Wash wide</t>
  </si>
  <si>
    <t>infinite</t>
  </si>
  <si>
    <t>1/32</t>
  </si>
  <si>
    <t>1</t>
  </si>
  <si>
    <t>1/16</t>
  </si>
  <si>
    <t>2</t>
  </si>
  <si>
    <t>1/8</t>
  </si>
  <si>
    <t>1/128</t>
  </si>
  <si>
    <t>128</t>
  </si>
  <si>
    <t>256</t>
  </si>
  <si>
    <t>512</t>
  </si>
  <si>
    <t>1/64</t>
  </si>
  <si>
    <t>64</t>
  </si>
  <si>
    <t>inf</t>
  </si>
  <si>
    <t>GenRmf bb</t>
  </si>
  <si>
    <t>"random"</t>
  </si>
  <si>
    <t>GenRmf bb GT</t>
  </si>
  <si>
    <t>1/4</t>
  </si>
  <si>
    <t>1/2</t>
  </si>
  <si>
    <t>GT GRE2 GenRmf long</t>
  </si>
  <si>
    <t>GT GRE2 GenRmf flat</t>
  </si>
  <si>
    <t>GT GRE2 GenRmf square</t>
  </si>
  <si>
    <t>GT GRE2 Wash a=64</t>
  </si>
  <si>
    <t>GT GRE2 Wash b=64</t>
  </si>
  <si>
    <t>GT Dyn GRE 2</t>
  </si>
  <si>
    <t>Wash a=64</t>
  </si>
  <si>
    <t>Wash b=64</t>
  </si>
  <si>
    <t>GenRmf abb</t>
  </si>
  <si>
    <t>KR LM GRN</t>
  </si>
  <si>
    <t>KR LM D GRN</t>
  </si>
  <si>
    <t>GT</t>
  </si>
  <si>
    <t>GTD</t>
  </si>
  <si>
    <t>KR</t>
  </si>
  <si>
    <t>KRD</t>
  </si>
  <si>
    <t>2.1674</t>
  </si>
  <si>
    <t>0.7244</t>
  </si>
  <si>
    <t>0.7766</t>
  </si>
  <si>
    <t>11.649</t>
  </si>
  <si>
    <t>0.4249</t>
  </si>
  <si>
    <t>0.1684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</si>
</sst>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4">
    <xf numFmtId="0" fontId="0" fillId="0" borderId="0" xfId="0"/>
    <xf numFmtId="49" fontId="0" fillId="0" borderId="0" xfId="0" applyNumberFormat="1"/>
    <xf numFmtId="0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power"/>
            <c:dispRSqr val="0"/>
            <c:dispEq val="1"/>
            <c:trendlineLbl>
              <c:numFmt formatCode="General" sourceLinked="0"/>
            </c:trendlineLbl>
          </c:trendline>
          <c:xVal>
            <c:numRef>
              <c:f>Sheet1!$N$37:$N$50</c:f>
              <c:numCache>
                <c:formatCode>General</c:formatCode>
                <c:ptCount val="14"/>
                <c:pt idx="0">
                  <c:v>72</c:v>
                </c:pt>
                <c:pt idx="1">
                  <c:v>99</c:v>
                </c:pt>
                <c:pt idx="2">
                  <c:v>256</c:v>
                </c:pt>
                <c:pt idx="3">
                  <c:v>575</c:v>
                </c:pt>
                <c:pt idx="4">
                  <c:v>1152</c:v>
                </c:pt>
                <c:pt idx="5">
                  <c:v>2205</c:v>
                </c:pt>
                <c:pt idx="6">
                  <c:v>4096</c:v>
                </c:pt>
                <c:pt idx="7">
                  <c:v>9100</c:v>
                </c:pt>
                <c:pt idx="8">
                  <c:v>15488</c:v>
                </c:pt>
                <c:pt idx="9">
                  <c:v>30589</c:v>
                </c:pt>
                <c:pt idx="10">
                  <c:v>65536</c:v>
                </c:pt>
                <c:pt idx="11">
                  <c:v>130682</c:v>
                </c:pt>
                <c:pt idx="12">
                  <c:v>270848</c:v>
                </c:pt>
                <c:pt idx="13">
                  <c:v>527796</c:v>
                </c:pt>
              </c:numCache>
            </c:numRef>
          </c:xVal>
          <c:yVal>
            <c:numRef>
              <c:f>Sheet1!$O$37:$O$50</c:f>
              <c:numCache>
                <c:formatCode>General</c:formatCode>
                <c:ptCount val="14"/>
                <c:pt idx="0">
                  <c:v>36</c:v>
                </c:pt>
                <c:pt idx="1">
                  <c:v>49.5</c:v>
                </c:pt>
                <c:pt idx="2">
                  <c:v>64</c:v>
                </c:pt>
                <c:pt idx="3">
                  <c:v>143.75</c:v>
                </c:pt>
                <c:pt idx="4">
                  <c:v>288</c:v>
                </c:pt>
                <c:pt idx="5">
                  <c:v>275.625</c:v>
                </c:pt>
                <c:pt idx="6">
                  <c:v>512</c:v>
                </c:pt>
                <c:pt idx="7">
                  <c:v>1137.5</c:v>
                </c:pt>
                <c:pt idx="8">
                  <c:v>968</c:v>
                </c:pt>
                <c:pt idx="9">
                  <c:v>1911.8125</c:v>
                </c:pt>
                <c:pt idx="10">
                  <c:v>4096</c:v>
                </c:pt>
                <c:pt idx="11">
                  <c:v>8167.625</c:v>
                </c:pt>
                <c:pt idx="12">
                  <c:v>8464</c:v>
                </c:pt>
                <c:pt idx="13">
                  <c:v>16493.625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439104"/>
        <c:axId val="115440640"/>
      </c:scatterChart>
      <c:valAx>
        <c:axId val="115439104"/>
        <c:scaling>
          <c:logBase val="2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5440640"/>
        <c:crosses val="autoZero"/>
        <c:crossBetween val="midCat"/>
      </c:valAx>
      <c:valAx>
        <c:axId val="115440640"/>
        <c:scaling>
          <c:logBase val="1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543910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power"/>
            <c:dispRSqr val="1"/>
            <c:dispEq val="1"/>
            <c:trendlineLbl>
              <c:layout>
                <c:manualLayout>
                  <c:x val="-0.15083967629046371"/>
                  <c:y val="5.6361184018664332E-3"/>
                </c:manualLayout>
              </c:layout>
              <c:numFmt formatCode="General" sourceLinked="0"/>
            </c:trendlineLbl>
          </c:trendline>
          <c:xVal>
            <c:numRef>
              <c:f>Sheet1!$AZ$56:$AZ$139</c:f>
              <c:numCache>
                <c:formatCode>General</c:formatCode>
                <c:ptCount val="84"/>
                <c:pt idx="0">
                  <c:v>16</c:v>
                </c:pt>
                <c:pt idx="1">
                  <c:v>24</c:v>
                </c:pt>
                <c:pt idx="2">
                  <c:v>72</c:v>
                </c:pt>
                <c:pt idx="3">
                  <c:v>99</c:v>
                </c:pt>
                <c:pt idx="4">
                  <c:v>256</c:v>
                </c:pt>
                <c:pt idx="5">
                  <c:v>575</c:v>
                </c:pt>
                <c:pt idx="6">
                  <c:v>1152</c:v>
                </c:pt>
                <c:pt idx="7">
                  <c:v>2205</c:v>
                </c:pt>
                <c:pt idx="8">
                  <c:v>4096</c:v>
                </c:pt>
                <c:pt idx="9">
                  <c:v>9100</c:v>
                </c:pt>
                <c:pt idx="10">
                  <c:v>15488</c:v>
                </c:pt>
                <c:pt idx="11">
                  <c:v>30589</c:v>
                </c:pt>
                <c:pt idx="12">
                  <c:v>65536</c:v>
                </c:pt>
                <c:pt idx="13">
                  <c:v>130682</c:v>
                </c:pt>
                <c:pt idx="14">
                  <c:v>270848</c:v>
                </c:pt>
                <c:pt idx="20">
                  <c:v>18</c:v>
                </c:pt>
                <c:pt idx="21">
                  <c:v>32</c:v>
                </c:pt>
                <c:pt idx="22">
                  <c:v>50</c:v>
                </c:pt>
                <c:pt idx="23">
                  <c:v>147</c:v>
                </c:pt>
                <c:pt idx="24">
                  <c:v>243</c:v>
                </c:pt>
                <c:pt idx="25">
                  <c:v>432</c:v>
                </c:pt>
                <c:pt idx="26">
                  <c:v>1024</c:v>
                </c:pt>
                <c:pt idx="27">
                  <c:v>2205</c:v>
                </c:pt>
                <c:pt idx="28">
                  <c:v>3920</c:v>
                </c:pt>
                <c:pt idx="29">
                  <c:v>8214</c:v>
                </c:pt>
                <c:pt idx="30">
                  <c:v>16807</c:v>
                </c:pt>
                <c:pt idx="31">
                  <c:v>32768</c:v>
                </c:pt>
                <c:pt idx="32">
                  <c:v>63504</c:v>
                </c:pt>
                <c:pt idx="33">
                  <c:v>135531</c:v>
                </c:pt>
                <c:pt idx="39">
                  <c:v>27</c:v>
                </c:pt>
                <c:pt idx="40">
                  <c:v>27</c:v>
                </c:pt>
                <c:pt idx="41">
                  <c:v>64</c:v>
                </c:pt>
                <c:pt idx="42">
                  <c:v>125</c:v>
                </c:pt>
                <c:pt idx="43">
                  <c:v>216</c:v>
                </c:pt>
                <c:pt idx="44">
                  <c:v>512</c:v>
                </c:pt>
                <c:pt idx="45">
                  <c:v>1000</c:v>
                </c:pt>
                <c:pt idx="46">
                  <c:v>2197</c:v>
                </c:pt>
                <c:pt idx="47">
                  <c:v>4096</c:v>
                </c:pt>
                <c:pt idx="48">
                  <c:v>8000</c:v>
                </c:pt>
                <c:pt idx="49">
                  <c:v>15625</c:v>
                </c:pt>
                <c:pt idx="50">
                  <c:v>32768</c:v>
                </c:pt>
                <c:pt idx="51">
                  <c:v>64000</c:v>
                </c:pt>
                <c:pt idx="56">
                  <c:v>258</c:v>
                </c:pt>
                <c:pt idx="57">
                  <c:v>514</c:v>
                </c:pt>
                <c:pt idx="58">
                  <c:v>1026</c:v>
                </c:pt>
                <c:pt idx="59">
                  <c:v>2050</c:v>
                </c:pt>
                <c:pt idx="60">
                  <c:v>4098</c:v>
                </c:pt>
                <c:pt idx="61">
                  <c:v>8194</c:v>
                </c:pt>
                <c:pt idx="62">
                  <c:v>16386</c:v>
                </c:pt>
                <c:pt idx="63">
                  <c:v>32770</c:v>
                </c:pt>
                <c:pt idx="64">
                  <c:v>65538</c:v>
                </c:pt>
                <c:pt idx="65">
                  <c:v>131074</c:v>
                </c:pt>
                <c:pt idx="66">
                  <c:v>262146</c:v>
                </c:pt>
                <c:pt idx="67">
                  <c:v>524290</c:v>
                </c:pt>
                <c:pt idx="68">
                  <c:v>1048578</c:v>
                </c:pt>
                <c:pt idx="71">
                  <c:v>258</c:v>
                </c:pt>
                <c:pt idx="72">
                  <c:v>514</c:v>
                </c:pt>
                <c:pt idx="73">
                  <c:v>1026</c:v>
                </c:pt>
                <c:pt idx="74">
                  <c:v>2050</c:v>
                </c:pt>
                <c:pt idx="75">
                  <c:v>4098</c:v>
                </c:pt>
                <c:pt idx="76">
                  <c:v>8194</c:v>
                </c:pt>
                <c:pt idx="77">
                  <c:v>16386</c:v>
                </c:pt>
                <c:pt idx="78">
                  <c:v>32770</c:v>
                </c:pt>
                <c:pt idx="79">
                  <c:v>65538</c:v>
                </c:pt>
                <c:pt idx="80">
                  <c:v>131074</c:v>
                </c:pt>
                <c:pt idx="81">
                  <c:v>262146</c:v>
                </c:pt>
              </c:numCache>
            </c:numRef>
          </c:xVal>
          <c:yVal>
            <c:numRef>
              <c:f>Sheet1!$BA$56:$BA$139</c:f>
              <c:numCache>
                <c:formatCode>General</c:formatCode>
                <c:ptCount val="84"/>
                <c:pt idx="0">
                  <c:v>4</c:v>
                </c:pt>
                <c:pt idx="1">
                  <c:v>6.666666666666667</c:v>
                </c:pt>
                <c:pt idx="2">
                  <c:v>15</c:v>
                </c:pt>
                <c:pt idx="3">
                  <c:v>18.333333333333332</c:v>
                </c:pt>
                <c:pt idx="4">
                  <c:v>43.666666666666664</c:v>
                </c:pt>
                <c:pt idx="5">
                  <c:v>97.666666666666671</c:v>
                </c:pt>
                <c:pt idx="6">
                  <c:v>159.66666666666666</c:v>
                </c:pt>
                <c:pt idx="7">
                  <c:v>264.33333333333331</c:v>
                </c:pt>
                <c:pt idx="8">
                  <c:v>384</c:v>
                </c:pt>
                <c:pt idx="9">
                  <c:v>532</c:v>
                </c:pt>
                <c:pt idx="10">
                  <c:v>655</c:v>
                </c:pt>
                <c:pt idx="11">
                  <c:v>1198</c:v>
                </c:pt>
                <c:pt idx="12">
                  <c:v>3584</c:v>
                </c:pt>
                <c:pt idx="13">
                  <c:v>2668.3333333333335</c:v>
                </c:pt>
                <c:pt idx="14">
                  <c:v>4007.6666666666665</c:v>
                </c:pt>
                <c:pt idx="20">
                  <c:v>1.6666666666666667</c:v>
                </c:pt>
                <c:pt idx="21">
                  <c:v>5.333333333333333</c:v>
                </c:pt>
                <c:pt idx="22">
                  <c:v>18.666666666666668</c:v>
                </c:pt>
                <c:pt idx="23">
                  <c:v>16.333333333333332</c:v>
                </c:pt>
                <c:pt idx="24">
                  <c:v>21.333333333333332</c:v>
                </c:pt>
                <c:pt idx="25">
                  <c:v>46.333333333333336</c:v>
                </c:pt>
                <c:pt idx="26">
                  <c:v>51</c:v>
                </c:pt>
                <c:pt idx="27">
                  <c:v>115</c:v>
                </c:pt>
                <c:pt idx="28">
                  <c:v>128</c:v>
                </c:pt>
                <c:pt idx="29">
                  <c:v>122.66666666666667</c:v>
                </c:pt>
                <c:pt idx="30">
                  <c:v>230.66666666666666</c:v>
                </c:pt>
                <c:pt idx="31">
                  <c:v>444</c:v>
                </c:pt>
                <c:pt idx="32">
                  <c:v>558</c:v>
                </c:pt>
                <c:pt idx="33">
                  <c:v>855.66666666666663</c:v>
                </c:pt>
                <c:pt idx="39">
                  <c:v>5.333333333333333</c:v>
                </c:pt>
                <c:pt idx="40">
                  <c:v>6.333333333333333</c:v>
                </c:pt>
                <c:pt idx="41">
                  <c:v>12.333333333333334</c:v>
                </c:pt>
                <c:pt idx="42">
                  <c:v>25.666666666666668</c:v>
                </c:pt>
                <c:pt idx="43">
                  <c:v>29.666666666666668</c:v>
                </c:pt>
                <c:pt idx="44">
                  <c:v>56</c:v>
                </c:pt>
                <c:pt idx="45">
                  <c:v>77</c:v>
                </c:pt>
                <c:pt idx="46">
                  <c:v>120.66666666666667</c:v>
                </c:pt>
                <c:pt idx="47">
                  <c:v>172</c:v>
                </c:pt>
                <c:pt idx="48">
                  <c:v>216</c:v>
                </c:pt>
                <c:pt idx="49">
                  <c:v>610</c:v>
                </c:pt>
                <c:pt idx="50">
                  <c:v>2042.6666666666667</c:v>
                </c:pt>
                <c:pt idx="51">
                  <c:v>1708</c:v>
                </c:pt>
                <c:pt idx="56">
                  <c:v>151.66666666666666</c:v>
                </c:pt>
                <c:pt idx="57">
                  <c:v>61.333333333333336</c:v>
                </c:pt>
                <c:pt idx="58">
                  <c:v>64</c:v>
                </c:pt>
                <c:pt idx="59">
                  <c:v>62.666666666666664</c:v>
                </c:pt>
                <c:pt idx="60">
                  <c:v>150.33333333333334</c:v>
                </c:pt>
                <c:pt idx="61">
                  <c:v>317</c:v>
                </c:pt>
                <c:pt idx="62">
                  <c:v>194.66666666666666</c:v>
                </c:pt>
                <c:pt idx="63">
                  <c:v>964</c:v>
                </c:pt>
                <c:pt idx="64">
                  <c:v>8253.6666666666661</c:v>
                </c:pt>
                <c:pt idx="65">
                  <c:v>6735.333333333333</c:v>
                </c:pt>
                <c:pt idx="66">
                  <c:v>6560</c:v>
                </c:pt>
                <c:pt idx="67">
                  <c:v>18613.333333333332</c:v>
                </c:pt>
                <c:pt idx="68">
                  <c:v>15274.666666666666</c:v>
                </c:pt>
                <c:pt idx="71">
                  <c:v>26.666666666666668</c:v>
                </c:pt>
                <c:pt idx="72">
                  <c:v>132</c:v>
                </c:pt>
                <c:pt idx="73">
                  <c:v>73.666666666666671</c:v>
                </c:pt>
                <c:pt idx="74">
                  <c:v>64</c:v>
                </c:pt>
                <c:pt idx="75">
                  <c:v>112.33333333333333</c:v>
                </c:pt>
                <c:pt idx="76">
                  <c:v>256</c:v>
                </c:pt>
                <c:pt idx="77">
                  <c:v>386.66666666666669</c:v>
                </c:pt>
                <c:pt idx="78">
                  <c:v>590.66666666666663</c:v>
                </c:pt>
                <c:pt idx="79">
                  <c:v>2090.3333333333335</c:v>
                </c:pt>
                <c:pt idx="80">
                  <c:v>2048</c:v>
                </c:pt>
                <c:pt idx="81">
                  <c:v>1984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028736"/>
        <c:axId val="117030272"/>
      </c:scatterChart>
      <c:valAx>
        <c:axId val="117028736"/>
        <c:scaling>
          <c:logBase val="2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7030272"/>
        <c:crosses val="autoZero"/>
        <c:crossBetween val="midCat"/>
      </c:valAx>
      <c:valAx>
        <c:axId val="117030272"/>
        <c:scaling>
          <c:logBase val="1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70287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power"/>
            <c:dispRSqr val="1"/>
            <c:dispEq val="1"/>
            <c:trendlineLbl>
              <c:layout>
                <c:manualLayout>
                  <c:x val="-0.1211590113735783"/>
                  <c:y val="-4.7462817147856615E-4"/>
                </c:manualLayout>
              </c:layout>
              <c:numFmt formatCode="General" sourceLinked="0"/>
            </c:trendlineLbl>
          </c:trendline>
          <c:xVal>
            <c:numRef>
              <c:f>Sheet1!$AJ$95:$AJ$107</c:f>
              <c:numCache>
                <c:formatCode>General</c:formatCode>
                <c:ptCount val="13"/>
                <c:pt idx="0">
                  <c:v>27</c:v>
                </c:pt>
                <c:pt idx="1">
                  <c:v>27</c:v>
                </c:pt>
                <c:pt idx="2">
                  <c:v>64</c:v>
                </c:pt>
                <c:pt idx="3">
                  <c:v>125</c:v>
                </c:pt>
                <c:pt idx="4">
                  <c:v>216</c:v>
                </c:pt>
                <c:pt idx="5">
                  <c:v>512</c:v>
                </c:pt>
                <c:pt idx="6">
                  <c:v>1000</c:v>
                </c:pt>
                <c:pt idx="7">
                  <c:v>2197</c:v>
                </c:pt>
                <c:pt idx="8">
                  <c:v>4096</c:v>
                </c:pt>
                <c:pt idx="9">
                  <c:v>8000</c:v>
                </c:pt>
                <c:pt idx="10">
                  <c:v>15625</c:v>
                </c:pt>
                <c:pt idx="11">
                  <c:v>32768</c:v>
                </c:pt>
                <c:pt idx="12">
                  <c:v>64000</c:v>
                </c:pt>
              </c:numCache>
            </c:numRef>
          </c:xVal>
          <c:yVal>
            <c:numRef>
              <c:f>Sheet1!$AP$95:$AP$107</c:f>
              <c:numCache>
                <c:formatCode>General</c:formatCode>
                <c:ptCount val="13"/>
                <c:pt idx="0">
                  <c:v>5.333333333333333</c:v>
                </c:pt>
                <c:pt idx="1">
                  <c:v>6.333333333333333</c:v>
                </c:pt>
                <c:pt idx="2">
                  <c:v>12.333333333333334</c:v>
                </c:pt>
                <c:pt idx="3">
                  <c:v>25.666666666666668</c:v>
                </c:pt>
                <c:pt idx="4">
                  <c:v>29.666666666666668</c:v>
                </c:pt>
                <c:pt idx="5">
                  <c:v>56</c:v>
                </c:pt>
                <c:pt idx="6">
                  <c:v>77</c:v>
                </c:pt>
                <c:pt idx="7">
                  <c:v>120.66666666666667</c:v>
                </c:pt>
                <c:pt idx="8">
                  <c:v>172</c:v>
                </c:pt>
                <c:pt idx="9">
                  <c:v>216</c:v>
                </c:pt>
                <c:pt idx="10">
                  <c:v>610</c:v>
                </c:pt>
                <c:pt idx="11">
                  <c:v>2042.6666666666667</c:v>
                </c:pt>
                <c:pt idx="12">
                  <c:v>1708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058944"/>
        <c:axId val="117064832"/>
      </c:scatterChart>
      <c:valAx>
        <c:axId val="117058944"/>
        <c:scaling>
          <c:logBase val="2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7064832"/>
        <c:crosses val="autoZero"/>
        <c:crossBetween val="midCat"/>
      </c:valAx>
      <c:valAx>
        <c:axId val="117064832"/>
        <c:scaling>
          <c:logBase val="1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70589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power"/>
            <c:dispRSqr val="1"/>
            <c:dispEq val="1"/>
            <c:trendlineLbl>
              <c:layout>
                <c:manualLayout>
                  <c:x val="-0.1211590113735783"/>
                  <c:y val="-4.7462817147856669E-4"/>
                </c:manualLayout>
              </c:layout>
              <c:numFmt formatCode="General" sourceLinked="0"/>
            </c:trendlineLbl>
          </c:trendline>
          <c:xVal>
            <c:numRef>
              <c:f>Sheet1!$AJ$112:$AJ$124</c:f>
              <c:numCache>
                <c:formatCode>General</c:formatCode>
                <c:ptCount val="13"/>
                <c:pt idx="0">
                  <c:v>258</c:v>
                </c:pt>
                <c:pt idx="1">
                  <c:v>514</c:v>
                </c:pt>
                <c:pt idx="2">
                  <c:v>1026</c:v>
                </c:pt>
                <c:pt idx="3">
                  <c:v>2050</c:v>
                </c:pt>
                <c:pt idx="4">
                  <c:v>4098</c:v>
                </c:pt>
                <c:pt idx="5">
                  <c:v>8194</c:v>
                </c:pt>
                <c:pt idx="6">
                  <c:v>16386</c:v>
                </c:pt>
                <c:pt idx="7">
                  <c:v>32770</c:v>
                </c:pt>
                <c:pt idx="8">
                  <c:v>65538</c:v>
                </c:pt>
                <c:pt idx="9">
                  <c:v>131074</c:v>
                </c:pt>
                <c:pt idx="10">
                  <c:v>262146</c:v>
                </c:pt>
                <c:pt idx="11">
                  <c:v>524290</c:v>
                </c:pt>
                <c:pt idx="12">
                  <c:v>1048578</c:v>
                </c:pt>
              </c:numCache>
            </c:numRef>
          </c:xVal>
          <c:yVal>
            <c:numRef>
              <c:f>Sheet1!$AP$112:$AP$124</c:f>
              <c:numCache>
                <c:formatCode>General</c:formatCode>
                <c:ptCount val="13"/>
                <c:pt idx="0">
                  <c:v>151.66666666666666</c:v>
                </c:pt>
                <c:pt idx="1">
                  <c:v>61.333333333333336</c:v>
                </c:pt>
                <c:pt idx="2">
                  <c:v>64</c:v>
                </c:pt>
                <c:pt idx="3">
                  <c:v>62.666666666666664</c:v>
                </c:pt>
                <c:pt idx="4">
                  <c:v>150.33333333333334</c:v>
                </c:pt>
                <c:pt idx="5">
                  <c:v>317</c:v>
                </c:pt>
                <c:pt idx="6">
                  <c:v>194.66666666666666</c:v>
                </c:pt>
                <c:pt idx="7">
                  <c:v>964</c:v>
                </c:pt>
                <c:pt idx="8">
                  <c:v>8253.6666666666661</c:v>
                </c:pt>
                <c:pt idx="9">
                  <c:v>6735.333333333333</c:v>
                </c:pt>
                <c:pt idx="10">
                  <c:v>6560</c:v>
                </c:pt>
                <c:pt idx="11">
                  <c:v>18613.333333333332</c:v>
                </c:pt>
                <c:pt idx="12">
                  <c:v>15274.666666666666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085312"/>
        <c:axId val="117086848"/>
      </c:scatterChart>
      <c:valAx>
        <c:axId val="117085312"/>
        <c:scaling>
          <c:logBase val="2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7086848"/>
        <c:crosses val="autoZero"/>
        <c:crossBetween val="midCat"/>
      </c:valAx>
      <c:valAx>
        <c:axId val="117086848"/>
        <c:scaling>
          <c:logBase val="1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70853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power"/>
            <c:dispRSqr val="1"/>
            <c:dispEq val="1"/>
            <c:trendlineLbl>
              <c:layout>
                <c:manualLayout>
                  <c:x val="-0.1211590113735783"/>
                  <c:y val="-4.7462817147856724E-4"/>
                </c:manualLayout>
              </c:layout>
              <c:numFmt formatCode="General" sourceLinked="0"/>
            </c:trendlineLbl>
          </c:trendline>
          <c:xVal>
            <c:numRef>
              <c:f>Sheet1!$AJ$127:$AJ$137</c:f>
              <c:numCache>
                <c:formatCode>General</c:formatCode>
                <c:ptCount val="11"/>
                <c:pt idx="0">
                  <c:v>258</c:v>
                </c:pt>
                <c:pt idx="1">
                  <c:v>514</c:v>
                </c:pt>
                <c:pt idx="2">
                  <c:v>1026</c:v>
                </c:pt>
                <c:pt idx="3">
                  <c:v>2050</c:v>
                </c:pt>
                <c:pt idx="4">
                  <c:v>4098</c:v>
                </c:pt>
                <c:pt idx="5">
                  <c:v>8194</c:v>
                </c:pt>
                <c:pt idx="6">
                  <c:v>16386</c:v>
                </c:pt>
                <c:pt idx="7">
                  <c:v>32770</c:v>
                </c:pt>
                <c:pt idx="8">
                  <c:v>65538</c:v>
                </c:pt>
                <c:pt idx="9">
                  <c:v>131074</c:v>
                </c:pt>
                <c:pt idx="10">
                  <c:v>262146</c:v>
                </c:pt>
              </c:numCache>
            </c:numRef>
          </c:xVal>
          <c:yVal>
            <c:numRef>
              <c:f>Sheet1!$AP$127:$AP$137</c:f>
              <c:numCache>
                <c:formatCode>General</c:formatCode>
                <c:ptCount val="11"/>
                <c:pt idx="0">
                  <c:v>26.666666666666668</c:v>
                </c:pt>
                <c:pt idx="1">
                  <c:v>132</c:v>
                </c:pt>
                <c:pt idx="2">
                  <c:v>73.666666666666671</c:v>
                </c:pt>
                <c:pt idx="3">
                  <c:v>64</c:v>
                </c:pt>
                <c:pt idx="4">
                  <c:v>112.33333333333333</c:v>
                </c:pt>
                <c:pt idx="5">
                  <c:v>256</c:v>
                </c:pt>
                <c:pt idx="6">
                  <c:v>386.66666666666669</c:v>
                </c:pt>
                <c:pt idx="7">
                  <c:v>590.66666666666663</c:v>
                </c:pt>
                <c:pt idx="8">
                  <c:v>2090.3333333333335</c:v>
                </c:pt>
                <c:pt idx="9">
                  <c:v>2048</c:v>
                </c:pt>
                <c:pt idx="10">
                  <c:v>1984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107328"/>
        <c:axId val="117129600"/>
      </c:scatterChart>
      <c:valAx>
        <c:axId val="117107328"/>
        <c:scaling>
          <c:logBase val="2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7129600"/>
        <c:crosses val="autoZero"/>
        <c:crossBetween val="midCat"/>
      </c:valAx>
      <c:valAx>
        <c:axId val="117129600"/>
        <c:scaling>
          <c:logBase val="1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71073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powe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Sheet1!$BK$76:$BK$89</c:f>
              <c:numCache>
                <c:formatCode>General</c:formatCode>
                <c:ptCount val="14"/>
                <c:pt idx="0">
                  <c:v>18</c:v>
                </c:pt>
                <c:pt idx="1">
                  <c:v>32</c:v>
                </c:pt>
                <c:pt idx="2">
                  <c:v>50</c:v>
                </c:pt>
                <c:pt idx="3">
                  <c:v>147</c:v>
                </c:pt>
                <c:pt idx="4">
                  <c:v>243</c:v>
                </c:pt>
                <c:pt idx="5">
                  <c:v>432</c:v>
                </c:pt>
                <c:pt idx="6">
                  <c:v>1024</c:v>
                </c:pt>
                <c:pt idx="7">
                  <c:v>2205</c:v>
                </c:pt>
                <c:pt idx="8">
                  <c:v>3920</c:v>
                </c:pt>
                <c:pt idx="9">
                  <c:v>8214</c:v>
                </c:pt>
                <c:pt idx="10">
                  <c:v>16807</c:v>
                </c:pt>
                <c:pt idx="11">
                  <c:v>32768</c:v>
                </c:pt>
                <c:pt idx="12">
                  <c:v>63504</c:v>
                </c:pt>
                <c:pt idx="13">
                  <c:v>135531</c:v>
                </c:pt>
              </c:numCache>
            </c:numRef>
          </c:xVal>
          <c:yVal>
            <c:numRef>
              <c:f>Sheet1!$BQ$76:$BQ$89</c:f>
              <c:numCache>
                <c:formatCode>General</c:formatCode>
                <c:ptCount val="14"/>
                <c:pt idx="0">
                  <c:v>11</c:v>
                </c:pt>
                <c:pt idx="1">
                  <c:v>52.666666666666664</c:v>
                </c:pt>
                <c:pt idx="2">
                  <c:v>62.333333333333336</c:v>
                </c:pt>
                <c:pt idx="3">
                  <c:v>30.333333333333332</c:v>
                </c:pt>
                <c:pt idx="4">
                  <c:v>61.333333333333336</c:v>
                </c:pt>
                <c:pt idx="5">
                  <c:v>639.66666666666663</c:v>
                </c:pt>
                <c:pt idx="6">
                  <c:v>1214.6666666666667</c:v>
                </c:pt>
                <c:pt idx="7">
                  <c:v>1102.3333333333333</c:v>
                </c:pt>
                <c:pt idx="8">
                  <c:v>5746.666666666667</c:v>
                </c:pt>
                <c:pt idx="9">
                  <c:v>8499.3333333333339</c:v>
                </c:pt>
                <c:pt idx="10">
                  <c:v>18186.666666666668</c:v>
                </c:pt>
                <c:pt idx="11">
                  <c:v>35114.666666666664</c:v>
                </c:pt>
                <c:pt idx="12">
                  <c:v>28443</c:v>
                </c:pt>
                <c:pt idx="13">
                  <c:v>22588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141888"/>
        <c:axId val="117143424"/>
      </c:scatterChart>
      <c:valAx>
        <c:axId val="117141888"/>
        <c:scaling>
          <c:logBase val="2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7143424"/>
        <c:crosses val="autoZero"/>
        <c:crossBetween val="midCat"/>
      </c:valAx>
      <c:valAx>
        <c:axId val="117143424"/>
        <c:scaling>
          <c:logBase val="1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71418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power"/>
            <c:dispRSqr val="1"/>
            <c:dispEq val="1"/>
            <c:trendlineLbl>
              <c:layout>
                <c:manualLayout>
                  <c:x val="-5.8526684164479439E-2"/>
                  <c:y val="-0.19842337416156322"/>
                </c:manualLayout>
              </c:layout>
              <c:numFmt formatCode="General" sourceLinked="0"/>
            </c:trendlineLbl>
          </c:trendline>
          <c:xVal>
            <c:numRef>
              <c:f>Sheet1!$CA$56:$CA$136</c:f>
              <c:numCache>
                <c:formatCode>General</c:formatCode>
                <c:ptCount val="81"/>
                <c:pt idx="0">
                  <c:v>16</c:v>
                </c:pt>
                <c:pt idx="1">
                  <c:v>24</c:v>
                </c:pt>
                <c:pt idx="2">
                  <c:v>72</c:v>
                </c:pt>
                <c:pt idx="3">
                  <c:v>99</c:v>
                </c:pt>
                <c:pt idx="4">
                  <c:v>256</c:v>
                </c:pt>
                <c:pt idx="5">
                  <c:v>575</c:v>
                </c:pt>
                <c:pt idx="6">
                  <c:v>1152</c:v>
                </c:pt>
                <c:pt idx="7">
                  <c:v>2205</c:v>
                </c:pt>
                <c:pt idx="8">
                  <c:v>4096</c:v>
                </c:pt>
                <c:pt idx="9">
                  <c:v>9100</c:v>
                </c:pt>
                <c:pt idx="10">
                  <c:v>15488</c:v>
                </c:pt>
                <c:pt idx="11">
                  <c:v>30589</c:v>
                </c:pt>
                <c:pt idx="12">
                  <c:v>65536</c:v>
                </c:pt>
                <c:pt idx="21">
                  <c:v>32</c:v>
                </c:pt>
                <c:pt idx="22">
                  <c:v>50</c:v>
                </c:pt>
                <c:pt idx="23">
                  <c:v>147</c:v>
                </c:pt>
                <c:pt idx="24">
                  <c:v>243</c:v>
                </c:pt>
                <c:pt idx="25">
                  <c:v>432</c:v>
                </c:pt>
                <c:pt idx="26">
                  <c:v>1024</c:v>
                </c:pt>
                <c:pt idx="27">
                  <c:v>2205</c:v>
                </c:pt>
                <c:pt idx="28">
                  <c:v>3920</c:v>
                </c:pt>
                <c:pt idx="29">
                  <c:v>8214</c:v>
                </c:pt>
                <c:pt idx="30">
                  <c:v>16807</c:v>
                </c:pt>
                <c:pt idx="31">
                  <c:v>32768</c:v>
                </c:pt>
                <c:pt idx="32">
                  <c:v>63504</c:v>
                </c:pt>
                <c:pt idx="33">
                  <c:v>135531</c:v>
                </c:pt>
                <c:pt idx="39">
                  <c:v>27</c:v>
                </c:pt>
                <c:pt idx="40">
                  <c:v>27</c:v>
                </c:pt>
                <c:pt idx="41">
                  <c:v>64</c:v>
                </c:pt>
                <c:pt idx="42">
                  <c:v>125</c:v>
                </c:pt>
                <c:pt idx="43">
                  <c:v>216</c:v>
                </c:pt>
                <c:pt idx="44">
                  <c:v>512</c:v>
                </c:pt>
                <c:pt idx="45">
                  <c:v>1000</c:v>
                </c:pt>
                <c:pt idx="46">
                  <c:v>2197</c:v>
                </c:pt>
                <c:pt idx="47">
                  <c:v>4096</c:v>
                </c:pt>
                <c:pt idx="48">
                  <c:v>8000</c:v>
                </c:pt>
                <c:pt idx="49">
                  <c:v>15625</c:v>
                </c:pt>
                <c:pt idx="50">
                  <c:v>32768</c:v>
                </c:pt>
                <c:pt idx="51">
                  <c:v>64000</c:v>
                </c:pt>
                <c:pt idx="52">
                  <c:v>132651</c:v>
                </c:pt>
                <c:pt idx="56">
                  <c:v>258</c:v>
                </c:pt>
                <c:pt idx="57">
                  <c:v>514</c:v>
                </c:pt>
                <c:pt idx="58">
                  <c:v>1026</c:v>
                </c:pt>
                <c:pt idx="59">
                  <c:v>2050</c:v>
                </c:pt>
                <c:pt idx="60">
                  <c:v>4098</c:v>
                </c:pt>
                <c:pt idx="61">
                  <c:v>8194</c:v>
                </c:pt>
                <c:pt idx="62">
                  <c:v>16386</c:v>
                </c:pt>
                <c:pt idx="63">
                  <c:v>32770</c:v>
                </c:pt>
                <c:pt idx="64">
                  <c:v>65538</c:v>
                </c:pt>
                <c:pt idx="65">
                  <c:v>131074</c:v>
                </c:pt>
                <c:pt idx="71">
                  <c:v>258</c:v>
                </c:pt>
                <c:pt idx="72">
                  <c:v>514</c:v>
                </c:pt>
                <c:pt idx="73">
                  <c:v>1026</c:v>
                </c:pt>
                <c:pt idx="74">
                  <c:v>2050</c:v>
                </c:pt>
                <c:pt idx="75">
                  <c:v>4098</c:v>
                </c:pt>
                <c:pt idx="76">
                  <c:v>8194</c:v>
                </c:pt>
                <c:pt idx="77">
                  <c:v>16386</c:v>
                </c:pt>
                <c:pt idx="78">
                  <c:v>32770</c:v>
                </c:pt>
                <c:pt idx="79">
                  <c:v>65538</c:v>
                </c:pt>
                <c:pt idx="80">
                  <c:v>131074</c:v>
                </c:pt>
              </c:numCache>
            </c:numRef>
          </c:xVal>
          <c:yVal>
            <c:numRef>
              <c:f>Sheet1!$CB$56:$CB$136</c:f>
              <c:numCache>
                <c:formatCode>General</c:formatCode>
                <c:ptCount val="81"/>
                <c:pt idx="0">
                  <c:v>77</c:v>
                </c:pt>
                <c:pt idx="1">
                  <c:v>79.666666666666671</c:v>
                </c:pt>
                <c:pt idx="2">
                  <c:v>28.666666666666668</c:v>
                </c:pt>
                <c:pt idx="3">
                  <c:v>30</c:v>
                </c:pt>
                <c:pt idx="4">
                  <c:v>32.666666666666664</c:v>
                </c:pt>
                <c:pt idx="5">
                  <c:v>177.33333333333334</c:v>
                </c:pt>
                <c:pt idx="6">
                  <c:v>468</c:v>
                </c:pt>
                <c:pt idx="7">
                  <c:v>239.33333333333334</c:v>
                </c:pt>
                <c:pt idx="8">
                  <c:v>801.33333333333337</c:v>
                </c:pt>
                <c:pt idx="9">
                  <c:v>937</c:v>
                </c:pt>
                <c:pt idx="10">
                  <c:v>1930.6666666666667</c:v>
                </c:pt>
                <c:pt idx="11">
                  <c:v>1911</c:v>
                </c:pt>
                <c:pt idx="12">
                  <c:v>1776</c:v>
                </c:pt>
                <c:pt idx="21">
                  <c:v>52.666666666666664</c:v>
                </c:pt>
                <c:pt idx="22">
                  <c:v>62.333333333333336</c:v>
                </c:pt>
                <c:pt idx="23">
                  <c:v>30.333333333333332</c:v>
                </c:pt>
                <c:pt idx="24">
                  <c:v>61.333333333333336</c:v>
                </c:pt>
                <c:pt idx="25">
                  <c:v>639.66666666666663</c:v>
                </c:pt>
                <c:pt idx="26">
                  <c:v>1214.6666666666667</c:v>
                </c:pt>
                <c:pt idx="27">
                  <c:v>1102.3333333333333</c:v>
                </c:pt>
                <c:pt idx="28">
                  <c:v>5746.666666666667</c:v>
                </c:pt>
                <c:pt idx="29">
                  <c:v>8499.3333333333339</c:v>
                </c:pt>
                <c:pt idx="30">
                  <c:v>18186.666666666668</c:v>
                </c:pt>
                <c:pt idx="31">
                  <c:v>35114.666666666664</c:v>
                </c:pt>
                <c:pt idx="32">
                  <c:v>28443</c:v>
                </c:pt>
                <c:pt idx="33">
                  <c:v>22588</c:v>
                </c:pt>
                <c:pt idx="39">
                  <c:v>5.5</c:v>
                </c:pt>
                <c:pt idx="40">
                  <c:v>62</c:v>
                </c:pt>
                <c:pt idx="41">
                  <c:v>37</c:v>
                </c:pt>
                <c:pt idx="42">
                  <c:v>431.5</c:v>
                </c:pt>
                <c:pt idx="43">
                  <c:v>40</c:v>
                </c:pt>
                <c:pt idx="44">
                  <c:v>94.666666666666671</c:v>
                </c:pt>
                <c:pt idx="45">
                  <c:v>210.66666666666666</c:v>
                </c:pt>
                <c:pt idx="46">
                  <c:v>216.33333333333334</c:v>
                </c:pt>
                <c:pt idx="47">
                  <c:v>1119.5</c:v>
                </c:pt>
                <c:pt idx="48">
                  <c:v>781</c:v>
                </c:pt>
                <c:pt idx="49">
                  <c:v>682</c:v>
                </c:pt>
                <c:pt idx="50">
                  <c:v>1064</c:v>
                </c:pt>
                <c:pt idx="51">
                  <c:v>1687</c:v>
                </c:pt>
                <c:pt idx="52">
                  <c:v>14767.666666666666</c:v>
                </c:pt>
                <c:pt idx="56">
                  <c:v>20.333333333333332</c:v>
                </c:pt>
                <c:pt idx="57">
                  <c:v>39</c:v>
                </c:pt>
                <c:pt idx="58">
                  <c:v>240.66666666666666</c:v>
                </c:pt>
                <c:pt idx="59">
                  <c:v>453.33333333333331</c:v>
                </c:pt>
                <c:pt idx="60">
                  <c:v>396.33333333333331</c:v>
                </c:pt>
                <c:pt idx="61">
                  <c:v>903</c:v>
                </c:pt>
                <c:pt idx="62">
                  <c:v>6965.666666666667</c:v>
                </c:pt>
                <c:pt idx="63">
                  <c:v>6196.666666666667</c:v>
                </c:pt>
                <c:pt idx="64">
                  <c:v>9093.3333333333339</c:v>
                </c:pt>
                <c:pt idx="65">
                  <c:v>33770.666666666664</c:v>
                </c:pt>
                <c:pt idx="71">
                  <c:v>273.66666666666669</c:v>
                </c:pt>
                <c:pt idx="72">
                  <c:v>167.33333333333334</c:v>
                </c:pt>
                <c:pt idx="73">
                  <c:v>511.66666666666669</c:v>
                </c:pt>
                <c:pt idx="74">
                  <c:v>608</c:v>
                </c:pt>
                <c:pt idx="75">
                  <c:v>502</c:v>
                </c:pt>
                <c:pt idx="76">
                  <c:v>2683.6666666666665</c:v>
                </c:pt>
                <c:pt idx="77">
                  <c:v>2394</c:v>
                </c:pt>
                <c:pt idx="78">
                  <c:v>2486</c:v>
                </c:pt>
                <c:pt idx="79">
                  <c:v>5674.666666666667</c:v>
                </c:pt>
                <c:pt idx="80">
                  <c:v>7262.333333333333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176960"/>
        <c:axId val="117252480"/>
      </c:scatterChart>
      <c:valAx>
        <c:axId val="117176960"/>
        <c:scaling>
          <c:logBase val="2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7252480"/>
        <c:crosses val="autoZero"/>
        <c:crossBetween val="midCat"/>
      </c:valAx>
      <c:valAx>
        <c:axId val="117252480"/>
        <c:scaling>
          <c:logBase val="1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71769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powe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Sheet1!$BK$56:$BK$68</c:f>
              <c:numCache>
                <c:formatCode>General</c:formatCode>
                <c:ptCount val="13"/>
                <c:pt idx="0">
                  <c:v>16</c:v>
                </c:pt>
                <c:pt idx="1">
                  <c:v>24</c:v>
                </c:pt>
                <c:pt idx="2">
                  <c:v>72</c:v>
                </c:pt>
                <c:pt idx="3">
                  <c:v>99</c:v>
                </c:pt>
                <c:pt idx="4">
                  <c:v>256</c:v>
                </c:pt>
                <c:pt idx="5">
                  <c:v>575</c:v>
                </c:pt>
                <c:pt idx="6">
                  <c:v>1152</c:v>
                </c:pt>
                <c:pt idx="7">
                  <c:v>2205</c:v>
                </c:pt>
                <c:pt idx="8">
                  <c:v>4096</c:v>
                </c:pt>
                <c:pt idx="9">
                  <c:v>9100</c:v>
                </c:pt>
                <c:pt idx="10">
                  <c:v>15488</c:v>
                </c:pt>
                <c:pt idx="11">
                  <c:v>30589</c:v>
                </c:pt>
                <c:pt idx="12">
                  <c:v>65536</c:v>
                </c:pt>
              </c:numCache>
            </c:numRef>
          </c:xVal>
          <c:yVal>
            <c:numRef>
              <c:f>Sheet1!$BQ$56:$BQ$68</c:f>
              <c:numCache>
                <c:formatCode>General</c:formatCode>
                <c:ptCount val="13"/>
                <c:pt idx="0">
                  <c:v>77</c:v>
                </c:pt>
                <c:pt idx="1">
                  <c:v>79.666666666666671</c:v>
                </c:pt>
                <c:pt idx="2">
                  <c:v>28.666666666666668</c:v>
                </c:pt>
                <c:pt idx="3">
                  <c:v>30</c:v>
                </c:pt>
                <c:pt idx="4">
                  <c:v>32.666666666666664</c:v>
                </c:pt>
                <c:pt idx="5">
                  <c:v>177.33333333333334</c:v>
                </c:pt>
                <c:pt idx="6">
                  <c:v>468</c:v>
                </c:pt>
                <c:pt idx="7">
                  <c:v>239.33333333333334</c:v>
                </c:pt>
                <c:pt idx="8">
                  <c:v>801.33333333333337</c:v>
                </c:pt>
                <c:pt idx="9">
                  <c:v>937</c:v>
                </c:pt>
                <c:pt idx="10">
                  <c:v>1930.6666666666667</c:v>
                </c:pt>
                <c:pt idx="11">
                  <c:v>1911</c:v>
                </c:pt>
                <c:pt idx="12">
                  <c:v>1776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281152"/>
        <c:axId val="117282688"/>
      </c:scatterChart>
      <c:valAx>
        <c:axId val="117281152"/>
        <c:scaling>
          <c:logBase val="2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7282688"/>
        <c:crosses val="autoZero"/>
        <c:crossBetween val="midCat"/>
      </c:valAx>
      <c:valAx>
        <c:axId val="117282688"/>
        <c:scaling>
          <c:logBase val="1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72811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powe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Sheet1!$BK$95:$BK$108</c:f>
              <c:numCache>
                <c:formatCode>General</c:formatCode>
                <c:ptCount val="14"/>
                <c:pt idx="0">
                  <c:v>27</c:v>
                </c:pt>
                <c:pt idx="1">
                  <c:v>27</c:v>
                </c:pt>
                <c:pt idx="2">
                  <c:v>64</c:v>
                </c:pt>
                <c:pt idx="3">
                  <c:v>125</c:v>
                </c:pt>
                <c:pt idx="4">
                  <c:v>216</c:v>
                </c:pt>
                <c:pt idx="5">
                  <c:v>512</c:v>
                </c:pt>
                <c:pt idx="6">
                  <c:v>1000</c:v>
                </c:pt>
                <c:pt idx="7">
                  <c:v>2197</c:v>
                </c:pt>
                <c:pt idx="8">
                  <c:v>4096</c:v>
                </c:pt>
                <c:pt idx="9">
                  <c:v>8000</c:v>
                </c:pt>
                <c:pt idx="10">
                  <c:v>15625</c:v>
                </c:pt>
                <c:pt idx="11">
                  <c:v>32768</c:v>
                </c:pt>
                <c:pt idx="12">
                  <c:v>64000</c:v>
                </c:pt>
                <c:pt idx="13">
                  <c:v>132651</c:v>
                </c:pt>
              </c:numCache>
            </c:numRef>
          </c:xVal>
          <c:yVal>
            <c:numRef>
              <c:f>Sheet1!$BQ$95:$BQ$108</c:f>
              <c:numCache>
                <c:formatCode>General</c:formatCode>
                <c:ptCount val="14"/>
                <c:pt idx="0">
                  <c:v>5.5</c:v>
                </c:pt>
                <c:pt idx="1">
                  <c:v>62</c:v>
                </c:pt>
                <c:pt idx="2">
                  <c:v>37</c:v>
                </c:pt>
                <c:pt idx="3">
                  <c:v>431.5</c:v>
                </c:pt>
                <c:pt idx="4">
                  <c:v>40</c:v>
                </c:pt>
                <c:pt idx="5">
                  <c:v>94.666666666666671</c:v>
                </c:pt>
                <c:pt idx="6">
                  <c:v>210.66666666666666</c:v>
                </c:pt>
                <c:pt idx="7">
                  <c:v>216.33333333333334</c:v>
                </c:pt>
                <c:pt idx="8">
                  <c:v>1119.5</c:v>
                </c:pt>
                <c:pt idx="9">
                  <c:v>781</c:v>
                </c:pt>
                <c:pt idx="10">
                  <c:v>682</c:v>
                </c:pt>
                <c:pt idx="11">
                  <c:v>1064</c:v>
                </c:pt>
                <c:pt idx="12">
                  <c:v>1687</c:v>
                </c:pt>
                <c:pt idx="13">
                  <c:v>14767.666666666666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311360"/>
        <c:axId val="117312896"/>
      </c:scatterChart>
      <c:valAx>
        <c:axId val="117311360"/>
        <c:scaling>
          <c:logBase val="2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7312896"/>
        <c:crosses val="autoZero"/>
        <c:crossBetween val="midCat"/>
      </c:valAx>
      <c:valAx>
        <c:axId val="117312896"/>
        <c:scaling>
          <c:logBase val="1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73113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powe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Sheet1!$BK$112:$BK$121</c:f>
              <c:numCache>
                <c:formatCode>General</c:formatCode>
                <c:ptCount val="10"/>
                <c:pt idx="0">
                  <c:v>258</c:v>
                </c:pt>
                <c:pt idx="1">
                  <c:v>514</c:v>
                </c:pt>
                <c:pt idx="2">
                  <c:v>1026</c:v>
                </c:pt>
                <c:pt idx="3">
                  <c:v>2050</c:v>
                </c:pt>
                <c:pt idx="4">
                  <c:v>4098</c:v>
                </c:pt>
                <c:pt idx="5">
                  <c:v>8194</c:v>
                </c:pt>
                <c:pt idx="6">
                  <c:v>16386</c:v>
                </c:pt>
                <c:pt idx="7">
                  <c:v>32770</c:v>
                </c:pt>
                <c:pt idx="8">
                  <c:v>65538</c:v>
                </c:pt>
                <c:pt idx="9">
                  <c:v>131074</c:v>
                </c:pt>
              </c:numCache>
            </c:numRef>
          </c:xVal>
          <c:yVal>
            <c:numRef>
              <c:f>Sheet1!$BQ$112:$BQ$121</c:f>
              <c:numCache>
                <c:formatCode>General</c:formatCode>
                <c:ptCount val="10"/>
                <c:pt idx="0">
                  <c:v>20.333333333333332</c:v>
                </c:pt>
                <c:pt idx="1">
                  <c:v>39</c:v>
                </c:pt>
                <c:pt idx="2">
                  <c:v>240.66666666666666</c:v>
                </c:pt>
                <c:pt idx="3">
                  <c:v>453.33333333333331</c:v>
                </c:pt>
                <c:pt idx="4">
                  <c:v>396.33333333333331</c:v>
                </c:pt>
                <c:pt idx="5">
                  <c:v>903</c:v>
                </c:pt>
                <c:pt idx="6">
                  <c:v>6965.666666666667</c:v>
                </c:pt>
                <c:pt idx="7">
                  <c:v>6196.666666666667</c:v>
                </c:pt>
                <c:pt idx="8">
                  <c:v>9093.3333333333339</c:v>
                </c:pt>
                <c:pt idx="9">
                  <c:v>33770.666666666664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321088"/>
        <c:axId val="117347456"/>
      </c:scatterChart>
      <c:valAx>
        <c:axId val="117321088"/>
        <c:scaling>
          <c:logBase val="2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7347456"/>
        <c:crosses val="autoZero"/>
        <c:crossBetween val="midCat"/>
      </c:valAx>
      <c:valAx>
        <c:axId val="117347456"/>
        <c:scaling>
          <c:logBase val="1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73210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power"/>
            <c:dispRSqr val="1"/>
            <c:dispEq val="1"/>
            <c:trendlineLbl>
              <c:layout>
                <c:manualLayout>
                  <c:x val="-0.11416951006124239"/>
                  <c:y val="-1.436351706036746E-2"/>
                </c:manualLayout>
              </c:layout>
              <c:numFmt formatCode="General" sourceLinked="0"/>
            </c:trendlineLbl>
          </c:trendline>
          <c:xVal>
            <c:numRef>
              <c:f>Sheet1!$BK$127:$BK$136</c:f>
              <c:numCache>
                <c:formatCode>General</c:formatCode>
                <c:ptCount val="10"/>
                <c:pt idx="0">
                  <c:v>258</c:v>
                </c:pt>
                <c:pt idx="1">
                  <c:v>514</c:v>
                </c:pt>
                <c:pt idx="2">
                  <c:v>1026</c:v>
                </c:pt>
                <c:pt idx="3">
                  <c:v>2050</c:v>
                </c:pt>
                <c:pt idx="4">
                  <c:v>4098</c:v>
                </c:pt>
                <c:pt idx="5">
                  <c:v>8194</c:v>
                </c:pt>
                <c:pt idx="6">
                  <c:v>16386</c:v>
                </c:pt>
                <c:pt idx="7">
                  <c:v>32770</c:v>
                </c:pt>
                <c:pt idx="8">
                  <c:v>65538</c:v>
                </c:pt>
                <c:pt idx="9">
                  <c:v>131074</c:v>
                </c:pt>
              </c:numCache>
            </c:numRef>
          </c:xVal>
          <c:yVal>
            <c:numRef>
              <c:f>Sheet1!$BQ$127:$BQ$136</c:f>
              <c:numCache>
                <c:formatCode>General</c:formatCode>
                <c:ptCount val="10"/>
                <c:pt idx="0">
                  <c:v>273.66666666666669</c:v>
                </c:pt>
                <c:pt idx="1">
                  <c:v>167.33333333333334</c:v>
                </c:pt>
                <c:pt idx="2">
                  <c:v>511.66666666666669</c:v>
                </c:pt>
                <c:pt idx="3">
                  <c:v>608</c:v>
                </c:pt>
                <c:pt idx="4">
                  <c:v>502</c:v>
                </c:pt>
                <c:pt idx="5">
                  <c:v>2683.6666666666665</c:v>
                </c:pt>
                <c:pt idx="6">
                  <c:v>2394</c:v>
                </c:pt>
                <c:pt idx="7">
                  <c:v>2486</c:v>
                </c:pt>
                <c:pt idx="8">
                  <c:v>5674.666666666667</c:v>
                </c:pt>
                <c:pt idx="9">
                  <c:v>7262.333333333333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372032"/>
        <c:axId val="117373568"/>
      </c:scatterChart>
      <c:valAx>
        <c:axId val="117372032"/>
        <c:scaling>
          <c:logBase val="2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7373568"/>
        <c:crosses val="autoZero"/>
        <c:crossBetween val="midCat"/>
      </c:valAx>
      <c:valAx>
        <c:axId val="117373568"/>
        <c:scaling>
          <c:logBase val="1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73720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power"/>
            <c:dispRSqr val="1"/>
            <c:dispEq val="1"/>
            <c:trendlineLbl>
              <c:layout>
                <c:manualLayout>
                  <c:x val="-4.8768372703412076E-2"/>
                  <c:y val="-4.4343467483231293E-2"/>
                </c:manualLayout>
              </c:layout>
              <c:numFmt formatCode="General" sourceLinked="0"/>
            </c:trendlineLbl>
          </c:trendline>
          <c:xVal>
            <c:numRef>
              <c:f>Sheet1!$G$57:$G$71</c:f>
              <c:numCache>
                <c:formatCode>General</c:formatCode>
                <c:ptCount val="15"/>
                <c:pt idx="0">
                  <c:v>16</c:v>
                </c:pt>
                <c:pt idx="1">
                  <c:v>24</c:v>
                </c:pt>
                <c:pt idx="2">
                  <c:v>72</c:v>
                </c:pt>
                <c:pt idx="3">
                  <c:v>99</c:v>
                </c:pt>
                <c:pt idx="4">
                  <c:v>256</c:v>
                </c:pt>
                <c:pt idx="5">
                  <c:v>575</c:v>
                </c:pt>
                <c:pt idx="6">
                  <c:v>1152</c:v>
                </c:pt>
                <c:pt idx="7">
                  <c:v>2205</c:v>
                </c:pt>
                <c:pt idx="8">
                  <c:v>4096</c:v>
                </c:pt>
                <c:pt idx="9">
                  <c:v>9100</c:v>
                </c:pt>
                <c:pt idx="10">
                  <c:v>15488</c:v>
                </c:pt>
                <c:pt idx="11">
                  <c:v>30589</c:v>
                </c:pt>
                <c:pt idx="12">
                  <c:v>65536</c:v>
                </c:pt>
                <c:pt idx="13">
                  <c:v>130682</c:v>
                </c:pt>
                <c:pt idx="14">
                  <c:v>270848</c:v>
                </c:pt>
              </c:numCache>
            </c:numRef>
          </c:xVal>
          <c:yVal>
            <c:numRef>
              <c:f>Sheet1!$M$57:$M$71</c:f>
              <c:numCache>
                <c:formatCode>General</c:formatCode>
                <c:ptCount val="15"/>
                <c:pt idx="0">
                  <c:v>8</c:v>
                </c:pt>
                <c:pt idx="1">
                  <c:v>140.33333333333334</c:v>
                </c:pt>
                <c:pt idx="2">
                  <c:v>24.666666666666668</c:v>
                </c:pt>
                <c:pt idx="3">
                  <c:v>29.666666666666668</c:v>
                </c:pt>
                <c:pt idx="4">
                  <c:v>60</c:v>
                </c:pt>
                <c:pt idx="5">
                  <c:v>124.33333333333333</c:v>
                </c:pt>
                <c:pt idx="6">
                  <c:v>396</c:v>
                </c:pt>
                <c:pt idx="7">
                  <c:v>283</c:v>
                </c:pt>
                <c:pt idx="8">
                  <c:v>512</c:v>
                </c:pt>
                <c:pt idx="9">
                  <c:v>870</c:v>
                </c:pt>
                <c:pt idx="10">
                  <c:v>1267.6666666666667</c:v>
                </c:pt>
                <c:pt idx="11">
                  <c:v>2187</c:v>
                </c:pt>
                <c:pt idx="12">
                  <c:v>3584</c:v>
                </c:pt>
                <c:pt idx="13">
                  <c:v>6050</c:v>
                </c:pt>
                <c:pt idx="14">
                  <c:v>10782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465600"/>
        <c:axId val="115479680"/>
      </c:scatterChart>
      <c:valAx>
        <c:axId val="115465600"/>
        <c:scaling>
          <c:logBase val="2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5479680"/>
        <c:crosses val="autoZero"/>
        <c:crossBetween val="midCat"/>
      </c:valAx>
      <c:valAx>
        <c:axId val="115479680"/>
        <c:scaling>
          <c:logBase val="1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54656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powe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Sheet1!$CL$56:$CL$68</c:f>
              <c:numCache>
                <c:formatCode>General</c:formatCode>
                <c:ptCount val="13"/>
                <c:pt idx="0">
                  <c:v>16</c:v>
                </c:pt>
                <c:pt idx="1">
                  <c:v>24</c:v>
                </c:pt>
                <c:pt idx="2">
                  <c:v>72</c:v>
                </c:pt>
                <c:pt idx="3">
                  <c:v>99</c:v>
                </c:pt>
                <c:pt idx="4">
                  <c:v>256</c:v>
                </c:pt>
                <c:pt idx="5">
                  <c:v>575</c:v>
                </c:pt>
                <c:pt idx="6">
                  <c:v>1152</c:v>
                </c:pt>
                <c:pt idx="7">
                  <c:v>2205</c:v>
                </c:pt>
                <c:pt idx="8">
                  <c:v>4096</c:v>
                </c:pt>
                <c:pt idx="9">
                  <c:v>9100</c:v>
                </c:pt>
                <c:pt idx="10">
                  <c:v>15488</c:v>
                </c:pt>
                <c:pt idx="11">
                  <c:v>30589</c:v>
                </c:pt>
                <c:pt idx="12">
                  <c:v>65536</c:v>
                </c:pt>
              </c:numCache>
            </c:numRef>
          </c:xVal>
          <c:yVal>
            <c:numRef>
              <c:f>Sheet1!$CR$56:$CR$68</c:f>
              <c:numCache>
                <c:formatCode>General</c:formatCode>
                <c:ptCount val="13"/>
                <c:pt idx="0">
                  <c:v>2</c:v>
                </c:pt>
                <c:pt idx="1">
                  <c:v>28</c:v>
                </c:pt>
                <c:pt idx="2">
                  <c:v>19</c:v>
                </c:pt>
                <c:pt idx="3">
                  <c:v>10.666666666666666</c:v>
                </c:pt>
                <c:pt idx="4">
                  <c:v>71.333333333333329</c:v>
                </c:pt>
                <c:pt idx="5">
                  <c:v>90</c:v>
                </c:pt>
                <c:pt idx="6">
                  <c:v>306.66666666666669</c:v>
                </c:pt>
                <c:pt idx="7">
                  <c:v>139.66666666666666</c:v>
                </c:pt>
                <c:pt idx="8">
                  <c:v>363.66666666666669</c:v>
                </c:pt>
                <c:pt idx="9">
                  <c:v>781.33333333333337</c:v>
                </c:pt>
                <c:pt idx="10">
                  <c:v>574.66666666666663</c:v>
                </c:pt>
                <c:pt idx="11">
                  <c:v>736</c:v>
                </c:pt>
                <c:pt idx="12">
                  <c:v>1061.6666666666667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455488"/>
        <c:axId val="117465472"/>
      </c:scatterChart>
      <c:valAx>
        <c:axId val="117455488"/>
        <c:scaling>
          <c:logBase val="2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7465472"/>
        <c:crosses val="autoZero"/>
        <c:crossBetween val="midCat"/>
      </c:valAx>
      <c:valAx>
        <c:axId val="117465472"/>
        <c:scaling>
          <c:logBase val="1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74554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powe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Sheet1!$CL$76:$CL$88</c:f>
              <c:numCache>
                <c:formatCode>General</c:formatCode>
                <c:ptCount val="13"/>
                <c:pt idx="0">
                  <c:v>18</c:v>
                </c:pt>
                <c:pt idx="1">
                  <c:v>32</c:v>
                </c:pt>
                <c:pt idx="2">
                  <c:v>50</c:v>
                </c:pt>
                <c:pt idx="3">
                  <c:v>147</c:v>
                </c:pt>
                <c:pt idx="4">
                  <c:v>243</c:v>
                </c:pt>
                <c:pt idx="5">
                  <c:v>432</c:v>
                </c:pt>
                <c:pt idx="6">
                  <c:v>1024</c:v>
                </c:pt>
                <c:pt idx="7">
                  <c:v>2205</c:v>
                </c:pt>
                <c:pt idx="8">
                  <c:v>3920</c:v>
                </c:pt>
                <c:pt idx="9">
                  <c:v>8214</c:v>
                </c:pt>
                <c:pt idx="10">
                  <c:v>16807</c:v>
                </c:pt>
                <c:pt idx="11">
                  <c:v>32768</c:v>
                </c:pt>
                <c:pt idx="12">
                  <c:v>63504</c:v>
                </c:pt>
              </c:numCache>
            </c:numRef>
          </c:xVal>
          <c:yVal>
            <c:numRef>
              <c:f>Sheet1!$CR$76:$CR$88</c:f>
              <c:numCache>
                <c:formatCode>General</c:formatCode>
                <c:ptCount val="13"/>
                <c:pt idx="0">
                  <c:v>6</c:v>
                </c:pt>
                <c:pt idx="1">
                  <c:v>32.666666666666664</c:v>
                </c:pt>
                <c:pt idx="2">
                  <c:v>54.666666666666664</c:v>
                </c:pt>
                <c:pt idx="3">
                  <c:v>60.333333333333336</c:v>
                </c:pt>
                <c:pt idx="4">
                  <c:v>37</c:v>
                </c:pt>
                <c:pt idx="5">
                  <c:v>60.666666666666664</c:v>
                </c:pt>
                <c:pt idx="6">
                  <c:v>458.66666666666669</c:v>
                </c:pt>
                <c:pt idx="7">
                  <c:v>1714.3333333333333</c:v>
                </c:pt>
                <c:pt idx="8">
                  <c:v>468.66666666666669</c:v>
                </c:pt>
                <c:pt idx="9">
                  <c:v>6287.333333333333</c:v>
                </c:pt>
                <c:pt idx="10">
                  <c:v>12245.666666666666</c:v>
                </c:pt>
                <c:pt idx="11">
                  <c:v>25978.666666666668</c:v>
                </c:pt>
                <c:pt idx="12">
                  <c:v>59635.666666666664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494528"/>
        <c:axId val="117496064"/>
      </c:scatterChart>
      <c:valAx>
        <c:axId val="117494528"/>
        <c:scaling>
          <c:logBase val="2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7496064"/>
        <c:crosses val="autoZero"/>
        <c:crossBetween val="midCat"/>
      </c:valAx>
      <c:valAx>
        <c:axId val="117496064"/>
        <c:scaling>
          <c:logBase val="1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74945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powe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Sheet1!$CL$96:$CL$106</c:f>
              <c:numCache>
                <c:formatCode>General</c:formatCode>
                <c:ptCount val="11"/>
                <c:pt idx="0">
                  <c:v>27</c:v>
                </c:pt>
                <c:pt idx="1">
                  <c:v>64</c:v>
                </c:pt>
                <c:pt idx="2">
                  <c:v>125</c:v>
                </c:pt>
                <c:pt idx="3">
                  <c:v>216</c:v>
                </c:pt>
                <c:pt idx="4">
                  <c:v>512</c:v>
                </c:pt>
                <c:pt idx="5">
                  <c:v>1000</c:v>
                </c:pt>
                <c:pt idx="6">
                  <c:v>2197</c:v>
                </c:pt>
                <c:pt idx="7">
                  <c:v>4096</c:v>
                </c:pt>
                <c:pt idx="8">
                  <c:v>8000</c:v>
                </c:pt>
                <c:pt idx="9">
                  <c:v>15625</c:v>
                </c:pt>
                <c:pt idx="10">
                  <c:v>32768</c:v>
                </c:pt>
              </c:numCache>
            </c:numRef>
          </c:xVal>
          <c:yVal>
            <c:numRef>
              <c:f>Sheet1!$CR$96:$CR$106</c:f>
              <c:numCache>
                <c:formatCode>General</c:formatCode>
                <c:ptCount val="11"/>
                <c:pt idx="0">
                  <c:v>86</c:v>
                </c:pt>
                <c:pt idx="1">
                  <c:v>19</c:v>
                </c:pt>
                <c:pt idx="2">
                  <c:v>31</c:v>
                </c:pt>
                <c:pt idx="3">
                  <c:v>55.666666666666664</c:v>
                </c:pt>
                <c:pt idx="4">
                  <c:v>141</c:v>
                </c:pt>
                <c:pt idx="5">
                  <c:v>62</c:v>
                </c:pt>
                <c:pt idx="6">
                  <c:v>498</c:v>
                </c:pt>
                <c:pt idx="7">
                  <c:v>881</c:v>
                </c:pt>
                <c:pt idx="8">
                  <c:v>256.66666666666669</c:v>
                </c:pt>
                <c:pt idx="9">
                  <c:v>469</c:v>
                </c:pt>
                <c:pt idx="10">
                  <c:v>5440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520640"/>
        <c:axId val="117530624"/>
      </c:scatterChart>
      <c:valAx>
        <c:axId val="117520640"/>
        <c:scaling>
          <c:logBase val="2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7530624"/>
        <c:crosses val="autoZero"/>
        <c:crossBetween val="midCat"/>
      </c:valAx>
      <c:valAx>
        <c:axId val="117530624"/>
        <c:scaling>
          <c:logBase val="1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75206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powe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Sheet1!$CL$112:$CL$121</c:f>
              <c:numCache>
                <c:formatCode>General</c:formatCode>
                <c:ptCount val="10"/>
                <c:pt idx="0">
                  <c:v>258</c:v>
                </c:pt>
                <c:pt idx="1">
                  <c:v>514</c:v>
                </c:pt>
                <c:pt idx="2">
                  <c:v>1026</c:v>
                </c:pt>
                <c:pt idx="3">
                  <c:v>2050</c:v>
                </c:pt>
                <c:pt idx="4">
                  <c:v>4098</c:v>
                </c:pt>
                <c:pt idx="5">
                  <c:v>8194</c:v>
                </c:pt>
                <c:pt idx="6">
                  <c:v>16386</c:v>
                </c:pt>
                <c:pt idx="7">
                  <c:v>32770</c:v>
                </c:pt>
                <c:pt idx="8">
                  <c:v>65538</c:v>
                </c:pt>
                <c:pt idx="9">
                  <c:v>131074</c:v>
                </c:pt>
              </c:numCache>
            </c:numRef>
          </c:xVal>
          <c:yVal>
            <c:numRef>
              <c:f>Sheet1!$CR$112:$CR$121</c:f>
              <c:numCache>
                <c:formatCode>General</c:formatCode>
                <c:ptCount val="10"/>
                <c:pt idx="0">
                  <c:v>17</c:v>
                </c:pt>
                <c:pt idx="1">
                  <c:v>50.666666666666664</c:v>
                </c:pt>
                <c:pt idx="2">
                  <c:v>61.333333333333336</c:v>
                </c:pt>
                <c:pt idx="3">
                  <c:v>60</c:v>
                </c:pt>
                <c:pt idx="4">
                  <c:v>75.333333333333329</c:v>
                </c:pt>
                <c:pt idx="5">
                  <c:v>199</c:v>
                </c:pt>
                <c:pt idx="6">
                  <c:v>172</c:v>
                </c:pt>
                <c:pt idx="7">
                  <c:v>198.66666666666666</c:v>
                </c:pt>
                <c:pt idx="8">
                  <c:v>602.66666666666663</c:v>
                </c:pt>
                <c:pt idx="9">
                  <c:v>1537.3333333333333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551104"/>
        <c:axId val="117552640"/>
      </c:scatterChart>
      <c:valAx>
        <c:axId val="117551104"/>
        <c:scaling>
          <c:logBase val="2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7552640"/>
        <c:crosses val="autoZero"/>
        <c:crossBetween val="midCat"/>
      </c:valAx>
      <c:valAx>
        <c:axId val="117552640"/>
        <c:scaling>
          <c:logBase val="1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75511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powe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Sheet1!$CL$127:$CL$135</c:f>
              <c:numCache>
                <c:formatCode>General</c:formatCode>
                <c:ptCount val="9"/>
                <c:pt idx="0">
                  <c:v>258</c:v>
                </c:pt>
                <c:pt idx="1">
                  <c:v>514</c:v>
                </c:pt>
                <c:pt idx="2">
                  <c:v>1026</c:v>
                </c:pt>
                <c:pt idx="3">
                  <c:v>2050</c:v>
                </c:pt>
                <c:pt idx="4">
                  <c:v>4098</c:v>
                </c:pt>
                <c:pt idx="5">
                  <c:v>8194</c:v>
                </c:pt>
                <c:pt idx="6">
                  <c:v>16386</c:v>
                </c:pt>
                <c:pt idx="7">
                  <c:v>32770</c:v>
                </c:pt>
                <c:pt idx="8">
                  <c:v>65538</c:v>
                </c:pt>
              </c:numCache>
            </c:numRef>
          </c:xVal>
          <c:yVal>
            <c:numRef>
              <c:f>Sheet1!$CR$127:$CR$135</c:f>
              <c:numCache>
                <c:formatCode>General</c:formatCode>
                <c:ptCount val="9"/>
                <c:pt idx="0">
                  <c:v>46.666666666666664</c:v>
                </c:pt>
                <c:pt idx="1">
                  <c:v>92.666666666666671</c:v>
                </c:pt>
                <c:pt idx="2">
                  <c:v>79.666666666666671</c:v>
                </c:pt>
                <c:pt idx="3">
                  <c:v>128</c:v>
                </c:pt>
                <c:pt idx="4">
                  <c:v>109.66666666666667</c:v>
                </c:pt>
                <c:pt idx="5">
                  <c:v>693.66666666666663</c:v>
                </c:pt>
                <c:pt idx="6">
                  <c:v>894.66666666666663</c:v>
                </c:pt>
                <c:pt idx="7">
                  <c:v>340.66666666666669</c:v>
                </c:pt>
                <c:pt idx="8">
                  <c:v>2308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650944"/>
        <c:axId val="117652480"/>
      </c:scatterChart>
      <c:valAx>
        <c:axId val="117650944"/>
        <c:scaling>
          <c:logBase val="2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7652480"/>
        <c:crosses val="autoZero"/>
        <c:crossBetween val="midCat"/>
      </c:valAx>
      <c:valAx>
        <c:axId val="117652480"/>
        <c:scaling>
          <c:logBase val="1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76509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power"/>
            <c:dispRSqr val="1"/>
            <c:dispEq val="1"/>
            <c:trendlineLbl>
              <c:layout>
                <c:manualLayout>
                  <c:x val="-1.1898512685914262E-3"/>
                  <c:y val="-0.3425280694079908"/>
                </c:manualLayout>
              </c:layout>
              <c:numFmt formatCode="General" sourceLinked="0"/>
            </c:trendlineLbl>
          </c:trendline>
          <c:xVal>
            <c:numRef>
              <c:f>Sheet1!$DB$57:$DB$135</c:f>
              <c:numCache>
                <c:formatCode>General</c:formatCode>
                <c:ptCount val="79"/>
                <c:pt idx="0">
                  <c:v>24</c:v>
                </c:pt>
                <c:pt idx="1">
                  <c:v>72</c:v>
                </c:pt>
                <c:pt idx="2">
                  <c:v>99</c:v>
                </c:pt>
                <c:pt idx="3">
                  <c:v>256</c:v>
                </c:pt>
                <c:pt idx="4">
                  <c:v>575</c:v>
                </c:pt>
                <c:pt idx="5">
                  <c:v>1152</c:v>
                </c:pt>
                <c:pt idx="6">
                  <c:v>2205</c:v>
                </c:pt>
                <c:pt idx="7">
                  <c:v>4096</c:v>
                </c:pt>
                <c:pt idx="8">
                  <c:v>9100</c:v>
                </c:pt>
                <c:pt idx="9">
                  <c:v>15488</c:v>
                </c:pt>
                <c:pt idx="10">
                  <c:v>30589</c:v>
                </c:pt>
                <c:pt idx="11">
                  <c:v>65536</c:v>
                </c:pt>
                <c:pt idx="19">
                  <c:v>18</c:v>
                </c:pt>
                <c:pt idx="20">
                  <c:v>32</c:v>
                </c:pt>
                <c:pt idx="21">
                  <c:v>50</c:v>
                </c:pt>
                <c:pt idx="22">
                  <c:v>147</c:v>
                </c:pt>
                <c:pt idx="23">
                  <c:v>243</c:v>
                </c:pt>
                <c:pt idx="24">
                  <c:v>432</c:v>
                </c:pt>
                <c:pt idx="25">
                  <c:v>1024</c:v>
                </c:pt>
                <c:pt idx="26">
                  <c:v>2205</c:v>
                </c:pt>
                <c:pt idx="27">
                  <c:v>3920</c:v>
                </c:pt>
                <c:pt idx="28">
                  <c:v>8214</c:v>
                </c:pt>
                <c:pt idx="29">
                  <c:v>16807</c:v>
                </c:pt>
                <c:pt idx="30">
                  <c:v>32768</c:v>
                </c:pt>
                <c:pt idx="31">
                  <c:v>63504</c:v>
                </c:pt>
                <c:pt idx="39">
                  <c:v>27</c:v>
                </c:pt>
                <c:pt idx="40">
                  <c:v>64</c:v>
                </c:pt>
                <c:pt idx="41">
                  <c:v>125</c:v>
                </c:pt>
                <c:pt idx="42">
                  <c:v>216</c:v>
                </c:pt>
                <c:pt idx="43">
                  <c:v>512</c:v>
                </c:pt>
                <c:pt idx="44">
                  <c:v>1000</c:v>
                </c:pt>
                <c:pt idx="45">
                  <c:v>2197</c:v>
                </c:pt>
                <c:pt idx="46">
                  <c:v>4096</c:v>
                </c:pt>
                <c:pt idx="47">
                  <c:v>8000</c:v>
                </c:pt>
                <c:pt idx="48">
                  <c:v>15625</c:v>
                </c:pt>
                <c:pt idx="49">
                  <c:v>32768</c:v>
                </c:pt>
                <c:pt idx="55">
                  <c:v>258</c:v>
                </c:pt>
                <c:pt idx="56">
                  <c:v>514</c:v>
                </c:pt>
                <c:pt idx="57">
                  <c:v>1026</c:v>
                </c:pt>
                <c:pt idx="58">
                  <c:v>2050</c:v>
                </c:pt>
                <c:pt idx="59">
                  <c:v>4098</c:v>
                </c:pt>
                <c:pt idx="60">
                  <c:v>8194</c:v>
                </c:pt>
                <c:pt idx="61">
                  <c:v>16386</c:v>
                </c:pt>
                <c:pt idx="62">
                  <c:v>32770</c:v>
                </c:pt>
                <c:pt idx="63">
                  <c:v>65538</c:v>
                </c:pt>
                <c:pt idx="64">
                  <c:v>131074</c:v>
                </c:pt>
                <c:pt idx="70">
                  <c:v>258</c:v>
                </c:pt>
                <c:pt idx="71">
                  <c:v>514</c:v>
                </c:pt>
                <c:pt idx="72">
                  <c:v>1026</c:v>
                </c:pt>
                <c:pt idx="73">
                  <c:v>2050</c:v>
                </c:pt>
                <c:pt idx="74">
                  <c:v>4098</c:v>
                </c:pt>
                <c:pt idx="75">
                  <c:v>8194</c:v>
                </c:pt>
                <c:pt idx="76">
                  <c:v>16386</c:v>
                </c:pt>
                <c:pt idx="77">
                  <c:v>32770</c:v>
                </c:pt>
                <c:pt idx="78">
                  <c:v>65538</c:v>
                </c:pt>
              </c:numCache>
            </c:numRef>
          </c:xVal>
          <c:yVal>
            <c:numRef>
              <c:f>Sheet1!$DC$57:$DC$135</c:f>
              <c:numCache>
                <c:formatCode>General</c:formatCode>
                <c:ptCount val="79"/>
                <c:pt idx="0">
                  <c:v>28</c:v>
                </c:pt>
                <c:pt idx="1">
                  <c:v>19</c:v>
                </c:pt>
                <c:pt idx="2">
                  <c:v>10.666666666666666</c:v>
                </c:pt>
                <c:pt idx="3">
                  <c:v>71.333333333333329</c:v>
                </c:pt>
                <c:pt idx="4">
                  <c:v>90</c:v>
                </c:pt>
                <c:pt idx="5">
                  <c:v>306.66666666666669</c:v>
                </c:pt>
                <c:pt idx="6">
                  <c:v>139.66666666666666</c:v>
                </c:pt>
                <c:pt idx="7">
                  <c:v>363.66666666666669</c:v>
                </c:pt>
                <c:pt idx="8">
                  <c:v>781.33333333333337</c:v>
                </c:pt>
                <c:pt idx="9">
                  <c:v>574.66666666666663</c:v>
                </c:pt>
                <c:pt idx="10">
                  <c:v>736</c:v>
                </c:pt>
                <c:pt idx="11">
                  <c:v>1061.6666666666667</c:v>
                </c:pt>
                <c:pt idx="19">
                  <c:v>6</c:v>
                </c:pt>
                <c:pt idx="20">
                  <c:v>32.666666666666664</c:v>
                </c:pt>
                <c:pt idx="21">
                  <c:v>54.666666666666664</c:v>
                </c:pt>
                <c:pt idx="22">
                  <c:v>60.333333333333336</c:v>
                </c:pt>
                <c:pt idx="23">
                  <c:v>37</c:v>
                </c:pt>
                <c:pt idx="24">
                  <c:v>60.666666666666664</c:v>
                </c:pt>
                <c:pt idx="25">
                  <c:v>458.66666666666669</c:v>
                </c:pt>
                <c:pt idx="26">
                  <c:v>1714.3333333333333</c:v>
                </c:pt>
                <c:pt idx="27">
                  <c:v>468.66666666666669</c:v>
                </c:pt>
                <c:pt idx="28">
                  <c:v>6287.333333333333</c:v>
                </c:pt>
                <c:pt idx="29">
                  <c:v>12245.666666666666</c:v>
                </c:pt>
                <c:pt idx="30">
                  <c:v>25978.666666666668</c:v>
                </c:pt>
                <c:pt idx="31">
                  <c:v>59635.666666666664</c:v>
                </c:pt>
                <c:pt idx="39">
                  <c:v>86</c:v>
                </c:pt>
                <c:pt idx="40">
                  <c:v>19</c:v>
                </c:pt>
                <c:pt idx="41">
                  <c:v>31</c:v>
                </c:pt>
                <c:pt idx="42">
                  <c:v>55.666666666666664</c:v>
                </c:pt>
                <c:pt idx="43">
                  <c:v>141</c:v>
                </c:pt>
                <c:pt idx="44">
                  <c:v>62</c:v>
                </c:pt>
                <c:pt idx="45">
                  <c:v>498</c:v>
                </c:pt>
                <c:pt idx="46">
                  <c:v>881</c:v>
                </c:pt>
                <c:pt idx="47">
                  <c:v>256.66666666666669</c:v>
                </c:pt>
                <c:pt idx="48">
                  <c:v>469</c:v>
                </c:pt>
                <c:pt idx="49">
                  <c:v>5440</c:v>
                </c:pt>
                <c:pt idx="55">
                  <c:v>17</c:v>
                </c:pt>
                <c:pt idx="56">
                  <c:v>50.666666666666664</c:v>
                </c:pt>
                <c:pt idx="57">
                  <c:v>61.333333333333336</c:v>
                </c:pt>
                <c:pt idx="58">
                  <c:v>60</c:v>
                </c:pt>
                <c:pt idx="59">
                  <c:v>75.333333333333329</c:v>
                </c:pt>
                <c:pt idx="60">
                  <c:v>199</c:v>
                </c:pt>
                <c:pt idx="61">
                  <c:v>172</c:v>
                </c:pt>
                <c:pt idx="62">
                  <c:v>198.66666666666666</c:v>
                </c:pt>
                <c:pt idx="63">
                  <c:v>602.66666666666663</c:v>
                </c:pt>
                <c:pt idx="64">
                  <c:v>1537.3333333333333</c:v>
                </c:pt>
                <c:pt idx="70">
                  <c:v>46.666666666666664</c:v>
                </c:pt>
                <c:pt idx="71">
                  <c:v>92.666666666666671</c:v>
                </c:pt>
                <c:pt idx="72">
                  <c:v>79.666666666666671</c:v>
                </c:pt>
                <c:pt idx="73">
                  <c:v>128</c:v>
                </c:pt>
                <c:pt idx="74">
                  <c:v>109.66666666666667</c:v>
                </c:pt>
                <c:pt idx="75">
                  <c:v>693.66666666666663</c:v>
                </c:pt>
                <c:pt idx="76">
                  <c:v>894.66666666666663</c:v>
                </c:pt>
                <c:pt idx="77">
                  <c:v>340.66666666666669</c:v>
                </c:pt>
                <c:pt idx="78">
                  <c:v>2308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676672"/>
        <c:axId val="117686656"/>
      </c:scatterChart>
      <c:valAx>
        <c:axId val="117676672"/>
        <c:scaling>
          <c:logBase val="2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7686656"/>
        <c:crosses val="autoZero"/>
        <c:crossBetween val="midCat"/>
      </c:valAx>
      <c:valAx>
        <c:axId val="117686656"/>
        <c:scaling>
          <c:logBase val="1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76766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power"/>
            <c:dispRSqr val="1"/>
            <c:dispEq val="1"/>
            <c:trendlineLbl>
              <c:layout>
                <c:manualLayout>
                  <c:x val="-0.1182128171478565"/>
                  <c:y val="-8.3738334791484445E-2"/>
                </c:manualLayout>
              </c:layout>
              <c:numFmt formatCode="General" sourceLinked="0"/>
            </c:trendlineLbl>
          </c:trendline>
          <c:xVal>
            <c:numRef>
              <c:f>Sheet1!$G$151:$G$195</c:f>
              <c:numCache>
                <c:formatCode>General</c:formatCode>
                <c:ptCount val="45"/>
                <c:pt idx="0">
                  <c:v>16</c:v>
                </c:pt>
                <c:pt idx="1">
                  <c:v>24</c:v>
                </c:pt>
                <c:pt idx="2">
                  <c:v>72</c:v>
                </c:pt>
                <c:pt idx="3">
                  <c:v>99</c:v>
                </c:pt>
                <c:pt idx="4">
                  <c:v>256</c:v>
                </c:pt>
                <c:pt idx="5">
                  <c:v>575</c:v>
                </c:pt>
                <c:pt idx="6">
                  <c:v>1152</c:v>
                </c:pt>
                <c:pt idx="7">
                  <c:v>2205</c:v>
                </c:pt>
                <c:pt idx="8">
                  <c:v>4096</c:v>
                </c:pt>
                <c:pt idx="9">
                  <c:v>9100</c:v>
                </c:pt>
                <c:pt idx="10">
                  <c:v>15488</c:v>
                </c:pt>
                <c:pt idx="11">
                  <c:v>30589</c:v>
                </c:pt>
                <c:pt idx="12">
                  <c:v>65536</c:v>
                </c:pt>
                <c:pt idx="13">
                  <c:v>130682</c:v>
                </c:pt>
                <c:pt idx="14">
                  <c:v>270848</c:v>
                </c:pt>
                <c:pt idx="15">
                  <c:v>16</c:v>
                </c:pt>
                <c:pt idx="16">
                  <c:v>24</c:v>
                </c:pt>
                <c:pt idx="17">
                  <c:v>72</c:v>
                </c:pt>
                <c:pt idx="18">
                  <c:v>99</c:v>
                </c:pt>
                <c:pt idx="19">
                  <c:v>256</c:v>
                </c:pt>
                <c:pt idx="20">
                  <c:v>575</c:v>
                </c:pt>
                <c:pt idx="21">
                  <c:v>1152</c:v>
                </c:pt>
                <c:pt idx="22">
                  <c:v>2205</c:v>
                </c:pt>
                <c:pt idx="23">
                  <c:v>4096</c:v>
                </c:pt>
                <c:pt idx="24">
                  <c:v>9100</c:v>
                </c:pt>
                <c:pt idx="25">
                  <c:v>15488</c:v>
                </c:pt>
                <c:pt idx="26">
                  <c:v>30589</c:v>
                </c:pt>
                <c:pt idx="27">
                  <c:v>65536</c:v>
                </c:pt>
                <c:pt idx="28">
                  <c:v>130682</c:v>
                </c:pt>
                <c:pt idx="29">
                  <c:v>270848</c:v>
                </c:pt>
                <c:pt idx="30">
                  <c:v>16</c:v>
                </c:pt>
                <c:pt idx="31">
                  <c:v>24</c:v>
                </c:pt>
                <c:pt idx="32">
                  <c:v>72</c:v>
                </c:pt>
                <c:pt idx="33">
                  <c:v>99</c:v>
                </c:pt>
                <c:pt idx="34">
                  <c:v>256</c:v>
                </c:pt>
                <c:pt idx="35">
                  <c:v>575</c:v>
                </c:pt>
                <c:pt idx="36">
                  <c:v>1152</c:v>
                </c:pt>
                <c:pt idx="37">
                  <c:v>2205</c:v>
                </c:pt>
                <c:pt idx="38">
                  <c:v>4096</c:v>
                </c:pt>
                <c:pt idx="39">
                  <c:v>9100</c:v>
                </c:pt>
                <c:pt idx="40">
                  <c:v>15488</c:v>
                </c:pt>
                <c:pt idx="41">
                  <c:v>30589</c:v>
                </c:pt>
                <c:pt idx="42">
                  <c:v>65536</c:v>
                </c:pt>
                <c:pt idx="43">
                  <c:v>130682</c:v>
                </c:pt>
                <c:pt idx="44">
                  <c:v>270848</c:v>
                </c:pt>
              </c:numCache>
            </c:numRef>
          </c:xVal>
          <c:yVal>
            <c:numRef>
              <c:f>Sheet1!$H$151:$H$195</c:f>
              <c:numCache>
                <c:formatCode>General</c:formatCode>
                <c:ptCount val="45"/>
                <c:pt idx="0">
                  <c:v>6</c:v>
                </c:pt>
                <c:pt idx="1">
                  <c:v>96</c:v>
                </c:pt>
                <c:pt idx="2">
                  <c:v>26</c:v>
                </c:pt>
                <c:pt idx="3">
                  <c:v>31</c:v>
                </c:pt>
                <c:pt idx="4">
                  <c:v>60</c:v>
                </c:pt>
                <c:pt idx="5">
                  <c:v>123</c:v>
                </c:pt>
                <c:pt idx="6">
                  <c:v>396</c:v>
                </c:pt>
                <c:pt idx="7">
                  <c:v>284</c:v>
                </c:pt>
                <c:pt idx="8">
                  <c:v>512</c:v>
                </c:pt>
                <c:pt idx="9">
                  <c:v>864</c:v>
                </c:pt>
                <c:pt idx="10">
                  <c:v>1565</c:v>
                </c:pt>
                <c:pt idx="11">
                  <c:v>2206</c:v>
                </c:pt>
                <c:pt idx="12">
                  <c:v>3584</c:v>
                </c:pt>
                <c:pt idx="13">
                  <c:v>5869</c:v>
                </c:pt>
                <c:pt idx="14">
                  <c:v>10712</c:v>
                </c:pt>
                <c:pt idx="15">
                  <c:v>10</c:v>
                </c:pt>
                <c:pt idx="16">
                  <c:v>36</c:v>
                </c:pt>
                <c:pt idx="17">
                  <c:v>24</c:v>
                </c:pt>
                <c:pt idx="18">
                  <c:v>28</c:v>
                </c:pt>
                <c:pt idx="19">
                  <c:v>60</c:v>
                </c:pt>
                <c:pt idx="20">
                  <c:v>125</c:v>
                </c:pt>
                <c:pt idx="21">
                  <c:v>396</c:v>
                </c:pt>
                <c:pt idx="22">
                  <c:v>284</c:v>
                </c:pt>
                <c:pt idx="23">
                  <c:v>512</c:v>
                </c:pt>
                <c:pt idx="24">
                  <c:v>878</c:v>
                </c:pt>
                <c:pt idx="25">
                  <c:v>1149</c:v>
                </c:pt>
                <c:pt idx="26">
                  <c:v>2149</c:v>
                </c:pt>
                <c:pt idx="27">
                  <c:v>3584</c:v>
                </c:pt>
                <c:pt idx="28">
                  <c:v>6380</c:v>
                </c:pt>
                <c:pt idx="29">
                  <c:v>10712</c:v>
                </c:pt>
                <c:pt idx="30">
                  <c:v>8</c:v>
                </c:pt>
                <c:pt idx="31">
                  <c:v>289</c:v>
                </c:pt>
                <c:pt idx="32">
                  <c:v>24</c:v>
                </c:pt>
                <c:pt idx="33">
                  <c:v>30</c:v>
                </c:pt>
                <c:pt idx="34">
                  <c:v>60</c:v>
                </c:pt>
                <c:pt idx="35">
                  <c:v>125</c:v>
                </c:pt>
                <c:pt idx="36">
                  <c:v>396</c:v>
                </c:pt>
                <c:pt idx="37">
                  <c:v>281</c:v>
                </c:pt>
                <c:pt idx="38">
                  <c:v>512</c:v>
                </c:pt>
                <c:pt idx="39">
                  <c:v>868</c:v>
                </c:pt>
                <c:pt idx="40">
                  <c:v>1089</c:v>
                </c:pt>
                <c:pt idx="41">
                  <c:v>2206</c:v>
                </c:pt>
                <c:pt idx="42">
                  <c:v>3584</c:v>
                </c:pt>
                <c:pt idx="43">
                  <c:v>5901</c:v>
                </c:pt>
                <c:pt idx="44">
                  <c:v>10922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777536"/>
        <c:axId val="117779072"/>
      </c:scatterChart>
      <c:valAx>
        <c:axId val="117777536"/>
        <c:scaling>
          <c:logBase val="2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7779072"/>
        <c:crosses val="autoZero"/>
        <c:crossBetween val="midCat"/>
      </c:valAx>
      <c:valAx>
        <c:axId val="117779072"/>
        <c:scaling>
          <c:logBase val="1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77775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power"/>
            <c:dispRSqr val="1"/>
            <c:dispEq val="1"/>
            <c:trendlineLbl>
              <c:layout>
                <c:manualLayout>
                  <c:x val="-0.12145822397200351"/>
                  <c:y val="-5.1042578011081955E-3"/>
                </c:manualLayout>
              </c:layout>
              <c:numFmt formatCode="General" sourceLinked="0"/>
            </c:trendlineLbl>
          </c:trendline>
          <c:xVal>
            <c:numRef>
              <c:f>Sheet1!$G$197:$G$240</c:f>
              <c:numCache>
                <c:formatCode>General</c:formatCode>
                <c:ptCount val="44"/>
                <c:pt idx="0">
                  <c:v>18</c:v>
                </c:pt>
                <c:pt idx="1">
                  <c:v>32</c:v>
                </c:pt>
                <c:pt idx="2">
                  <c:v>50</c:v>
                </c:pt>
                <c:pt idx="3">
                  <c:v>147</c:v>
                </c:pt>
                <c:pt idx="4">
                  <c:v>243</c:v>
                </c:pt>
                <c:pt idx="5">
                  <c:v>432</c:v>
                </c:pt>
                <c:pt idx="6">
                  <c:v>1024</c:v>
                </c:pt>
                <c:pt idx="7">
                  <c:v>2205</c:v>
                </c:pt>
                <c:pt idx="8">
                  <c:v>3920</c:v>
                </c:pt>
                <c:pt idx="9">
                  <c:v>8214</c:v>
                </c:pt>
                <c:pt idx="10">
                  <c:v>16807</c:v>
                </c:pt>
                <c:pt idx="11">
                  <c:v>32768</c:v>
                </c:pt>
                <c:pt idx="12">
                  <c:v>63504</c:v>
                </c:pt>
                <c:pt idx="13">
                  <c:v>135531</c:v>
                </c:pt>
                <c:pt idx="14">
                  <c:v>259308</c:v>
                </c:pt>
                <c:pt idx="15">
                  <c:v>18</c:v>
                </c:pt>
                <c:pt idx="16">
                  <c:v>32</c:v>
                </c:pt>
                <c:pt idx="17">
                  <c:v>50</c:v>
                </c:pt>
                <c:pt idx="18">
                  <c:v>147</c:v>
                </c:pt>
                <c:pt idx="19">
                  <c:v>243</c:v>
                </c:pt>
                <c:pt idx="20">
                  <c:v>432</c:v>
                </c:pt>
                <c:pt idx="21">
                  <c:v>1024</c:v>
                </c:pt>
                <c:pt idx="22">
                  <c:v>2205</c:v>
                </c:pt>
                <c:pt idx="23">
                  <c:v>3920</c:v>
                </c:pt>
                <c:pt idx="24">
                  <c:v>8214</c:v>
                </c:pt>
                <c:pt idx="25">
                  <c:v>16807</c:v>
                </c:pt>
                <c:pt idx="26">
                  <c:v>32768</c:v>
                </c:pt>
                <c:pt idx="27">
                  <c:v>63504</c:v>
                </c:pt>
                <c:pt idx="28">
                  <c:v>135531</c:v>
                </c:pt>
                <c:pt idx="29">
                  <c:v>259308</c:v>
                </c:pt>
                <c:pt idx="30">
                  <c:v>18</c:v>
                </c:pt>
                <c:pt idx="31">
                  <c:v>32</c:v>
                </c:pt>
                <c:pt idx="32">
                  <c:v>50</c:v>
                </c:pt>
                <c:pt idx="33">
                  <c:v>147</c:v>
                </c:pt>
                <c:pt idx="34">
                  <c:v>243</c:v>
                </c:pt>
                <c:pt idx="35">
                  <c:v>432</c:v>
                </c:pt>
                <c:pt idx="36">
                  <c:v>1024</c:v>
                </c:pt>
                <c:pt idx="37">
                  <c:v>2205</c:v>
                </c:pt>
                <c:pt idx="38">
                  <c:v>3920</c:v>
                </c:pt>
                <c:pt idx="39">
                  <c:v>8214</c:v>
                </c:pt>
                <c:pt idx="40">
                  <c:v>16807</c:v>
                </c:pt>
                <c:pt idx="41">
                  <c:v>32768</c:v>
                </c:pt>
                <c:pt idx="42">
                  <c:v>63504</c:v>
                </c:pt>
                <c:pt idx="43">
                  <c:v>135531</c:v>
                </c:pt>
              </c:numCache>
            </c:numRef>
          </c:xVal>
          <c:yVal>
            <c:numRef>
              <c:f>Sheet1!$H$197:$H$240</c:f>
              <c:numCache>
                <c:formatCode>General</c:formatCode>
                <c:ptCount val="44"/>
                <c:pt idx="0">
                  <c:v>15</c:v>
                </c:pt>
                <c:pt idx="1">
                  <c:v>23</c:v>
                </c:pt>
                <c:pt idx="2">
                  <c:v>28</c:v>
                </c:pt>
                <c:pt idx="3">
                  <c:v>36</c:v>
                </c:pt>
                <c:pt idx="4">
                  <c:v>41</c:v>
                </c:pt>
                <c:pt idx="5">
                  <c:v>108</c:v>
                </c:pt>
                <c:pt idx="6">
                  <c:v>184</c:v>
                </c:pt>
                <c:pt idx="7">
                  <c:v>292</c:v>
                </c:pt>
                <c:pt idx="8">
                  <c:v>380</c:v>
                </c:pt>
                <c:pt idx="9">
                  <c:v>517</c:v>
                </c:pt>
                <c:pt idx="10">
                  <c:v>795</c:v>
                </c:pt>
                <c:pt idx="11">
                  <c:v>1344</c:v>
                </c:pt>
                <c:pt idx="12">
                  <c:v>1937</c:v>
                </c:pt>
                <c:pt idx="13">
                  <c:v>2908</c:v>
                </c:pt>
                <c:pt idx="14">
                  <c:v>5218</c:v>
                </c:pt>
                <c:pt idx="15">
                  <c:v>13</c:v>
                </c:pt>
                <c:pt idx="16">
                  <c:v>24</c:v>
                </c:pt>
                <c:pt idx="17">
                  <c:v>38</c:v>
                </c:pt>
                <c:pt idx="18">
                  <c:v>36</c:v>
                </c:pt>
                <c:pt idx="19">
                  <c:v>61</c:v>
                </c:pt>
                <c:pt idx="20">
                  <c:v>108</c:v>
                </c:pt>
                <c:pt idx="21">
                  <c:v>120</c:v>
                </c:pt>
                <c:pt idx="22">
                  <c:v>272</c:v>
                </c:pt>
                <c:pt idx="23">
                  <c:v>374</c:v>
                </c:pt>
                <c:pt idx="24">
                  <c:v>533</c:v>
                </c:pt>
                <c:pt idx="25">
                  <c:v>795</c:v>
                </c:pt>
                <c:pt idx="26">
                  <c:v>1344</c:v>
                </c:pt>
                <c:pt idx="27">
                  <c:v>1987</c:v>
                </c:pt>
                <c:pt idx="28">
                  <c:v>2908</c:v>
                </c:pt>
                <c:pt idx="29">
                  <c:v>5218</c:v>
                </c:pt>
                <c:pt idx="30">
                  <c:v>15</c:v>
                </c:pt>
                <c:pt idx="31">
                  <c:v>24</c:v>
                </c:pt>
                <c:pt idx="32">
                  <c:v>10</c:v>
                </c:pt>
                <c:pt idx="33">
                  <c:v>36</c:v>
                </c:pt>
                <c:pt idx="34">
                  <c:v>73</c:v>
                </c:pt>
                <c:pt idx="35">
                  <c:v>108</c:v>
                </c:pt>
                <c:pt idx="36">
                  <c:v>184</c:v>
                </c:pt>
                <c:pt idx="37">
                  <c:v>250</c:v>
                </c:pt>
                <c:pt idx="38">
                  <c:v>397</c:v>
                </c:pt>
                <c:pt idx="39">
                  <c:v>476</c:v>
                </c:pt>
                <c:pt idx="40">
                  <c:v>671</c:v>
                </c:pt>
                <c:pt idx="41">
                  <c:v>1344</c:v>
                </c:pt>
                <c:pt idx="42">
                  <c:v>1987</c:v>
                </c:pt>
                <c:pt idx="43">
                  <c:v>2908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828992"/>
        <c:axId val="117830784"/>
      </c:scatterChart>
      <c:valAx>
        <c:axId val="117828992"/>
        <c:scaling>
          <c:logBase val="2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7830784"/>
        <c:crosses val="autoZero"/>
        <c:crossBetween val="midCat"/>
      </c:valAx>
      <c:valAx>
        <c:axId val="117830784"/>
        <c:scaling>
          <c:logBase val="1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78289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power"/>
            <c:dispRSqr val="1"/>
            <c:dispEq val="1"/>
            <c:trendlineLbl>
              <c:layout>
                <c:manualLayout>
                  <c:x val="-0.12145822397200352"/>
                  <c:y val="-5.1042578011081963E-3"/>
                </c:manualLayout>
              </c:layout>
              <c:numFmt formatCode="General" sourceLinked="0"/>
            </c:trendlineLbl>
          </c:trendline>
          <c:xVal>
            <c:numRef>
              <c:f>Sheet1!$G$242:$G$283</c:f>
              <c:numCache>
                <c:formatCode>General</c:formatCode>
                <c:ptCount val="42"/>
                <c:pt idx="0">
                  <c:v>27</c:v>
                </c:pt>
                <c:pt idx="1">
                  <c:v>27</c:v>
                </c:pt>
                <c:pt idx="2">
                  <c:v>64</c:v>
                </c:pt>
                <c:pt idx="3">
                  <c:v>125</c:v>
                </c:pt>
                <c:pt idx="4">
                  <c:v>216</c:v>
                </c:pt>
                <c:pt idx="5">
                  <c:v>512</c:v>
                </c:pt>
                <c:pt idx="6">
                  <c:v>1000</c:v>
                </c:pt>
                <c:pt idx="7">
                  <c:v>2197</c:v>
                </c:pt>
                <c:pt idx="8">
                  <c:v>4096</c:v>
                </c:pt>
                <c:pt idx="9">
                  <c:v>8000</c:v>
                </c:pt>
                <c:pt idx="10">
                  <c:v>15625</c:v>
                </c:pt>
                <c:pt idx="11">
                  <c:v>32768</c:v>
                </c:pt>
                <c:pt idx="12">
                  <c:v>64000</c:v>
                </c:pt>
                <c:pt idx="13">
                  <c:v>132651</c:v>
                </c:pt>
                <c:pt idx="14">
                  <c:v>27</c:v>
                </c:pt>
                <c:pt idx="15">
                  <c:v>27</c:v>
                </c:pt>
                <c:pt idx="16">
                  <c:v>64</c:v>
                </c:pt>
                <c:pt idx="17">
                  <c:v>125</c:v>
                </c:pt>
                <c:pt idx="18">
                  <c:v>216</c:v>
                </c:pt>
                <c:pt idx="19">
                  <c:v>512</c:v>
                </c:pt>
                <c:pt idx="20">
                  <c:v>1000</c:v>
                </c:pt>
                <c:pt idx="21">
                  <c:v>2197</c:v>
                </c:pt>
                <c:pt idx="22">
                  <c:v>4096</c:v>
                </c:pt>
                <c:pt idx="23">
                  <c:v>8000</c:v>
                </c:pt>
                <c:pt idx="24">
                  <c:v>15625</c:v>
                </c:pt>
                <c:pt idx="25">
                  <c:v>32768</c:v>
                </c:pt>
                <c:pt idx="26">
                  <c:v>64000</c:v>
                </c:pt>
                <c:pt idx="27">
                  <c:v>132651</c:v>
                </c:pt>
                <c:pt idx="28">
                  <c:v>27</c:v>
                </c:pt>
                <c:pt idx="29">
                  <c:v>27</c:v>
                </c:pt>
                <c:pt idx="30">
                  <c:v>64</c:v>
                </c:pt>
                <c:pt idx="31">
                  <c:v>125</c:v>
                </c:pt>
                <c:pt idx="32">
                  <c:v>216</c:v>
                </c:pt>
                <c:pt idx="33">
                  <c:v>512</c:v>
                </c:pt>
                <c:pt idx="34">
                  <c:v>1000</c:v>
                </c:pt>
                <c:pt idx="35">
                  <c:v>2197</c:v>
                </c:pt>
                <c:pt idx="36">
                  <c:v>4096</c:v>
                </c:pt>
                <c:pt idx="37">
                  <c:v>8000</c:v>
                </c:pt>
                <c:pt idx="38">
                  <c:v>15625</c:v>
                </c:pt>
                <c:pt idx="39">
                  <c:v>32768</c:v>
                </c:pt>
                <c:pt idx="40">
                  <c:v>64000</c:v>
                </c:pt>
                <c:pt idx="41">
                  <c:v>132651</c:v>
                </c:pt>
              </c:numCache>
            </c:numRef>
          </c:xVal>
          <c:yVal>
            <c:numRef>
              <c:f>Sheet1!$H$242:$H$283</c:f>
              <c:numCache>
                <c:formatCode>General</c:formatCode>
                <c:ptCount val="42"/>
                <c:pt idx="0">
                  <c:v>20</c:v>
                </c:pt>
                <c:pt idx="1">
                  <c:v>23</c:v>
                </c:pt>
                <c:pt idx="2">
                  <c:v>20</c:v>
                </c:pt>
                <c:pt idx="3">
                  <c:v>37</c:v>
                </c:pt>
                <c:pt idx="4">
                  <c:v>52</c:v>
                </c:pt>
                <c:pt idx="5">
                  <c:v>104</c:v>
                </c:pt>
                <c:pt idx="6">
                  <c:v>156</c:v>
                </c:pt>
                <c:pt idx="7">
                  <c:v>309</c:v>
                </c:pt>
                <c:pt idx="8">
                  <c:v>385</c:v>
                </c:pt>
                <c:pt idx="9">
                  <c:v>625</c:v>
                </c:pt>
                <c:pt idx="10">
                  <c:v>884</c:v>
                </c:pt>
                <c:pt idx="11">
                  <c:v>1841</c:v>
                </c:pt>
                <c:pt idx="12">
                  <c:v>3234</c:v>
                </c:pt>
                <c:pt idx="13">
                  <c:v>4789</c:v>
                </c:pt>
                <c:pt idx="14">
                  <c:v>9</c:v>
                </c:pt>
                <c:pt idx="15">
                  <c:v>9</c:v>
                </c:pt>
                <c:pt idx="16">
                  <c:v>17</c:v>
                </c:pt>
                <c:pt idx="17">
                  <c:v>37</c:v>
                </c:pt>
                <c:pt idx="18">
                  <c:v>41</c:v>
                </c:pt>
                <c:pt idx="19">
                  <c:v>104</c:v>
                </c:pt>
                <c:pt idx="20">
                  <c:v>156</c:v>
                </c:pt>
                <c:pt idx="21">
                  <c:v>312</c:v>
                </c:pt>
                <c:pt idx="22">
                  <c:v>384</c:v>
                </c:pt>
                <c:pt idx="23">
                  <c:v>625</c:v>
                </c:pt>
                <c:pt idx="24">
                  <c:v>933</c:v>
                </c:pt>
                <c:pt idx="25">
                  <c:v>1680</c:v>
                </c:pt>
                <c:pt idx="26">
                  <c:v>3234</c:v>
                </c:pt>
                <c:pt idx="27">
                  <c:v>4792</c:v>
                </c:pt>
                <c:pt idx="28">
                  <c:v>10</c:v>
                </c:pt>
                <c:pt idx="29">
                  <c:v>18</c:v>
                </c:pt>
                <c:pt idx="30">
                  <c:v>20</c:v>
                </c:pt>
                <c:pt idx="31">
                  <c:v>37</c:v>
                </c:pt>
                <c:pt idx="32">
                  <c:v>45</c:v>
                </c:pt>
                <c:pt idx="33">
                  <c:v>104</c:v>
                </c:pt>
                <c:pt idx="34">
                  <c:v>156</c:v>
                </c:pt>
                <c:pt idx="35">
                  <c:v>282</c:v>
                </c:pt>
                <c:pt idx="36">
                  <c:v>384</c:v>
                </c:pt>
                <c:pt idx="37">
                  <c:v>625</c:v>
                </c:pt>
                <c:pt idx="38">
                  <c:v>916</c:v>
                </c:pt>
                <c:pt idx="39">
                  <c:v>2816</c:v>
                </c:pt>
                <c:pt idx="40">
                  <c:v>2375</c:v>
                </c:pt>
                <c:pt idx="41">
                  <c:v>4792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922048"/>
        <c:axId val="117927936"/>
      </c:scatterChart>
      <c:valAx>
        <c:axId val="117922048"/>
        <c:scaling>
          <c:logBase val="2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7927936"/>
        <c:crosses val="autoZero"/>
        <c:crossBetween val="midCat"/>
      </c:valAx>
      <c:valAx>
        <c:axId val="117927936"/>
        <c:scaling>
          <c:logBase val="1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79220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power"/>
            <c:dispRSqr val="1"/>
            <c:dispEq val="1"/>
            <c:trendlineLbl>
              <c:layout>
                <c:manualLayout>
                  <c:x val="-0.12145822397200352"/>
                  <c:y val="-5.1042578011081963E-3"/>
                </c:manualLayout>
              </c:layout>
              <c:numFmt formatCode="General" sourceLinked="0"/>
            </c:trendlineLbl>
          </c:trendline>
          <c:xVal>
            <c:numRef>
              <c:f>Sheet1!$G$285:$G$323</c:f>
              <c:numCache>
                <c:formatCode>General</c:formatCode>
                <c:ptCount val="39"/>
                <c:pt idx="0">
                  <c:v>258</c:v>
                </c:pt>
                <c:pt idx="1">
                  <c:v>514</c:v>
                </c:pt>
                <c:pt idx="2">
                  <c:v>1026</c:v>
                </c:pt>
                <c:pt idx="3">
                  <c:v>2050</c:v>
                </c:pt>
                <c:pt idx="4">
                  <c:v>4098</c:v>
                </c:pt>
                <c:pt idx="5">
                  <c:v>8194</c:v>
                </c:pt>
                <c:pt idx="6">
                  <c:v>16386</c:v>
                </c:pt>
                <c:pt idx="7">
                  <c:v>32770</c:v>
                </c:pt>
                <c:pt idx="8">
                  <c:v>65538</c:v>
                </c:pt>
                <c:pt idx="9">
                  <c:v>131074</c:v>
                </c:pt>
                <c:pt idx="10">
                  <c:v>262146</c:v>
                </c:pt>
                <c:pt idx="11">
                  <c:v>524290</c:v>
                </c:pt>
                <c:pt idx="12">
                  <c:v>1048578</c:v>
                </c:pt>
                <c:pt idx="13">
                  <c:v>258</c:v>
                </c:pt>
                <c:pt idx="14">
                  <c:v>514</c:v>
                </c:pt>
                <c:pt idx="15">
                  <c:v>1026</c:v>
                </c:pt>
                <c:pt idx="16">
                  <c:v>2050</c:v>
                </c:pt>
                <c:pt idx="17">
                  <c:v>4098</c:v>
                </c:pt>
                <c:pt idx="18">
                  <c:v>8194</c:v>
                </c:pt>
                <c:pt idx="19">
                  <c:v>16386</c:v>
                </c:pt>
                <c:pt idx="20">
                  <c:v>32770</c:v>
                </c:pt>
                <c:pt idx="21">
                  <c:v>65538</c:v>
                </c:pt>
                <c:pt idx="22">
                  <c:v>131074</c:v>
                </c:pt>
                <c:pt idx="23">
                  <c:v>262146</c:v>
                </c:pt>
                <c:pt idx="24">
                  <c:v>524290</c:v>
                </c:pt>
                <c:pt idx="25">
                  <c:v>1048578</c:v>
                </c:pt>
                <c:pt idx="26">
                  <c:v>258</c:v>
                </c:pt>
                <c:pt idx="27">
                  <c:v>514</c:v>
                </c:pt>
                <c:pt idx="28">
                  <c:v>1026</c:v>
                </c:pt>
                <c:pt idx="29">
                  <c:v>2050</c:v>
                </c:pt>
                <c:pt idx="30">
                  <c:v>4098</c:v>
                </c:pt>
                <c:pt idx="31">
                  <c:v>8194</c:v>
                </c:pt>
                <c:pt idx="32">
                  <c:v>16386</c:v>
                </c:pt>
                <c:pt idx="33">
                  <c:v>32770</c:v>
                </c:pt>
                <c:pt idx="34">
                  <c:v>65538</c:v>
                </c:pt>
                <c:pt idx="35">
                  <c:v>131074</c:v>
                </c:pt>
                <c:pt idx="36">
                  <c:v>262146</c:v>
                </c:pt>
                <c:pt idx="37">
                  <c:v>524290</c:v>
                </c:pt>
                <c:pt idx="38">
                  <c:v>1048578</c:v>
                </c:pt>
              </c:numCache>
            </c:numRef>
          </c:xVal>
          <c:yVal>
            <c:numRef>
              <c:f>Sheet1!$H$285:$H$323</c:f>
              <c:numCache>
                <c:formatCode>General</c:formatCode>
                <c:ptCount val="39"/>
                <c:pt idx="0">
                  <c:v>32</c:v>
                </c:pt>
                <c:pt idx="1">
                  <c:v>192</c:v>
                </c:pt>
                <c:pt idx="2">
                  <c:v>168</c:v>
                </c:pt>
                <c:pt idx="3">
                  <c:v>368</c:v>
                </c:pt>
                <c:pt idx="4">
                  <c:v>480</c:v>
                </c:pt>
                <c:pt idx="5">
                  <c:v>1024</c:v>
                </c:pt>
                <c:pt idx="6">
                  <c:v>1673</c:v>
                </c:pt>
                <c:pt idx="7">
                  <c:v>2752</c:v>
                </c:pt>
                <c:pt idx="8">
                  <c:v>3344</c:v>
                </c:pt>
                <c:pt idx="9">
                  <c:v>6880</c:v>
                </c:pt>
                <c:pt idx="10">
                  <c:v>6592</c:v>
                </c:pt>
                <c:pt idx="11">
                  <c:v>32768</c:v>
                </c:pt>
                <c:pt idx="12">
                  <c:v>16384</c:v>
                </c:pt>
                <c:pt idx="13">
                  <c:v>51</c:v>
                </c:pt>
                <c:pt idx="14">
                  <c:v>191</c:v>
                </c:pt>
                <c:pt idx="15">
                  <c:v>112</c:v>
                </c:pt>
                <c:pt idx="16">
                  <c:v>368</c:v>
                </c:pt>
                <c:pt idx="17">
                  <c:v>480</c:v>
                </c:pt>
                <c:pt idx="18">
                  <c:v>768</c:v>
                </c:pt>
                <c:pt idx="19">
                  <c:v>1707</c:v>
                </c:pt>
                <c:pt idx="20">
                  <c:v>2536</c:v>
                </c:pt>
                <c:pt idx="21">
                  <c:v>3909</c:v>
                </c:pt>
                <c:pt idx="22">
                  <c:v>5887</c:v>
                </c:pt>
                <c:pt idx="23">
                  <c:v>5631</c:v>
                </c:pt>
                <c:pt idx="24">
                  <c:v>49152</c:v>
                </c:pt>
                <c:pt idx="25">
                  <c:v>16512</c:v>
                </c:pt>
                <c:pt idx="26">
                  <c:v>32</c:v>
                </c:pt>
                <c:pt idx="27">
                  <c:v>383</c:v>
                </c:pt>
                <c:pt idx="28">
                  <c:v>90</c:v>
                </c:pt>
                <c:pt idx="29">
                  <c:v>384</c:v>
                </c:pt>
                <c:pt idx="30">
                  <c:v>392</c:v>
                </c:pt>
                <c:pt idx="31">
                  <c:v>1028</c:v>
                </c:pt>
                <c:pt idx="32">
                  <c:v>1664</c:v>
                </c:pt>
                <c:pt idx="33">
                  <c:v>2268</c:v>
                </c:pt>
                <c:pt idx="34">
                  <c:v>3328</c:v>
                </c:pt>
                <c:pt idx="35">
                  <c:v>6646</c:v>
                </c:pt>
                <c:pt idx="36">
                  <c:v>5744</c:v>
                </c:pt>
                <c:pt idx="37">
                  <c:v>26640</c:v>
                </c:pt>
                <c:pt idx="38">
                  <c:v>16512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944320"/>
        <c:axId val="117945856"/>
      </c:scatterChart>
      <c:valAx>
        <c:axId val="117944320"/>
        <c:scaling>
          <c:logBase val="2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7945856"/>
        <c:crosses val="autoZero"/>
        <c:crossBetween val="midCat"/>
      </c:valAx>
      <c:valAx>
        <c:axId val="117945856"/>
        <c:scaling>
          <c:logBase val="1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79443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powe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Sheet1!$G$76:$G$90</c:f>
              <c:numCache>
                <c:formatCode>General</c:formatCode>
                <c:ptCount val="15"/>
                <c:pt idx="0">
                  <c:v>18</c:v>
                </c:pt>
                <c:pt idx="1">
                  <c:v>32</c:v>
                </c:pt>
                <c:pt idx="2">
                  <c:v>50</c:v>
                </c:pt>
                <c:pt idx="3">
                  <c:v>147</c:v>
                </c:pt>
                <c:pt idx="4">
                  <c:v>243</c:v>
                </c:pt>
                <c:pt idx="5">
                  <c:v>432</c:v>
                </c:pt>
                <c:pt idx="6">
                  <c:v>1024</c:v>
                </c:pt>
                <c:pt idx="7">
                  <c:v>2205</c:v>
                </c:pt>
                <c:pt idx="8">
                  <c:v>3920</c:v>
                </c:pt>
                <c:pt idx="9">
                  <c:v>8214</c:v>
                </c:pt>
                <c:pt idx="10">
                  <c:v>16807</c:v>
                </c:pt>
                <c:pt idx="11">
                  <c:v>32768</c:v>
                </c:pt>
                <c:pt idx="12">
                  <c:v>63504</c:v>
                </c:pt>
                <c:pt idx="13">
                  <c:v>135531</c:v>
                </c:pt>
                <c:pt idx="14">
                  <c:v>259308</c:v>
                </c:pt>
              </c:numCache>
            </c:numRef>
          </c:xVal>
          <c:yVal>
            <c:numRef>
              <c:f>Sheet1!$M$76:$M$90</c:f>
              <c:numCache>
                <c:formatCode>General</c:formatCode>
                <c:ptCount val="15"/>
                <c:pt idx="0">
                  <c:v>14.333333333333334</c:v>
                </c:pt>
                <c:pt idx="1">
                  <c:v>23.666666666666668</c:v>
                </c:pt>
                <c:pt idx="2">
                  <c:v>25.333333333333332</c:v>
                </c:pt>
                <c:pt idx="3">
                  <c:v>36</c:v>
                </c:pt>
                <c:pt idx="4">
                  <c:v>58.333333333333336</c:v>
                </c:pt>
                <c:pt idx="5">
                  <c:v>108</c:v>
                </c:pt>
                <c:pt idx="6">
                  <c:v>162.66666666666666</c:v>
                </c:pt>
                <c:pt idx="7">
                  <c:v>271.33333333333331</c:v>
                </c:pt>
                <c:pt idx="8">
                  <c:v>383.66666666666669</c:v>
                </c:pt>
                <c:pt idx="9">
                  <c:v>508.66666666666669</c:v>
                </c:pt>
                <c:pt idx="10">
                  <c:v>753.66666666666663</c:v>
                </c:pt>
                <c:pt idx="11">
                  <c:v>1344</c:v>
                </c:pt>
                <c:pt idx="12">
                  <c:v>1970.3333333333333</c:v>
                </c:pt>
                <c:pt idx="13">
                  <c:v>2908</c:v>
                </c:pt>
                <c:pt idx="14">
                  <c:v>5218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500160"/>
        <c:axId val="115501696"/>
      </c:scatterChart>
      <c:valAx>
        <c:axId val="115500160"/>
        <c:scaling>
          <c:logBase val="2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5501696"/>
        <c:crosses val="autoZero"/>
        <c:crossBetween val="midCat"/>
      </c:valAx>
      <c:valAx>
        <c:axId val="115501696"/>
        <c:scaling>
          <c:logBase val="1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55001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power"/>
            <c:dispRSqr val="1"/>
            <c:dispEq val="1"/>
            <c:trendlineLbl>
              <c:layout>
                <c:manualLayout>
                  <c:x val="-0.12145822397200352"/>
                  <c:y val="-5.1042578011081963E-3"/>
                </c:manualLayout>
              </c:layout>
              <c:numFmt formatCode="General" sourceLinked="0"/>
            </c:trendlineLbl>
          </c:trendline>
          <c:xVal>
            <c:numRef>
              <c:f>Sheet1!$G$325:$G$357</c:f>
              <c:numCache>
                <c:formatCode>General</c:formatCode>
                <c:ptCount val="33"/>
                <c:pt idx="0">
                  <c:v>258</c:v>
                </c:pt>
                <c:pt idx="1">
                  <c:v>514</c:v>
                </c:pt>
                <c:pt idx="2">
                  <c:v>1026</c:v>
                </c:pt>
                <c:pt idx="3">
                  <c:v>2050</c:v>
                </c:pt>
                <c:pt idx="4">
                  <c:v>4098</c:v>
                </c:pt>
                <c:pt idx="5">
                  <c:v>8194</c:v>
                </c:pt>
                <c:pt idx="6">
                  <c:v>16386</c:v>
                </c:pt>
                <c:pt idx="7">
                  <c:v>32770</c:v>
                </c:pt>
                <c:pt idx="8">
                  <c:v>65538</c:v>
                </c:pt>
                <c:pt idx="9">
                  <c:v>131074</c:v>
                </c:pt>
                <c:pt idx="10">
                  <c:v>262146</c:v>
                </c:pt>
                <c:pt idx="11">
                  <c:v>258</c:v>
                </c:pt>
                <c:pt idx="12">
                  <c:v>514</c:v>
                </c:pt>
                <c:pt idx="13">
                  <c:v>1026</c:v>
                </c:pt>
                <c:pt idx="14">
                  <c:v>2050</c:v>
                </c:pt>
                <c:pt idx="15">
                  <c:v>4098</c:v>
                </c:pt>
                <c:pt idx="16">
                  <c:v>8194</c:v>
                </c:pt>
                <c:pt idx="17">
                  <c:v>16386</c:v>
                </c:pt>
                <c:pt idx="18">
                  <c:v>32770</c:v>
                </c:pt>
                <c:pt idx="19">
                  <c:v>65538</c:v>
                </c:pt>
                <c:pt idx="20">
                  <c:v>131074</c:v>
                </c:pt>
                <c:pt idx="21">
                  <c:v>262146</c:v>
                </c:pt>
                <c:pt idx="22">
                  <c:v>258</c:v>
                </c:pt>
                <c:pt idx="23">
                  <c:v>514</c:v>
                </c:pt>
                <c:pt idx="24">
                  <c:v>1026</c:v>
                </c:pt>
                <c:pt idx="25">
                  <c:v>2050</c:v>
                </c:pt>
                <c:pt idx="26">
                  <c:v>4098</c:v>
                </c:pt>
                <c:pt idx="27">
                  <c:v>8194</c:v>
                </c:pt>
                <c:pt idx="28">
                  <c:v>16386</c:v>
                </c:pt>
                <c:pt idx="29">
                  <c:v>32770</c:v>
                </c:pt>
                <c:pt idx="30">
                  <c:v>65538</c:v>
                </c:pt>
                <c:pt idx="31">
                  <c:v>131074</c:v>
                </c:pt>
                <c:pt idx="32">
                  <c:v>262146</c:v>
                </c:pt>
              </c:numCache>
            </c:numRef>
          </c:xVal>
          <c:yVal>
            <c:numRef>
              <c:f>Sheet1!$H$325:$H$357</c:f>
              <c:numCache>
                <c:formatCode>General</c:formatCode>
                <c:ptCount val="33"/>
                <c:pt idx="0">
                  <c:v>73</c:v>
                </c:pt>
                <c:pt idx="1">
                  <c:v>120</c:v>
                </c:pt>
                <c:pt idx="2">
                  <c:v>209</c:v>
                </c:pt>
                <c:pt idx="3">
                  <c:v>325</c:v>
                </c:pt>
                <c:pt idx="4">
                  <c:v>480</c:v>
                </c:pt>
                <c:pt idx="5">
                  <c:v>481</c:v>
                </c:pt>
                <c:pt idx="6">
                  <c:v>1024</c:v>
                </c:pt>
                <c:pt idx="7">
                  <c:v>1052</c:v>
                </c:pt>
                <c:pt idx="8">
                  <c:v>2046</c:v>
                </c:pt>
                <c:pt idx="9">
                  <c:v>2048</c:v>
                </c:pt>
                <c:pt idx="10">
                  <c:v>1984</c:v>
                </c:pt>
                <c:pt idx="11">
                  <c:v>72</c:v>
                </c:pt>
                <c:pt idx="12">
                  <c:v>160</c:v>
                </c:pt>
                <c:pt idx="13">
                  <c:v>209</c:v>
                </c:pt>
                <c:pt idx="14">
                  <c:v>316</c:v>
                </c:pt>
                <c:pt idx="15">
                  <c:v>480</c:v>
                </c:pt>
                <c:pt idx="16">
                  <c:v>480</c:v>
                </c:pt>
                <c:pt idx="17">
                  <c:v>1026</c:v>
                </c:pt>
                <c:pt idx="18">
                  <c:v>1052</c:v>
                </c:pt>
                <c:pt idx="19">
                  <c:v>1696</c:v>
                </c:pt>
                <c:pt idx="20">
                  <c:v>2048</c:v>
                </c:pt>
                <c:pt idx="21">
                  <c:v>1984</c:v>
                </c:pt>
                <c:pt idx="22">
                  <c:v>59</c:v>
                </c:pt>
                <c:pt idx="23">
                  <c:v>184</c:v>
                </c:pt>
                <c:pt idx="24">
                  <c:v>209</c:v>
                </c:pt>
                <c:pt idx="25">
                  <c:v>328</c:v>
                </c:pt>
                <c:pt idx="26">
                  <c:v>640</c:v>
                </c:pt>
                <c:pt idx="27">
                  <c:v>480</c:v>
                </c:pt>
                <c:pt idx="28">
                  <c:v>1024</c:v>
                </c:pt>
                <c:pt idx="29">
                  <c:v>1016</c:v>
                </c:pt>
                <c:pt idx="30">
                  <c:v>1696</c:v>
                </c:pt>
                <c:pt idx="31">
                  <c:v>2048</c:v>
                </c:pt>
                <c:pt idx="32">
                  <c:v>2048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966336"/>
        <c:axId val="117967872"/>
      </c:scatterChart>
      <c:valAx>
        <c:axId val="117966336"/>
        <c:scaling>
          <c:logBase val="2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7967872"/>
        <c:crosses val="autoZero"/>
        <c:crossBetween val="midCat"/>
      </c:valAx>
      <c:valAx>
        <c:axId val="117967872"/>
        <c:scaling>
          <c:logBase val="1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79663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power"/>
            <c:dispRSqr val="1"/>
            <c:dispEq val="1"/>
            <c:trendlineLbl>
              <c:layout>
                <c:manualLayout>
                  <c:x val="-0.1940850831146107"/>
                  <c:y val="-4.3729950422863803E-2"/>
                </c:manualLayout>
              </c:layout>
              <c:numFmt formatCode="General" sourceLinked="0"/>
            </c:trendlineLbl>
          </c:trendline>
          <c:xVal>
            <c:numRef>
              <c:f>Sheet1!$G$151:$G$357</c:f>
              <c:numCache>
                <c:formatCode>General</c:formatCode>
                <c:ptCount val="207"/>
                <c:pt idx="0">
                  <c:v>16</c:v>
                </c:pt>
                <c:pt idx="1">
                  <c:v>24</c:v>
                </c:pt>
                <c:pt idx="2">
                  <c:v>72</c:v>
                </c:pt>
                <c:pt idx="3">
                  <c:v>99</c:v>
                </c:pt>
                <c:pt idx="4">
                  <c:v>256</c:v>
                </c:pt>
                <c:pt idx="5">
                  <c:v>575</c:v>
                </c:pt>
                <c:pt idx="6">
                  <c:v>1152</c:v>
                </c:pt>
                <c:pt idx="7">
                  <c:v>2205</c:v>
                </c:pt>
                <c:pt idx="8">
                  <c:v>4096</c:v>
                </c:pt>
                <c:pt idx="9">
                  <c:v>9100</c:v>
                </c:pt>
                <c:pt idx="10">
                  <c:v>15488</c:v>
                </c:pt>
                <c:pt idx="11">
                  <c:v>30589</c:v>
                </c:pt>
                <c:pt idx="12">
                  <c:v>65536</c:v>
                </c:pt>
                <c:pt idx="13">
                  <c:v>130682</c:v>
                </c:pt>
                <c:pt idx="14">
                  <c:v>270848</c:v>
                </c:pt>
                <c:pt idx="15">
                  <c:v>16</c:v>
                </c:pt>
                <c:pt idx="16">
                  <c:v>24</c:v>
                </c:pt>
                <c:pt idx="17">
                  <c:v>72</c:v>
                </c:pt>
                <c:pt idx="18">
                  <c:v>99</c:v>
                </c:pt>
                <c:pt idx="19">
                  <c:v>256</c:v>
                </c:pt>
                <c:pt idx="20">
                  <c:v>575</c:v>
                </c:pt>
                <c:pt idx="21">
                  <c:v>1152</c:v>
                </c:pt>
                <c:pt idx="22">
                  <c:v>2205</c:v>
                </c:pt>
                <c:pt idx="23">
                  <c:v>4096</c:v>
                </c:pt>
                <c:pt idx="24">
                  <c:v>9100</c:v>
                </c:pt>
                <c:pt idx="25">
                  <c:v>15488</c:v>
                </c:pt>
                <c:pt idx="26">
                  <c:v>30589</c:v>
                </c:pt>
                <c:pt idx="27">
                  <c:v>65536</c:v>
                </c:pt>
                <c:pt idx="28">
                  <c:v>130682</c:v>
                </c:pt>
                <c:pt idx="29">
                  <c:v>270848</c:v>
                </c:pt>
                <c:pt idx="30">
                  <c:v>16</c:v>
                </c:pt>
                <c:pt idx="31">
                  <c:v>24</c:v>
                </c:pt>
                <c:pt idx="32">
                  <c:v>72</c:v>
                </c:pt>
                <c:pt idx="33">
                  <c:v>99</c:v>
                </c:pt>
                <c:pt idx="34">
                  <c:v>256</c:v>
                </c:pt>
                <c:pt idx="35">
                  <c:v>575</c:v>
                </c:pt>
                <c:pt idx="36">
                  <c:v>1152</c:v>
                </c:pt>
                <c:pt idx="37">
                  <c:v>2205</c:v>
                </c:pt>
                <c:pt idx="38">
                  <c:v>4096</c:v>
                </c:pt>
                <c:pt idx="39">
                  <c:v>9100</c:v>
                </c:pt>
                <c:pt idx="40">
                  <c:v>15488</c:v>
                </c:pt>
                <c:pt idx="41">
                  <c:v>30589</c:v>
                </c:pt>
                <c:pt idx="42">
                  <c:v>65536</c:v>
                </c:pt>
                <c:pt idx="43">
                  <c:v>130682</c:v>
                </c:pt>
                <c:pt idx="44">
                  <c:v>270848</c:v>
                </c:pt>
                <c:pt idx="46">
                  <c:v>18</c:v>
                </c:pt>
                <c:pt idx="47">
                  <c:v>32</c:v>
                </c:pt>
                <c:pt idx="48">
                  <c:v>50</c:v>
                </c:pt>
                <c:pt idx="49">
                  <c:v>147</c:v>
                </c:pt>
                <c:pt idx="50">
                  <c:v>243</c:v>
                </c:pt>
                <c:pt idx="51">
                  <c:v>432</c:v>
                </c:pt>
                <c:pt idx="52">
                  <c:v>1024</c:v>
                </c:pt>
                <c:pt idx="53">
                  <c:v>2205</c:v>
                </c:pt>
                <c:pt idx="54">
                  <c:v>3920</c:v>
                </c:pt>
                <c:pt idx="55">
                  <c:v>8214</c:v>
                </c:pt>
                <c:pt idx="56">
                  <c:v>16807</c:v>
                </c:pt>
                <c:pt idx="57">
                  <c:v>32768</c:v>
                </c:pt>
                <c:pt idx="58">
                  <c:v>63504</c:v>
                </c:pt>
                <c:pt idx="59">
                  <c:v>135531</c:v>
                </c:pt>
                <c:pt idx="60">
                  <c:v>259308</c:v>
                </c:pt>
                <c:pt idx="61">
                  <c:v>18</c:v>
                </c:pt>
                <c:pt idx="62">
                  <c:v>32</c:v>
                </c:pt>
                <c:pt idx="63">
                  <c:v>50</c:v>
                </c:pt>
                <c:pt idx="64">
                  <c:v>147</c:v>
                </c:pt>
                <c:pt idx="65">
                  <c:v>243</c:v>
                </c:pt>
                <c:pt idx="66">
                  <c:v>432</c:v>
                </c:pt>
                <c:pt idx="67">
                  <c:v>1024</c:v>
                </c:pt>
                <c:pt idx="68">
                  <c:v>2205</c:v>
                </c:pt>
                <c:pt idx="69">
                  <c:v>3920</c:v>
                </c:pt>
                <c:pt idx="70">
                  <c:v>8214</c:v>
                </c:pt>
                <c:pt idx="71">
                  <c:v>16807</c:v>
                </c:pt>
                <c:pt idx="72">
                  <c:v>32768</c:v>
                </c:pt>
                <c:pt idx="73">
                  <c:v>63504</c:v>
                </c:pt>
                <c:pt idx="74">
                  <c:v>135531</c:v>
                </c:pt>
                <c:pt idx="75">
                  <c:v>259308</c:v>
                </c:pt>
                <c:pt idx="76">
                  <c:v>18</c:v>
                </c:pt>
                <c:pt idx="77">
                  <c:v>32</c:v>
                </c:pt>
                <c:pt idx="78">
                  <c:v>50</c:v>
                </c:pt>
                <c:pt idx="79">
                  <c:v>147</c:v>
                </c:pt>
                <c:pt idx="80">
                  <c:v>243</c:v>
                </c:pt>
                <c:pt idx="81">
                  <c:v>432</c:v>
                </c:pt>
                <c:pt idx="82">
                  <c:v>1024</c:v>
                </c:pt>
                <c:pt idx="83">
                  <c:v>2205</c:v>
                </c:pt>
                <c:pt idx="84">
                  <c:v>3920</c:v>
                </c:pt>
                <c:pt idx="85">
                  <c:v>8214</c:v>
                </c:pt>
                <c:pt idx="86">
                  <c:v>16807</c:v>
                </c:pt>
                <c:pt idx="87">
                  <c:v>32768</c:v>
                </c:pt>
                <c:pt idx="88">
                  <c:v>63504</c:v>
                </c:pt>
                <c:pt idx="89">
                  <c:v>135531</c:v>
                </c:pt>
                <c:pt idx="91">
                  <c:v>27</c:v>
                </c:pt>
                <c:pt idx="92">
                  <c:v>27</c:v>
                </c:pt>
                <c:pt idx="93">
                  <c:v>64</c:v>
                </c:pt>
                <c:pt idx="94">
                  <c:v>125</c:v>
                </c:pt>
                <c:pt idx="95">
                  <c:v>216</c:v>
                </c:pt>
                <c:pt idx="96">
                  <c:v>512</c:v>
                </c:pt>
                <c:pt idx="97">
                  <c:v>1000</c:v>
                </c:pt>
                <c:pt idx="98">
                  <c:v>2197</c:v>
                </c:pt>
                <c:pt idx="99">
                  <c:v>4096</c:v>
                </c:pt>
                <c:pt idx="100">
                  <c:v>8000</c:v>
                </c:pt>
                <c:pt idx="101">
                  <c:v>15625</c:v>
                </c:pt>
                <c:pt idx="102">
                  <c:v>32768</c:v>
                </c:pt>
                <c:pt idx="103">
                  <c:v>64000</c:v>
                </c:pt>
                <c:pt idx="104">
                  <c:v>132651</c:v>
                </c:pt>
                <c:pt idx="105">
                  <c:v>27</c:v>
                </c:pt>
                <c:pt idx="106">
                  <c:v>27</c:v>
                </c:pt>
                <c:pt idx="107">
                  <c:v>64</c:v>
                </c:pt>
                <c:pt idx="108">
                  <c:v>125</c:v>
                </c:pt>
                <c:pt idx="109">
                  <c:v>216</c:v>
                </c:pt>
                <c:pt idx="110">
                  <c:v>512</c:v>
                </c:pt>
                <c:pt idx="111">
                  <c:v>1000</c:v>
                </c:pt>
                <c:pt idx="112">
                  <c:v>2197</c:v>
                </c:pt>
                <c:pt idx="113">
                  <c:v>4096</c:v>
                </c:pt>
                <c:pt idx="114">
                  <c:v>8000</c:v>
                </c:pt>
                <c:pt idx="115">
                  <c:v>15625</c:v>
                </c:pt>
                <c:pt idx="116">
                  <c:v>32768</c:v>
                </c:pt>
                <c:pt idx="117">
                  <c:v>64000</c:v>
                </c:pt>
                <c:pt idx="118">
                  <c:v>132651</c:v>
                </c:pt>
                <c:pt idx="119">
                  <c:v>27</c:v>
                </c:pt>
                <c:pt idx="120">
                  <c:v>27</c:v>
                </c:pt>
                <c:pt idx="121">
                  <c:v>64</c:v>
                </c:pt>
                <c:pt idx="122">
                  <c:v>125</c:v>
                </c:pt>
                <c:pt idx="123">
                  <c:v>216</c:v>
                </c:pt>
                <c:pt idx="124">
                  <c:v>512</c:v>
                </c:pt>
                <c:pt idx="125">
                  <c:v>1000</c:v>
                </c:pt>
                <c:pt idx="126">
                  <c:v>2197</c:v>
                </c:pt>
                <c:pt idx="127">
                  <c:v>4096</c:v>
                </c:pt>
                <c:pt idx="128">
                  <c:v>8000</c:v>
                </c:pt>
                <c:pt idx="129">
                  <c:v>15625</c:v>
                </c:pt>
                <c:pt idx="130">
                  <c:v>32768</c:v>
                </c:pt>
                <c:pt idx="131">
                  <c:v>64000</c:v>
                </c:pt>
                <c:pt idx="132">
                  <c:v>132651</c:v>
                </c:pt>
                <c:pt idx="134">
                  <c:v>258</c:v>
                </c:pt>
                <c:pt idx="135">
                  <c:v>514</c:v>
                </c:pt>
                <c:pt idx="136">
                  <c:v>1026</c:v>
                </c:pt>
                <c:pt idx="137">
                  <c:v>2050</c:v>
                </c:pt>
                <c:pt idx="138">
                  <c:v>4098</c:v>
                </c:pt>
                <c:pt idx="139">
                  <c:v>8194</c:v>
                </c:pt>
                <c:pt idx="140">
                  <c:v>16386</c:v>
                </c:pt>
                <c:pt idx="141">
                  <c:v>32770</c:v>
                </c:pt>
                <c:pt idx="142">
                  <c:v>65538</c:v>
                </c:pt>
                <c:pt idx="143">
                  <c:v>131074</c:v>
                </c:pt>
                <c:pt idx="144">
                  <c:v>262146</c:v>
                </c:pt>
                <c:pt idx="145">
                  <c:v>524290</c:v>
                </c:pt>
                <c:pt idx="146">
                  <c:v>1048578</c:v>
                </c:pt>
                <c:pt idx="147">
                  <c:v>258</c:v>
                </c:pt>
                <c:pt idx="148">
                  <c:v>514</c:v>
                </c:pt>
                <c:pt idx="149">
                  <c:v>1026</c:v>
                </c:pt>
                <c:pt idx="150">
                  <c:v>2050</c:v>
                </c:pt>
                <c:pt idx="151">
                  <c:v>4098</c:v>
                </c:pt>
                <c:pt idx="152">
                  <c:v>8194</c:v>
                </c:pt>
                <c:pt idx="153">
                  <c:v>16386</c:v>
                </c:pt>
                <c:pt idx="154">
                  <c:v>32770</c:v>
                </c:pt>
                <c:pt idx="155">
                  <c:v>65538</c:v>
                </c:pt>
                <c:pt idx="156">
                  <c:v>131074</c:v>
                </c:pt>
                <c:pt idx="157">
                  <c:v>262146</c:v>
                </c:pt>
                <c:pt idx="158">
                  <c:v>524290</c:v>
                </c:pt>
                <c:pt idx="159">
                  <c:v>1048578</c:v>
                </c:pt>
                <c:pt idx="160">
                  <c:v>258</c:v>
                </c:pt>
                <c:pt idx="161">
                  <c:v>514</c:v>
                </c:pt>
                <c:pt idx="162">
                  <c:v>1026</c:v>
                </c:pt>
                <c:pt idx="163">
                  <c:v>2050</c:v>
                </c:pt>
                <c:pt idx="164">
                  <c:v>4098</c:v>
                </c:pt>
                <c:pt idx="165">
                  <c:v>8194</c:v>
                </c:pt>
                <c:pt idx="166">
                  <c:v>16386</c:v>
                </c:pt>
                <c:pt idx="167">
                  <c:v>32770</c:v>
                </c:pt>
                <c:pt idx="168">
                  <c:v>65538</c:v>
                </c:pt>
                <c:pt idx="169">
                  <c:v>131074</c:v>
                </c:pt>
                <c:pt idx="170">
                  <c:v>262146</c:v>
                </c:pt>
                <c:pt idx="171">
                  <c:v>524290</c:v>
                </c:pt>
                <c:pt idx="172">
                  <c:v>1048578</c:v>
                </c:pt>
                <c:pt idx="174">
                  <c:v>258</c:v>
                </c:pt>
                <c:pt idx="175">
                  <c:v>514</c:v>
                </c:pt>
                <c:pt idx="176">
                  <c:v>1026</c:v>
                </c:pt>
                <c:pt idx="177">
                  <c:v>2050</c:v>
                </c:pt>
                <c:pt idx="178">
                  <c:v>4098</c:v>
                </c:pt>
                <c:pt idx="179">
                  <c:v>8194</c:v>
                </c:pt>
                <c:pt idx="180">
                  <c:v>16386</c:v>
                </c:pt>
                <c:pt idx="181">
                  <c:v>32770</c:v>
                </c:pt>
                <c:pt idx="182">
                  <c:v>65538</c:v>
                </c:pt>
                <c:pt idx="183">
                  <c:v>131074</c:v>
                </c:pt>
                <c:pt idx="184">
                  <c:v>262146</c:v>
                </c:pt>
                <c:pt idx="185">
                  <c:v>258</c:v>
                </c:pt>
                <c:pt idx="186">
                  <c:v>514</c:v>
                </c:pt>
                <c:pt idx="187">
                  <c:v>1026</c:v>
                </c:pt>
                <c:pt idx="188">
                  <c:v>2050</c:v>
                </c:pt>
                <c:pt idx="189">
                  <c:v>4098</c:v>
                </c:pt>
                <c:pt idx="190">
                  <c:v>8194</c:v>
                </c:pt>
                <c:pt idx="191">
                  <c:v>16386</c:v>
                </c:pt>
                <c:pt idx="192">
                  <c:v>32770</c:v>
                </c:pt>
                <c:pt idx="193">
                  <c:v>65538</c:v>
                </c:pt>
                <c:pt idx="194">
                  <c:v>131074</c:v>
                </c:pt>
                <c:pt idx="195">
                  <c:v>262146</c:v>
                </c:pt>
                <c:pt idx="196">
                  <c:v>258</c:v>
                </c:pt>
                <c:pt idx="197">
                  <c:v>514</c:v>
                </c:pt>
                <c:pt idx="198">
                  <c:v>1026</c:v>
                </c:pt>
                <c:pt idx="199">
                  <c:v>2050</c:v>
                </c:pt>
                <c:pt idx="200">
                  <c:v>4098</c:v>
                </c:pt>
                <c:pt idx="201">
                  <c:v>8194</c:v>
                </c:pt>
                <c:pt idx="202">
                  <c:v>16386</c:v>
                </c:pt>
                <c:pt idx="203">
                  <c:v>32770</c:v>
                </c:pt>
                <c:pt idx="204">
                  <c:v>65538</c:v>
                </c:pt>
                <c:pt idx="205">
                  <c:v>131074</c:v>
                </c:pt>
                <c:pt idx="206">
                  <c:v>262146</c:v>
                </c:pt>
              </c:numCache>
            </c:numRef>
          </c:xVal>
          <c:yVal>
            <c:numRef>
              <c:f>Sheet1!$H$151:$H$357</c:f>
              <c:numCache>
                <c:formatCode>General</c:formatCode>
                <c:ptCount val="207"/>
                <c:pt idx="0">
                  <c:v>6</c:v>
                </c:pt>
                <c:pt idx="1">
                  <c:v>96</c:v>
                </c:pt>
                <c:pt idx="2">
                  <c:v>26</c:v>
                </c:pt>
                <c:pt idx="3">
                  <c:v>31</c:v>
                </c:pt>
                <c:pt idx="4">
                  <c:v>60</c:v>
                </c:pt>
                <c:pt idx="5">
                  <c:v>123</c:v>
                </c:pt>
                <c:pt idx="6">
                  <c:v>396</c:v>
                </c:pt>
                <c:pt idx="7">
                  <c:v>284</c:v>
                </c:pt>
                <c:pt idx="8">
                  <c:v>512</c:v>
                </c:pt>
                <c:pt idx="9">
                  <c:v>864</c:v>
                </c:pt>
                <c:pt idx="10">
                  <c:v>1565</c:v>
                </c:pt>
                <c:pt idx="11">
                  <c:v>2206</c:v>
                </c:pt>
                <c:pt idx="12">
                  <c:v>3584</c:v>
                </c:pt>
                <c:pt idx="13">
                  <c:v>5869</c:v>
                </c:pt>
                <c:pt idx="14">
                  <c:v>10712</c:v>
                </c:pt>
                <c:pt idx="15">
                  <c:v>10</c:v>
                </c:pt>
                <c:pt idx="16">
                  <c:v>36</c:v>
                </c:pt>
                <c:pt idx="17">
                  <c:v>24</c:v>
                </c:pt>
                <c:pt idx="18">
                  <c:v>28</c:v>
                </c:pt>
                <c:pt idx="19">
                  <c:v>60</c:v>
                </c:pt>
                <c:pt idx="20">
                  <c:v>125</c:v>
                </c:pt>
                <c:pt idx="21">
                  <c:v>396</c:v>
                </c:pt>
                <c:pt idx="22">
                  <c:v>284</c:v>
                </c:pt>
                <c:pt idx="23">
                  <c:v>512</c:v>
                </c:pt>
                <c:pt idx="24">
                  <c:v>878</c:v>
                </c:pt>
                <c:pt idx="25">
                  <c:v>1149</c:v>
                </c:pt>
                <c:pt idx="26">
                  <c:v>2149</c:v>
                </c:pt>
                <c:pt idx="27">
                  <c:v>3584</c:v>
                </c:pt>
                <c:pt idx="28">
                  <c:v>6380</c:v>
                </c:pt>
                <c:pt idx="29">
                  <c:v>10712</c:v>
                </c:pt>
                <c:pt idx="30">
                  <c:v>8</c:v>
                </c:pt>
                <c:pt idx="31">
                  <c:v>289</c:v>
                </c:pt>
                <c:pt idx="32">
                  <c:v>24</c:v>
                </c:pt>
                <c:pt idx="33">
                  <c:v>30</c:v>
                </c:pt>
                <c:pt idx="34">
                  <c:v>60</c:v>
                </c:pt>
                <c:pt idx="35">
                  <c:v>125</c:v>
                </c:pt>
                <c:pt idx="36">
                  <c:v>396</c:v>
                </c:pt>
                <c:pt idx="37">
                  <c:v>281</c:v>
                </c:pt>
                <c:pt idx="38">
                  <c:v>512</c:v>
                </c:pt>
                <c:pt idx="39">
                  <c:v>868</c:v>
                </c:pt>
                <c:pt idx="40">
                  <c:v>1089</c:v>
                </c:pt>
                <c:pt idx="41">
                  <c:v>2206</c:v>
                </c:pt>
                <c:pt idx="42">
                  <c:v>3584</c:v>
                </c:pt>
                <c:pt idx="43">
                  <c:v>5901</c:v>
                </c:pt>
                <c:pt idx="44">
                  <c:v>10922</c:v>
                </c:pt>
                <c:pt idx="46">
                  <c:v>15</c:v>
                </c:pt>
                <c:pt idx="47">
                  <c:v>23</c:v>
                </c:pt>
                <c:pt idx="48">
                  <c:v>28</c:v>
                </c:pt>
                <c:pt idx="49">
                  <c:v>36</c:v>
                </c:pt>
                <c:pt idx="50">
                  <c:v>41</c:v>
                </c:pt>
                <c:pt idx="51">
                  <c:v>108</c:v>
                </c:pt>
                <c:pt idx="52">
                  <c:v>184</c:v>
                </c:pt>
                <c:pt idx="53">
                  <c:v>292</c:v>
                </c:pt>
                <c:pt idx="54">
                  <c:v>380</c:v>
                </c:pt>
                <c:pt idx="55">
                  <c:v>517</c:v>
                </c:pt>
                <c:pt idx="56">
                  <c:v>795</c:v>
                </c:pt>
                <c:pt idx="57">
                  <c:v>1344</c:v>
                </c:pt>
                <c:pt idx="58">
                  <c:v>1937</c:v>
                </c:pt>
                <c:pt idx="59">
                  <c:v>2908</c:v>
                </c:pt>
                <c:pt idx="60">
                  <c:v>5218</c:v>
                </c:pt>
                <c:pt idx="61">
                  <c:v>13</c:v>
                </c:pt>
                <c:pt idx="62">
                  <c:v>24</c:v>
                </c:pt>
                <c:pt idx="63">
                  <c:v>38</c:v>
                </c:pt>
                <c:pt idx="64">
                  <c:v>36</c:v>
                </c:pt>
                <c:pt idx="65">
                  <c:v>61</c:v>
                </c:pt>
                <c:pt idx="66">
                  <c:v>108</c:v>
                </c:pt>
                <c:pt idx="67">
                  <c:v>120</c:v>
                </c:pt>
                <c:pt idx="68">
                  <c:v>272</c:v>
                </c:pt>
                <c:pt idx="69">
                  <c:v>374</c:v>
                </c:pt>
                <c:pt idx="70">
                  <c:v>533</c:v>
                </c:pt>
                <c:pt idx="71">
                  <c:v>795</c:v>
                </c:pt>
                <c:pt idx="72">
                  <c:v>1344</c:v>
                </c:pt>
                <c:pt idx="73">
                  <c:v>1987</c:v>
                </c:pt>
                <c:pt idx="74">
                  <c:v>2908</c:v>
                </c:pt>
                <c:pt idx="75">
                  <c:v>5218</c:v>
                </c:pt>
                <c:pt idx="76">
                  <c:v>15</c:v>
                </c:pt>
                <c:pt idx="77">
                  <c:v>24</c:v>
                </c:pt>
                <c:pt idx="78">
                  <c:v>10</c:v>
                </c:pt>
                <c:pt idx="79">
                  <c:v>36</c:v>
                </c:pt>
                <c:pt idx="80">
                  <c:v>73</c:v>
                </c:pt>
                <c:pt idx="81">
                  <c:v>108</c:v>
                </c:pt>
                <c:pt idx="82">
                  <c:v>184</c:v>
                </c:pt>
                <c:pt idx="83">
                  <c:v>250</c:v>
                </c:pt>
                <c:pt idx="84">
                  <c:v>397</c:v>
                </c:pt>
                <c:pt idx="85">
                  <c:v>476</c:v>
                </c:pt>
                <c:pt idx="86">
                  <c:v>671</c:v>
                </c:pt>
                <c:pt idx="87">
                  <c:v>1344</c:v>
                </c:pt>
                <c:pt idx="88">
                  <c:v>1987</c:v>
                </c:pt>
                <c:pt idx="89">
                  <c:v>2908</c:v>
                </c:pt>
                <c:pt idx="91">
                  <c:v>20</c:v>
                </c:pt>
                <c:pt idx="92">
                  <c:v>23</c:v>
                </c:pt>
                <c:pt idx="93">
                  <c:v>20</c:v>
                </c:pt>
                <c:pt idx="94">
                  <c:v>37</c:v>
                </c:pt>
                <c:pt idx="95">
                  <c:v>52</c:v>
                </c:pt>
                <c:pt idx="96">
                  <c:v>104</c:v>
                </c:pt>
                <c:pt idx="97">
                  <c:v>156</c:v>
                </c:pt>
                <c:pt idx="98">
                  <c:v>309</c:v>
                </c:pt>
                <c:pt idx="99">
                  <c:v>385</c:v>
                </c:pt>
                <c:pt idx="100">
                  <c:v>625</c:v>
                </c:pt>
                <c:pt idx="101">
                  <c:v>884</c:v>
                </c:pt>
                <c:pt idx="102">
                  <c:v>1841</c:v>
                </c:pt>
                <c:pt idx="103">
                  <c:v>3234</c:v>
                </c:pt>
                <c:pt idx="104">
                  <c:v>4789</c:v>
                </c:pt>
                <c:pt idx="105">
                  <c:v>9</c:v>
                </c:pt>
                <c:pt idx="106">
                  <c:v>9</c:v>
                </c:pt>
                <c:pt idx="107">
                  <c:v>17</c:v>
                </c:pt>
                <c:pt idx="108">
                  <c:v>37</c:v>
                </c:pt>
                <c:pt idx="109">
                  <c:v>41</c:v>
                </c:pt>
                <c:pt idx="110">
                  <c:v>104</c:v>
                </c:pt>
                <c:pt idx="111">
                  <c:v>156</c:v>
                </c:pt>
                <c:pt idx="112">
                  <c:v>312</c:v>
                </c:pt>
                <c:pt idx="113">
                  <c:v>384</c:v>
                </c:pt>
                <c:pt idx="114">
                  <c:v>625</c:v>
                </c:pt>
                <c:pt idx="115">
                  <c:v>933</c:v>
                </c:pt>
                <c:pt idx="116">
                  <c:v>1680</c:v>
                </c:pt>
                <c:pt idx="117">
                  <c:v>3234</c:v>
                </c:pt>
                <c:pt idx="118">
                  <c:v>4792</c:v>
                </c:pt>
                <c:pt idx="119">
                  <c:v>10</c:v>
                </c:pt>
                <c:pt idx="120">
                  <c:v>18</c:v>
                </c:pt>
                <c:pt idx="121">
                  <c:v>20</c:v>
                </c:pt>
                <c:pt idx="122">
                  <c:v>37</c:v>
                </c:pt>
                <c:pt idx="123">
                  <c:v>45</c:v>
                </c:pt>
                <c:pt idx="124">
                  <c:v>104</c:v>
                </c:pt>
                <c:pt idx="125">
                  <c:v>156</c:v>
                </c:pt>
                <c:pt idx="126">
                  <c:v>282</c:v>
                </c:pt>
                <c:pt idx="127">
                  <c:v>384</c:v>
                </c:pt>
                <c:pt idx="128">
                  <c:v>625</c:v>
                </c:pt>
                <c:pt idx="129">
                  <c:v>916</c:v>
                </c:pt>
                <c:pt idx="130">
                  <c:v>2816</c:v>
                </c:pt>
                <c:pt idx="131">
                  <c:v>2375</c:v>
                </c:pt>
                <c:pt idx="132">
                  <c:v>4792</c:v>
                </c:pt>
                <c:pt idx="134">
                  <c:v>32</c:v>
                </c:pt>
                <c:pt idx="135">
                  <c:v>192</c:v>
                </c:pt>
                <c:pt idx="136">
                  <c:v>168</c:v>
                </c:pt>
                <c:pt idx="137">
                  <c:v>368</c:v>
                </c:pt>
                <c:pt idx="138">
                  <c:v>480</c:v>
                </c:pt>
                <c:pt idx="139">
                  <c:v>1024</c:v>
                </c:pt>
                <c:pt idx="140">
                  <c:v>1673</c:v>
                </c:pt>
                <c:pt idx="141">
                  <c:v>2752</c:v>
                </c:pt>
                <c:pt idx="142">
                  <c:v>3344</c:v>
                </c:pt>
                <c:pt idx="143">
                  <c:v>6880</c:v>
                </c:pt>
                <c:pt idx="144">
                  <c:v>6592</c:v>
                </c:pt>
                <c:pt idx="145">
                  <c:v>32768</c:v>
                </c:pt>
                <c:pt idx="146">
                  <c:v>16384</c:v>
                </c:pt>
                <c:pt idx="147">
                  <c:v>51</c:v>
                </c:pt>
                <c:pt idx="148">
                  <c:v>191</c:v>
                </c:pt>
                <c:pt idx="149">
                  <c:v>112</c:v>
                </c:pt>
                <c:pt idx="150">
                  <c:v>368</c:v>
                </c:pt>
                <c:pt idx="151">
                  <c:v>480</c:v>
                </c:pt>
                <c:pt idx="152">
                  <c:v>768</c:v>
                </c:pt>
                <c:pt idx="153">
                  <c:v>1707</c:v>
                </c:pt>
                <c:pt idx="154">
                  <c:v>2536</c:v>
                </c:pt>
                <c:pt idx="155">
                  <c:v>3909</c:v>
                </c:pt>
                <c:pt idx="156">
                  <c:v>5887</c:v>
                </c:pt>
                <c:pt idx="157">
                  <c:v>5631</c:v>
                </c:pt>
                <c:pt idx="158">
                  <c:v>49152</c:v>
                </c:pt>
                <c:pt idx="159">
                  <c:v>16512</c:v>
                </c:pt>
                <c:pt idx="160">
                  <c:v>32</c:v>
                </c:pt>
                <c:pt idx="161">
                  <c:v>383</c:v>
                </c:pt>
                <c:pt idx="162">
                  <c:v>90</c:v>
                </c:pt>
                <c:pt idx="163">
                  <c:v>384</c:v>
                </c:pt>
                <c:pt idx="164">
                  <c:v>392</c:v>
                </c:pt>
                <c:pt idx="165">
                  <c:v>1028</c:v>
                </c:pt>
                <c:pt idx="166">
                  <c:v>1664</c:v>
                </c:pt>
                <c:pt idx="167">
                  <c:v>2268</c:v>
                </c:pt>
                <c:pt idx="168">
                  <c:v>3328</c:v>
                </c:pt>
                <c:pt idx="169">
                  <c:v>6646</c:v>
                </c:pt>
                <c:pt idx="170">
                  <c:v>5744</c:v>
                </c:pt>
                <c:pt idx="171">
                  <c:v>26640</c:v>
                </c:pt>
                <c:pt idx="172">
                  <c:v>16512</c:v>
                </c:pt>
                <c:pt idx="174">
                  <c:v>73</c:v>
                </c:pt>
                <c:pt idx="175">
                  <c:v>120</c:v>
                </c:pt>
                <c:pt idx="176">
                  <c:v>209</c:v>
                </c:pt>
                <c:pt idx="177">
                  <c:v>325</c:v>
                </c:pt>
                <c:pt idx="178">
                  <c:v>480</c:v>
                </c:pt>
                <c:pt idx="179">
                  <c:v>481</c:v>
                </c:pt>
                <c:pt idx="180">
                  <c:v>1024</c:v>
                </c:pt>
                <c:pt idx="181">
                  <c:v>1052</c:v>
                </c:pt>
                <c:pt idx="182">
                  <c:v>2046</c:v>
                </c:pt>
                <c:pt idx="183">
                  <c:v>2048</c:v>
                </c:pt>
                <c:pt idx="184">
                  <c:v>1984</c:v>
                </c:pt>
                <c:pt idx="185">
                  <c:v>72</c:v>
                </c:pt>
                <c:pt idx="186">
                  <c:v>160</c:v>
                </c:pt>
                <c:pt idx="187">
                  <c:v>209</c:v>
                </c:pt>
                <c:pt idx="188">
                  <c:v>316</c:v>
                </c:pt>
                <c:pt idx="189">
                  <c:v>480</c:v>
                </c:pt>
                <c:pt idx="190">
                  <c:v>480</c:v>
                </c:pt>
                <c:pt idx="191">
                  <c:v>1026</c:v>
                </c:pt>
                <c:pt idx="192">
                  <c:v>1052</c:v>
                </c:pt>
                <c:pt idx="193">
                  <c:v>1696</c:v>
                </c:pt>
                <c:pt idx="194">
                  <c:v>2048</c:v>
                </c:pt>
                <c:pt idx="195">
                  <c:v>1984</c:v>
                </c:pt>
                <c:pt idx="196">
                  <c:v>59</c:v>
                </c:pt>
                <c:pt idx="197">
                  <c:v>184</c:v>
                </c:pt>
                <c:pt idx="198">
                  <c:v>209</c:v>
                </c:pt>
                <c:pt idx="199">
                  <c:v>328</c:v>
                </c:pt>
                <c:pt idx="200">
                  <c:v>640</c:v>
                </c:pt>
                <c:pt idx="201">
                  <c:v>480</c:v>
                </c:pt>
                <c:pt idx="202">
                  <c:v>1024</c:v>
                </c:pt>
                <c:pt idx="203">
                  <c:v>1016</c:v>
                </c:pt>
                <c:pt idx="204">
                  <c:v>1696</c:v>
                </c:pt>
                <c:pt idx="205">
                  <c:v>2048</c:v>
                </c:pt>
                <c:pt idx="206">
                  <c:v>2048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992448"/>
        <c:axId val="118010624"/>
      </c:scatterChart>
      <c:valAx>
        <c:axId val="117992448"/>
        <c:scaling>
          <c:logBase val="2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8010624"/>
        <c:crosses val="autoZero"/>
        <c:crossBetween val="midCat"/>
      </c:valAx>
      <c:valAx>
        <c:axId val="118010624"/>
        <c:scaling>
          <c:logBase val="1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79924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power"/>
            <c:dispRSqr val="1"/>
            <c:dispEq val="1"/>
            <c:trendlineLbl>
              <c:layout>
                <c:manualLayout>
                  <c:x val="-0.1940850831146107"/>
                  <c:y val="-4.3729950422863796E-2"/>
                </c:manualLayout>
              </c:layout>
              <c:numFmt formatCode="General" sourceLinked="0"/>
            </c:trendlineLbl>
          </c:trendline>
          <c:xVal>
            <c:numRef>
              <c:f>Sheet1!$F$151:$F$357</c:f>
              <c:numCache>
                <c:formatCode>General</c:formatCode>
                <c:ptCount val="207"/>
                <c:pt idx="0">
                  <c:v>38</c:v>
                </c:pt>
                <c:pt idx="1">
                  <c:v>58</c:v>
                </c:pt>
                <c:pt idx="2">
                  <c:v>213</c:v>
                </c:pt>
                <c:pt idx="3">
                  <c:v>294</c:v>
                </c:pt>
                <c:pt idx="4">
                  <c:v>828</c:v>
                </c:pt>
                <c:pt idx="5">
                  <c:v>1950</c:v>
                </c:pt>
                <c:pt idx="6">
                  <c:v>4026</c:v>
                </c:pt>
                <c:pt idx="7">
                  <c:v>7868</c:v>
                </c:pt>
                <c:pt idx="8">
                  <c:v>14840</c:v>
                </c:pt>
                <c:pt idx="9">
                  <c:v>33660</c:v>
                </c:pt>
                <c:pt idx="10">
                  <c:v>57717</c:v>
                </c:pt>
                <c:pt idx="11">
                  <c:v>115284</c:v>
                </c:pt>
                <c:pt idx="12">
                  <c:v>249840</c:v>
                </c:pt>
                <c:pt idx="13">
                  <c:v>502075</c:v>
                </c:pt>
                <c:pt idx="14">
                  <c:v>1048041</c:v>
                </c:pt>
                <c:pt idx="15">
                  <c:v>38</c:v>
                </c:pt>
                <c:pt idx="16">
                  <c:v>58</c:v>
                </c:pt>
                <c:pt idx="17">
                  <c:v>213</c:v>
                </c:pt>
                <c:pt idx="18">
                  <c:v>294</c:v>
                </c:pt>
                <c:pt idx="19">
                  <c:v>828</c:v>
                </c:pt>
                <c:pt idx="20">
                  <c:v>1950</c:v>
                </c:pt>
                <c:pt idx="21">
                  <c:v>4026</c:v>
                </c:pt>
                <c:pt idx="22">
                  <c:v>7868</c:v>
                </c:pt>
                <c:pt idx="23">
                  <c:v>14840</c:v>
                </c:pt>
                <c:pt idx="24">
                  <c:v>33660</c:v>
                </c:pt>
                <c:pt idx="25">
                  <c:v>57717</c:v>
                </c:pt>
                <c:pt idx="26">
                  <c:v>115284</c:v>
                </c:pt>
                <c:pt idx="27">
                  <c:v>249840</c:v>
                </c:pt>
                <c:pt idx="28">
                  <c:v>502075</c:v>
                </c:pt>
                <c:pt idx="29">
                  <c:v>1048041</c:v>
                </c:pt>
                <c:pt idx="30">
                  <c:v>38</c:v>
                </c:pt>
                <c:pt idx="31">
                  <c:v>58</c:v>
                </c:pt>
                <c:pt idx="32">
                  <c:v>213</c:v>
                </c:pt>
                <c:pt idx="33">
                  <c:v>294</c:v>
                </c:pt>
                <c:pt idx="34">
                  <c:v>828</c:v>
                </c:pt>
                <c:pt idx="35">
                  <c:v>1950</c:v>
                </c:pt>
                <c:pt idx="36">
                  <c:v>4026</c:v>
                </c:pt>
                <c:pt idx="37">
                  <c:v>7868</c:v>
                </c:pt>
                <c:pt idx="38">
                  <c:v>14840</c:v>
                </c:pt>
                <c:pt idx="39">
                  <c:v>33660</c:v>
                </c:pt>
                <c:pt idx="40">
                  <c:v>57717</c:v>
                </c:pt>
                <c:pt idx="41">
                  <c:v>115284</c:v>
                </c:pt>
                <c:pt idx="42">
                  <c:v>249840</c:v>
                </c:pt>
                <c:pt idx="43">
                  <c:v>502075</c:v>
                </c:pt>
                <c:pt idx="44">
                  <c:v>1048041</c:v>
                </c:pt>
                <c:pt idx="46">
                  <c:v>51</c:v>
                </c:pt>
                <c:pt idx="47">
                  <c:v>100</c:v>
                </c:pt>
                <c:pt idx="48">
                  <c:v>165</c:v>
                </c:pt>
                <c:pt idx="49">
                  <c:v>518</c:v>
                </c:pt>
                <c:pt idx="50">
                  <c:v>882</c:v>
                </c:pt>
                <c:pt idx="51">
                  <c:v>1608</c:v>
                </c:pt>
                <c:pt idx="52">
                  <c:v>3888</c:v>
                </c:pt>
                <c:pt idx="53">
                  <c:v>8484</c:v>
                </c:pt>
                <c:pt idx="54">
                  <c:v>15232</c:v>
                </c:pt>
                <c:pt idx="55">
                  <c:v>32153</c:v>
                </c:pt>
                <c:pt idx="56">
                  <c:v>66150</c:v>
                </c:pt>
                <c:pt idx="57">
                  <c:v>129472</c:v>
                </c:pt>
                <c:pt idx="58">
                  <c:v>251664</c:v>
                </c:pt>
                <c:pt idx="59">
                  <c:v>538350</c:v>
                </c:pt>
                <c:pt idx="60">
                  <c:v>1031793</c:v>
                </c:pt>
                <c:pt idx="61">
                  <c:v>51</c:v>
                </c:pt>
                <c:pt idx="62">
                  <c:v>100</c:v>
                </c:pt>
                <c:pt idx="63">
                  <c:v>165</c:v>
                </c:pt>
                <c:pt idx="64">
                  <c:v>518</c:v>
                </c:pt>
                <c:pt idx="65">
                  <c:v>882</c:v>
                </c:pt>
                <c:pt idx="66">
                  <c:v>1608</c:v>
                </c:pt>
                <c:pt idx="67">
                  <c:v>3888</c:v>
                </c:pt>
                <c:pt idx="68">
                  <c:v>8484</c:v>
                </c:pt>
                <c:pt idx="69">
                  <c:v>15232</c:v>
                </c:pt>
                <c:pt idx="70">
                  <c:v>32153</c:v>
                </c:pt>
                <c:pt idx="71">
                  <c:v>66150</c:v>
                </c:pt>
                <c:pt idx="72">
                  <c:v>129472</c:v>
                </c:pt>
                <c:pt idx="73">
                  <c:v>251664</c:v>
                </c:pt>
                <c:pt idx="74">
                  <c:v>538350</c:v>
                </c:pt>
                <c:pt idx="75">
                  <c:v>1031793</c:v>
                </c:pt>
                <c:pt idx="76">
                  <c:v>51</c:v>
                </c:pt>
                <c:pt idx="77">
                  <c:v>100</c:v>
                </c:pt>
                <c:pt idx="78">
                  <c:v>165</c:v>
                </c:pt>
                <c:pt idx="79">
                  <c:v>518</c:v>
                </c:pt>
                <c:pt idx="80">
                  <c:v>882</c:v>
                </c:pt>
                <c:pt idx="81">
                  <c:v>1608</c:v>
                </c:pt>
                <c:pt idx="82">
                  <c:v>3888</c:v>
                </c:pt>
                <c:pt idx="83">
                  <c:v>8484</c:v>
                </c:pt>
                <c:pt idx="84">
                  <c:v>15232</c:v>
                </c:pt>
                <c:pt idx="85">
                  <c:v>32153</c:v>
                </c:pt>
                <c:pt idx="86">
                  <c:v>66150</c:v>
                </c:pt>
                <c:pt idx="87">
                  <c:v>129472</c:v>
                </c:pt>
                <c:pt idx="88">
                  <c:v>251664</c:v>
                </c:pt>
                <c:pt idx="89">
                  <c:v>538350</c:v>
                </c:pt>
                <c:pt idx="91">
                  <c:v>78</c:v>
                </c:pt>
                <c:pt idx="92">
                  <c:v>78</c:v>
                </c:pt>
                <c:pt idx="93">
                  <c:v>204</c:v>
                </c:pt>
                <c:pt idx="94">
                  <c:v>420</c:v>
                </c:pt>
                <c:pt idx="95">
                  <c:v>750</c:v>
                </c:pt>
                <c:pt idx="96">
                  <c:v>1848</c:v>
                </c:pt>
                <c:pt idx="97">
                  <c:v>3690</c:v>
                </c:pt>
                <c:pt idx="98">
                  <c:v>8268</c:v>
                </c:pt>
                <c:pt idx="99">
                  <c:v>15600</c:v>
                </c:pt>
                <c:pt idx="100">
                  <c:v>30780</c:v>
                </c:pt>
                <c:pt idx="101">
                  <c:v>60600</c:v>
                </c:pt>
                <c:pt idx="102">
                  <c:v>127968</c:v>
                </c:pt>
                <c:pt idx="103">
                  <c:v>251160</c:v>
                </c:pt>
                <c:pt idx="104">
                  <c:v>522750</c:v>
                </c:pt>
                <c:pt idx="105">
                  <c:v>78</c:v>
                </c:pt>
                <c:pt idx="106">
                  <c:v>78</c:v>
                </c:pt>
                <c:pt idx="107">
                  <c:v>204</c:v>
                </c:pt>
                <c:pt idx="108">
                  <c:v>420</c:v>
                </c:pt>
                <c:pt idx="109">
                  <c:v>750</c:v>
                </c:pt>
                <c:pt idx="110">
                  <c:v>1848</c:v>
                </c:pt>
                <c:pt idx="111">
                  <c:v>3690</c:v>
                </c:pt>
                <c:pt idx="112">
                  <c:v>8268</c:v>
                </c:pt>
                <c:pt idx="113">
                  <c:v>15600</c:v>
                </c:pt>
                <c:pt idx="114">
                  <c:v>30780</c:v>
                </c:pt>
                <c:pt idx="115">
                  <c:v>60600</c:v>
                </c:pt>
                <c:pt idx="116">
                  <c:v>127968</c:v>
                </c:pt>
                <c:pt idx="117">
                  <c:v>251160</c:v>
                </c:pt>
                <c:pt idx="118">
                  <c:v>522750</c:v>
                </c:pt>
                <c:pt idx="119">
                  <c:v>78</c:v>
                </c:pt>
                <c:pt idx="120">
                  <c:v>78</c:v>
                </c:pt>
                <c:pt idx="121">
                  <c:v>204</c:v>
                </c:pt>
                <c:pt idx="122">
                  <c:v>420</c:v>
                </c:pt>
                <c:pt idx="123">
                  <c:v>750</c:v>
                </c:pt>
                <c:pt idx="124">
                  <c:v>1848</c:v>
                </c:pt>
                <c:pt idx="125">
                  <c:v>3690</c:v>
                </c:pt>
                <c:pt idx="126">
                  <c:v>8268</c:v>
                </c:pt>
                <c:pt idx="127">
                  <c:v>15600</c:v>
                </c:pt>
                <c:pt idx="128">
                  <c:v>30780</c:v>
                </c:pt>
                <c:pt idx="129">
                  <c:v>60600</c:v>
                </c:pt>
                <c:pt idx="130">
                  <c:v>127968</c:v>
                </c:pt>
                <c:pt idx="131">
                  <c:v>251160</c:v>
                </c:pt>
                <c:pt idx="132">
                  <c:v>522750</c:v>
                </c:pt>
                <c:pt idx="134">
                  <c:v>1528</c:v>
                </c:pt>
                <c:pt idx="135">
                  <c:v>3056</c:v>
                </c:pt>
                <c:pt idx="136">
                  <c:v>6112</c:v>
                </c:pt>
                <c:pt idx="137">
                  <c:v>12224</c:v>
                </c:pt>
                <c:pt idx="138">
                  <c:v>24448</c:v>
                </c:pt>
                <c:pt idx="139">
                  <c:v>48896</c:v>
                </c:pt>
                <c:pt idx="140">
                  <c:v>97792</c:v>
                </c:pt>
                <c:pt idx="141">
                  <c:v>195584</c:v>
                </c:pt>
                <c:pt idx="142">
                  <c:v>391168</c:v>
                </c:pt>
                <c:pt idx="143">
                  <c:v>782336</c:v>
                </c:pt>
                <c:pt idx="144">
                  <c:v>1564672</c:v>
                </c:pt>
                <c:pt idx="145">
                  <c:v>3129344</c:v>
                </c:pt>
                <c:pt idx="146">
                  <c:v>6258688</c:v>
                </c:pt>
                <c:pt idx="147">
                  <c:v>1528</c:v>
                </c:pt>
                <c:pt idx="148">
                  <c:v>3056</c:v>
                </c:pt>
                <c:pt idx="149">
                  <c:v>6112</c:v>
                </c:pt>
                <c:pt idx="150">
                  <c:v>12224</c:v>
                </c:pt>
                <c:pt idx="151">
                  <c:v>24448</c:v>
                </c:pt>
                <c:pt idx="152">
                  <c:v>48896</c:v>
                </c:pt>
                <c:pt idx="153">
                  <c:v>97792</c:v>
                </c:pt>
                <c:pt idx="154">
                  <c:v>195584</c:v>
                </c:pt>
                <c:pt idx="155">
                  <c:v>391168</c:v>
                </c:pt>
                <c:pt idx="156">
                  <c:v>782336</c:v>
                </c:pt>
                <c:pt idx="157">
                  <c:v>1564672</c:v>
                </c:pt>
                <c:pt idx="158">
                  <c:v>3129344</c:v>
                </c:pt>
                <c:pt idx="159">
                  <c:v>6258688</c:v>
                </c:pt>
                <c:pt idx="160">
                  <c:v>1528</c:v>
                </c:pt>
                <c:pt idx="161">
                  <c:v>3056</c:v>
                </c:pt>
                <c:pt idx="162">
                  <c:v>6112</c:v>
                </c:pt>
                <c:pt idx="163">
                  <c:v>12224</c:v>
                </c:pt>
                <c:pt idx="164">
                  <c:v>24448</c:v>
                </c:pt>
                <c:pt idx="165">
                  <c:v>48896</c:v>
                </c:pt>
                <c:pt idx="166">
                  <c:v>97792</c:v>
                </c:pt>
                <c:pt idx="167">
                  <c:v>195584</c:v>
                </c:pt>
                <c:pt idx="168">
                  <c:v>391168</c:v>
                </c:pt>
                <c:pt idx="169">
                  <c:v>782336</c:v>
                </c:pt>
                <c:pt idx="170">
                  <c:v>1564672</c:v>
                </c:pt>
                <c:pt idx="171">
                  <c:v>3129344</c:v>
                </c:pt>
                <c:pt idx="172">
                  <c:v>6258688</c:v>
                </c:pt>
                <c:pt idx="174">
                  <c:v>1408</c:v>
                </c:pt>
                <c:pt idx="175">
                  <c:v>2944</c:v>
                </c:pt>
                <c:pt idx="176">
                  <c:v>6016</c:v>
                </c:pt>
                <c:pt idx="177">
                  <c:v>12160</c:v>
                </c:pt>
                <c:pt idx="178">
                  <c:v>24448</c:v>
                </c:pt>
                <c:pt idx="179">
                  <c:v>49024</c:v>
                </c:pt>
                <c:pt idx="180">
                  <c:v>98176</c:v>
                </c:pt>
                <c:pt idx="181">
                  <c:v>196480</c:v>
                </c:pt>
                <c:pt idx="182">
                  <c:v>393088</c:v>
                </c:pt>
                <c:pt idx="183">
                  <c:v>786304</c:v>
                </c:pt>
                <c:pt idx="184">
                  <c:v>1572736</c:v>
                </c:pt>
                <c:pt idx="185">
                  <c:v>1408</c:v>
                </c:pt>
                <c:pt idx="186">
                  <c:v>2944</c:v>
                </c:pt>
                <c:pt idx="187">
                  <c:v>6016</c:v>
                </c:pt>
                <c:pt idx="188">
                  <c:v>12160</c:v>
                </c:pt>
                <c:pt idx="189">
                  <c:v>24448</c:v>
                </c:pt>
                <c:pt idx="190">
                  <c:v>49024</c:v>
                </c:pt>
                <c:pt idx="191">
                  <c:v>98176</c:v>
                </c:pt>
                <c:pt idx="192">
                  <c:v>196480</c:v>
                </c:pt>
                <c:pt idx="193">
                  <c:v>393088</c:v>
                </c:pt>
                <c:pt idx="194">
                  <c:v>786304</c:v>
                </c:pt>
                <c:pt idx="195">
                  <c:v>1572736</c:v>
                </c:pt>
                <c:pt idx="196">
                  <c:v>1408</c:v>
                </c:pt>
                <c:pt idx="197">
                  <c:v>2944</c:v>
                </c:pt>
                <c:pt idx="198">
                  <c:v>6016</c:v>
                </c:pt>
                <c:pt idx="199">
                  <c:v>12160</c:v>
                </c:pt>
                <c:pt idx="200">
                  <c:v>24448</c:v>
                </c:pt>
                <c:pt idx="201">
                  <c:v>49024</c:v>
                </c:pt>
                <c:pt idx="202">
                  <c:v>98176</c:v>
                </c:pt>
                <c:pt idx="203">
                  <c:v>196480</c:v>
                </c:pt>
                <c:pt idx="204">
                  <c:v>393088</c:v>
                </c:pt>
                <c:pt idx="205">
                  <c:v>786304</c:v>
                </c:pt>
                <c:pt idx="206">
                  <c:v>1572736</c:v>
                </c:pt>
              </c:numCache>
            </c:numRef>
          </c:xVal>
          <c:yVal>
            <c:numRef>
              <c:f>Sheet1!$H$151:$H$357</c:f>
              <c:numCache>
                <c:formatCode>General</c:formatCode>
                <c:ptCount val="207"/>
                <c:pt idx="0">
                  <c:v>6</c:v>
                </c:pt>
                <c:pt idx="1">
                  <c:v>96</c:v>
                </c:pt>
                <c:pt idx="2">
                  <c:v>26</c:v>
                </c:pt>
                <c:pt idx="3">
                  <c:v>31</c:v>
                </c:pt>
                <c:pt idx="4">
                  <c:v>60</c:v>
                </c:pt>
                <c:pt idx="5">
                  <c:v>123</c:v>
                </c:pt>
                <c:pt idx="6">
                  <c:v>396</c:v>
                </c:pt>
                <c:pt idx="7">
                  <c:v>284</c:v>
                </c:pt>
                <c:pt idx="8">
                  <c:v>512</c:v>
                </c:pt>
                <c:pt idx="9">
                  <c:v>864</c:v>
                </c:pt>
                <c:pt idx="10">
                  <c:v>1565</c:v>
                </c:pt>
                <c:pt idx="11">
                  <c:v>2206</c:v>
                </c:pt>
                <c:pt idx="12">
                  <c:v>3584</c:v>
                </c:pt>
                <c:pt idx="13">
                  <c:v>5869</c:v>
                </c:pt>
                <c:pt idx="14">
                  <c:v>10712</c:v>
                </c:pt>
                <c:pt idx="15">
                  <c:v>10</c:v>
                </c:pt>
                <c:pt idx="16">
                  <c:v>36</c:v>
                </c:pt>
                <c:pt idx="17">
                  <c:v>24</c:v>
                </c:pt>
                <c:pt idx="18">
                  <c:v>28</c:v>
                </c:pt>
                <c:pt idx="19">
                  <c:v>60</c:v>
                </c:pt>
                <c:pt idx="20">
                  <c:v>125</c:v>
                </c:pt>
                <c:pt idx="21">
                  <c:v>396</c:v>
                </c:pt>
                <c:pt idx="22">
                  <c:v>284</c:v>
                </c:pt>
                <c:pt idx="23">
                  <c:v>512</c:v>
                </c:pt>
                <c:pt idx="24">
                  <c:v>878</c:v>
                </c:pt>
                <c:pt idx="25">
                  <c:v>1149</c:v>
                </c:pt>
                <c:pt idx="26">
                  <c:v>2149</c:v>
                </c:pt>
                <c:pt idx="27">
                  <c:v>3584</c:v>
                </c:pt>
                <c:pt idx="28">
                  <c:v>6380</c:v>
                </c:pt>
                <c:pt idx="29">
                  <c:v>10712</c:v>
                </c:pt>
                <c:pt idx="30">
                  <c:v>8</c:v>
                </c:pt>
                <c:pt idx="31">
                  <c:v>289</c:v>
                </c:pt>
                <c:pt idx="32">
                  <c:v>24</c:v>
                </c:pt>
                <c:pt idx="33">
                  <c:v>30</c:v>
                </c:pt>
                <c:pt idx="34">
                  <c:v>60</c:v>
                </c:pt>
                <c:pt idx="35">
                  <c:v>125</c:v>
                </c:pt>
                <c:pt idx="36">
                  <c:v>396</c:v>
                </c:pt>
                <c:pt idx="37">
                  <c:v>281</c:v>
                </c:pt>
                <c:pt idx="38">
                  <c:v>512</c:v>
                </c:pt>
                <c:pt idx="39">
                  <c:v>868</c:v>
                </c:pt>
                <c:pt idx="40">
                  <c:v>1089</c:v>
                </c:pt>
                <c:pt idx="41">
                  <c:v>2206</c:v>
                </c:pt>
                <c:pt idx="42">
                  <c:v>3584</c:v>
                </c:pt>
                <c:pt idx="43">
                  <c:v>5901</c:v>
                </c:pt>
                <c:pt idx="44">
                  <c:v>10922</c:v>
                </c:pt>
                <c:pt idx="46">
                  <c:v>15</c:v>
                </c:pt>
                <c:pt idx="47">
                  <c:v>23</c:v>
                </c:pt>
                <c:pt idx="48">
                  <c:v>28</c:v>
                </c:pt>
                <c:pt idx="49">
                  <c:v>36</c:v>
                </c:pt>
                <c:pt idx="50">
                  <c:v>41</c:v>
                </c:pt>
                <c:pt idx="51">
                  <c:v>108</c:v>
                </c:pt>
                <c:pt idx="52">
                  <c:v>184</c:v>
                </c:pt>
                <c:pt idx="53">
                  <c:v>292</c:v>
                </c:pt>
                <c:pt idx="54">
                  <c:v>380</c:v>
                </c:pt>
                <c:pt idx="55">
                  <c:v>517</c:v>
                </c:pt>
                <c:pt idx="56">
                  <c:v>795</c:v>
                </c:pt>
                <c:pt idx="57">
                  <c:v>1344</c:v>
                </c:pt>
                <c:pt idx="58">
                  <c:v>1937</c:v>
                </c:pt>
                <c:pt idx="59">
                  <c:v>2908</c:v>
                </c:pt>
                <c:pt idx="60">
                  <c:v>5218</c:v>
                </c:pt>
                <c:pt idx="61">
                  <c:v>13</c:v>
                </c:pt>
                <c:pt idx="62">
                  <c:v>24</c:v>
                </c:pt>
                <c:pt idx="63">
                  <c:v>38</c:v>
                </c:pt>
                <c:pt idx="64">
                  <c:v>36</c:v>
                </c:pt>
                <c:pt idx="65">
                  <c:v>61</c:v>
                </c:pt>
                <c:pt idx="66">
                  <c:v>108</c:v>
                </c:pt>
                <c:pt idx="67">
                  <c:v>120</c:v>
                </c:pt>
                <c:pt idx="68">
                  <c:v>272</c:v>
                </c:pt>
                <c:pt idx="69">
                  <c:v>374</c:v>
                </c:pt>
                <c:pt idx="70">
                  <c:v>533</c:v>
                </c:pt>
                <c:pt idx="71">
                  <c:v>795</c:v>
                </c:pt>
                <c:pt idx="72">
                  <c:v>1344</c:v>
                </c:pt>
                <c:pt idx="73">
                  <c:v>1987</c:v>
                </c:pt>
                <c:pt idx="74">
                  <c:v>2908</c:v>
                </c:pt>
                <c:pt idx="75">
                  <c:v>5218</c:v>
                </c:pt>
                <c:pt idx="76">
                  <c:v>15</c:v>
                </c:pt>
                <c:pt idx="77">
                  <c:v>24</c:v>
                </c:pt>
                <c:pt idx="78">
                  <c:v>10</c:v>
                </c:pt>
                <c:pt idx="79">
                  <c:v>36</c:v>
                </c:pt>
                <c:pt idx="80">
                  <c:v>73</c:v>
                </c:pt>
                <c:pt idx="81">
                  <c:v>108</c:v>
                </c:pt>
                <c:pt idx="82">
                  <c:v>184</c:v>
                </c:pt>
                <c:pt idx="83">
                  <c:v>250</c:v>
                </c:pt>
                <c:pt idx="84">
                  <c:v>397</c:v>
                </c:pt>
                <c:pt idx="85">
                  <c:v>476</c:v>
                </c:pt>
                <c:pt idx="86">
                  <c:v>671</c:v>
                </c:pt>
                <c:pt idx="87">
                  <c:v>1344</c:v>
                </c:pt>
                <c:pt idx="88">
                  <c:v>1987</c:v>
                </c:pt>
                <c:pt idx="89">
                  <c:v>2908</c:v>
                </c:pt>
                <c:pt idx="91">
                  <c:v>20</c:v>
                </c:pt>
                <c:pt idx="92">
                  <c:v>23</c:v>
                </c:pt>
                <c:pt idx="93">
                  <c:v>20</c:v>
                </c:pt>
                <c:pt idx="94">
                  <c:v>37</c:v>
                </c:pt>
                <c:pt idx="95">
                  <c:v>52</c:v>
                </c:pt>
                <c:pt idx="96">
                  <c:v>104</c:v>
                </c:pt>
                <c:pt idx="97">
                  <c:v>156</c:v>
                </c:pt>
                <c:pt idx="98">
                  <c:v>309</c:v>
                </c:pt>
                <c:pt idx="99">
                  <c:v>385</c:v>
                </c:pt>
                <c:pt idx="100">
                  <c:v>625</c:v>
                </c:pt>
                <c:pt idx="101">
                  <c:v>884</c:v>
                </c:pt>
                <c:pt idx="102">
                  <c:v>1841</c:v>
                </c:pt>
                <c:pt idx="103">
                  <c:v>3234</c:v>
                </c:pt>
                <c:pt idx="104">
                  <c:v>4789</c:v>
                </c:pt>
                <c:pt idx="105">
                  <c:v>9</c:v>
                </c:pt>
                <c:pt idx="106">
                  <c:v>9</c:v>
                </c:pt>
                <c:pt idx="107">
                  <c:v>17</c:v>
                </c:pt>
                <c:pt idx="108">
                  <c:v>37</c:v>
                </c:pt>
                <c:pt idx="109">
                  <c:v>41</c:v>
                </c:pt>
                <c:pt idx="110">
                  <c:v>104</c:v>
                </c:pt>
                <c:pt idx="111">
                  <c:v>156</c:v>
                </c:pt>
                <c:pt idx="112">
                  <c:v>312</c:v>
                </c:pt>
                <c:pt idx="113">
                  <c:v>384</c:v>
                </c:pt>
                <c:pt idx="114">
                  <c:v>625</c:v>
                </c:pt>
                <c:pt idx="115">
                  <c:v>933</c:v>
                </c:pt>
                <c:pt idx="116">
                  <c:v>1680</c:v>
                </c:pt>
                <c:pt idx="117">
                  <c:v>3234</c:v>
                </c:pt>
                <c:pt idx="118">
                  <c:v>4792</c:v>
                </c:pt>
                <c:pt idx="119">
                  <c:v>10</c:v>
                </c:pt>
                <c:pt idx="120">
                  <c:v>18</c:v>
                </c:pt>
                <c:pt idx="121">
                  <c:v>20</c:v>
                </c:pt>
                <c:pt idx="122">
                  <c:v>37</c:v>
                </c:pt>
                <c:pt idx="123">
                  <c:v>45</c:v>
                </c:pt>
                <c:pt idx="124">
                  <c:v>104</c:v>
                </c:pt>
                <c:pt idx="125">
                  <c:v>156</c:v>
                </c:pt>
                <c:pt idx="126">
                  <c:v>282</c:v>
                </c:pt>
                <c:pt idx="127">
                  <c:v>384</c:v>
                </c:pt>
                <c:pt idx="128">
                  <c:v>625</c:v>
                </c:pt>
                <c:pt idx="129">
                  <c:v>916</c:v>
                </c:pt>
                <c:pt idx="130">
                  <c:v>2816</c:v>
                </c:pt>
                <c:pt idx="131">
                  <c:v>2375</c:v>
                </c:pt>
                <c:pt idx="132">
                  <c:v>4792</c:v>
                </c:pt>
                <c:pt idx="134">
                  <c:v>32</c:v>
                </c:pt>
                <c:pt idx="135">
                  <c:v>192</c:v>
                </c:pt>
                <c:pt idx="136">
                  <c:v>168</c:v>
                </c:pt>
                <c:pt idx="137">
                  <c:v>368</c:v>
                </c:pt>
                <c:pt idx="138">
                  <c:v>480</c:v>
                </c:pt>
                <c:pt idx="139">
                  <c:v>1024</c:v>
                </c:pt>
                <c:pt idx="140">
                  <c:v>1673</c:v>
                </c:pt>
                <c:pt idx="141">
                  <c:v>2752</c:v>
                </c:pt>
                <c:pt idx="142">
                  <c:v>3344</c:v>
                </c:pt>
                <c:pt idx="143">
                  <c:v>6880</c:v>
                </c:pt>
                <c:pt idx="144">
                  <c:v>6592</c:v>
                </c:pt>
                <c:pt idx="145">
                  <c:v>32768</c:v>
                </c:pt>
                <c:pt idx="146">
                  <c:v>16384</c:v>
                </c:pt>
                <c:pt idx="147">
                  <c:v>51</c:v>
                </c:pt>
                <c:pt idx="148">
                  <c:v>191</c:v>
                </c:pt>
                <c:pt idx="149">
                  <c:v>112</c:v>
                </c:pt>
                <c:pt idx="150">
                  <c:v>368</c:v>
                </c:pt>
                <c:pt idx="151">
                  <c:v>480</c:v>
                </c:pt>
                <c:pt idx="152">
                  <c:v>768</c:v>
                </c:pt>
                <c:pt idx="153">
                  <c:v>1707</c:v>
                </c:pt>
                <c:pt idx="154">
                  <c:v>2536</c:v>
                </c:pt>
                <c:pt idx="155">
                  <c:v>3909</c:v>
                </c:pt>
                <c:pt idx="156">
                  <c:v>5887</c:v>
                </c:pt>
                <c:pt idx="157">
                  <c:v>5631</c:v>
                </c:pt>
                <c:pt idx="158">
                  <c:v>49152</c:v>
                </c:pt>
                <c:pt idx="159">
                  <c:v>16512</c:v>
                </c:pt>
                <c:pt idx="160">
                  <c:v>32</c:v>
                </c:pt>
                <c:pt idx="161">
                  <c:v>383</c:v>
                </c:pt>
                <c:pt idx="162">
                  <c:v>90</c:v>
                </c:pt>
                <c:pt idx="163">
                  <c:v>384</c:v>
                </c:pt>
                <c:pt idx="164">
                  <c:v>392</c:v>
                </c:pt>
                <c:pt idx="165">
                  <c:v>1028</c:v>
                </c:pt>
                <c:pt idx="166">
                  <c:v>1664</c:v>
                </c:pt>
                <c:pt idx="167">
                  <c:v>2268</c:v>
                </c:pt>
                <c:pt idx="168">
                  <c:v>3328</c:v>
                </c:pt>
                <c:pt idx="169">
                  <c:v>6646</c:v>
                </c:pt>
                <c:pt idx="170">
                  <c:v>5744</c:v>
                </c:pt>
                <c:pt idx="171">
                  <c:v>26640</c:v>
                </c:pt>
                <c:pt idx="172">
                  <c:v>16512</c:v>
                </c:pt>
                <c:pt idx="174">
                  <c:v>73</c:v>
                </c:pt>
                <c:pt idx="175">
                  <c:v>120</c:v>
                </c:pt>
                <c:pt idx="176">
                  <c:v>209</c:v>
                </c:pt>
                <c:pt idx="177">
                  <c:v>325</c:v>
                </c:pt>
                <c:pt idx="178">
                  <c:v>480</c:v>
                </c:pt>
                <c:pt idx="179">
                  <c:v>481</c:v>
                </c:pt>
                <c:pt idx="180">
                  <c:v>1024</c:v>
                </c:pt>
                <c:pt idx="181">
                  <c:v>1052</c:v>
                </c:pt>
                <c:pt idx="182">
                  <c:v>2046</c:v>
                </c:pt>
                <c:pt idx="183">
                  <c:v>2048</c:v>
                </c:pt>
                <c:pt idx="184">
                  <c:v>1984</c:v>
                </c:pt>
                <c:pt idx="185">
                  <c:v>72</c:v>
                </c:pt>
                <c:pt idx="186">
                  <c:v>160</c:v>
                </c:pt>
                <c:pt idx="187">
                  <c:v>209</c:v>
                </c:pt>
                <c:pt idx="188">
                  <c:v>316</c:v>
                </c:pt>
                <c:pt idx="189">
                  <c:v>480</c:v>
                </c:pt>
                <c:pt idx="190">
                  <c:v>480</c:v>
                </c:pt>
                <c:pt idx="191">
                  <c:v>1026</c:v>
                </c:pt>
                <c:pt idx="192">
                  <c:v>1052</c:v>
                </c:pt>
                <c:pt idx="193">
                  <c:v>1696</c:v>
                </c:pt>
                <c:pt idx="194">
                  <c:v>2048</c:v>
                </c:pt>
                <c:pt idx="195">
                  <c:v>1984</c:v>
                </c:pt>
                <c:pt idx="196">
                  <c:v>59</c:v>
                </c:pt>
                <c:pt idx="197">
                  <c:v>184</c:v>
                </c:pt>
                <c:pt idx="198">
                  <c:v>209</c:v>
                </c:pt>
                <c:pt idx="199">
                  <c:v>328</c:v>
                </c:pt>
                <c:pt idx="200">
                  <c:v>640</c:v>
                </c:pt>
                <c:pt idx="201">
                  <c:v>480</c:v>
                </c:pt>
                <c:pt idx="202">
                  <c:v>1024</c:v>
                </c:pt>
                <c:pt idx="203">
                  <c:v>1016</c:v>
                </c:pt>
                <c:pt idx="204">
                  <c:v>1696</c:v>
                </c:pt>
                <c:pt idx="205">
                  <c:v>2048</c:v>
                </c:pt>
                <c:pt idx="206">
                  <c:v>2048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104832"/>
        <c:axId val="118106368"/>
      </c:scatterChart>
      <c:valAx>
        <c:axId val="118104832"/>
        <c:scaling>
          <c:logBase val="2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8106368"/>
        <c:crosses val="autoZero"/>
        <c:crossBetween val="midCat"/>
      </c:valAx>
      <c:valAx>
        <c:axId val="118106368"/>
        <c:scaling>
          <c:logBase val="1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81048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power"/>
            <c:dispRSqr val="1"/>
            <c:dispEq val="1"/>
            <c:trendlineLbl>
              <c:layout>
                <c:manualLayout>
                  <c:x val="-0.36391841644794404"/>
                  <c:y val="-8.4125838436862097E-2"/>
                </c:manualLayout>
              </c:layout>
              <c:numFmt formatCode="General" sourceLinked="0"/>
            </c:trendlineLbl>
          </c:trendline>
          <c:xVal>
            <c:numRef>
              <c:f>Sheet1!$AJ$151:$AJ$352</c:f>
              <c:numCache>
                <c:formatCode>General</c:formatCode>
                <c:ptCount val="202"/>
                <c:pt idx="0">
                  <c:v>16</c:v>
                </c:pt>
                <c:pt idx="1">
                  <c:v>24</c:v>
                </c:pt>
                <c:pt idx="2">
                  <c:v>72</c:v>
                </c:pt>
                <c:pt idx="3">
                  <c:v>99</c:v>
                </c:pt>
                <c:pt idx="4">
                  <c:v>256</c:v>
                </c:pt>
                <c:pt idx="5">
                  <c:v>575</c:v>
                </c:pt>
                <c:pt idx="6">
                  <c:v>1152</c:v>
                </c:pt>
                <c:pt idx="7">
                  <c:v>2205</c:v>
                </c:pt>
                <c:pt idx="8">
                  <c:v>4096</c:v>
                </c:pt>
                <c:pt idx="9">
                  <c:v>9100</c:v>
                </c:pt>
                <c:pt idx="10">
                  <c:v>15488</c:v>
                </c:pt>
                <c:pt idx="11">
                  <c:v>30589</c:v>
                </c:pt>
                <c:pt idx="12">
                  <c:v>65536</c:v>
                </c:pt>
                <c:pt idx="13">
                  <c:v>130682</c:v>
                </c:pt>
                <c:pt idx="14">
                  <c:v>270848</c:v>
                </c:pt>
                <c:pt idx="15">
                  <c:v>16</c:v>
                </c:pt>
                <c:pt idx="16">
                  <c:v>24</c:v>
                </c:pt>
                <c:pt idx="17">
                  <c:v>72</c:v>
                </c:pt>
                <c:pt idx="18">
                  <c:v>99</c:v>
                </c:pt>
                <c:pt idx="19">
                  <c:v>256</c:v>
                </c:pt>
                <c:pt idx="20">
                  <c:v>575</c:v>
                </c:pt>
                <c:pt idx="21">
                  <c:v>1152</c:v>
                </c:pt>
                <c:pt idx="22">
                  <c:v>2205</c:v>
                </c:pt>
                <c:pt idx="23">
                  <c:v>4096</c:v>
                </c:pt>
                <c:pt idx="24">
                  <c:v>9100</c:v>
                </c:pt>
                <c:pt idx="25">
                  <c:v>15488</c:v>
                </c:pt>
                <c:pt idx="26">
                  <c:v>30589</c:v>
                </c:pt>
                <c:pt idx="27">
                  <c:v>65536</c:v>
                </c:pt>
                <c:pt idx="28">
                  <c:v>130682</c:v>
                </c:pt>
                <c:pt idx="29">
                  <c:v>270848</c:v>
                </c:pt>
                <c:pt idx="30">
                  <c:v>16</c:v>
                </c:pt>
                <c:pt idx="31">
                  <c:v>24</c:v>
                </c:pt>
                <c:pt idx="32">
                  <c:v>72</c:v>
                </c:pt>
                <c:pt idx="33">
                  <c:v>99</c:v>
                </c:pt>
                <c:pt idx="34">
                  <c:v>256</c:v>
                </c:pt>
                <c:pt idx="35">
                  <c:v>575</c:v>
                </c:pt>
                <c:pt idx="36">
                  <c:v>1152</c:v>
                </c:pt>
                <c:pt idx="37">
                  <c:v>2205</c:v>
                </c:pt>
                <c:pt idx="38">
                  <c:v>4096</c:v>
                </c:pt>
                <c:pt idx="39">
                  <c:v>9100</c:v>
                </c:pt>
                <c:pt idx="40">
                  <c:v>15488</c:v>
                </c:pt>
                <c:pt idx="41">
                  <c:v>30589</c:v>
                </c:pt>
                <c:pt idx="42">
                  <c:v>65536</c:v>
                </c:pt>
                <c:pt idx="43">
                  <c:v>130682</c:v>
                </c:pt>
                <c:pt idx="44">
                  <c:v>270848</c:v>
                </c:pt>
                <c:pt idx="46">
                  <c:v>18</c:v>
                </c:pt>
                <c:pt idx="47">
                  <c:v>32</c:v>
                </c:pt>
                <c:pt idx="48">
                  <c:v>50</c:v>
                </c:pt>
                <c:pt idx="49">
                  <c:v>147</c:v>
                </c:pt>
                <c:pt idx="50">
                  <c:v>243</c:v>
                </c:pt>
                <c:pt idx="51">
                  <c:v>432</c:v>
                </c:pt>
                <c:pt idx="52">
                  <c:v>1024</c:v>
                </c:pt>
                <c:pt idx="53">
                  <c:v>2205</c:v>
                </c:pt>
                <c:pt idx="54">
                  <c:v>3920</c:v>
                </c:pt>
                <c:pt idx="55">
                  <c:v>8214</c:v>
                </c:pt>
                <c:pt idx="56">
                  <c:v>16807</c:v>
                </c:pt>
                <c:pt idx="57">
                  <c:v>32768</c:v>
                </c:pt>
                <c:pt idx="58">
                  <c:v>63504</c:v>
                </c:pt>
                <c:pt idx="59">
                  <c:v>135531</c:v>
                </c:pt>
                <c:pt idx="61">
                  <c:v>32</c:v>
                </c:pt>
                <c:pt idx="62">
                  <c:v>50</c:v>
                </c:pt>
                <c:pt idx="63">
                  <c:v>147</c:v>
                </c:pt>
                <c:pt idx="64">
                  <c:v>243</c:v>
                </c:pt>
                <c:pt idx="65">
                  <c:v>432</c:v>
                </c:pt>
                <c:pt idx="66">
                  <c:v>1024</c:v>
                </c:pt>
                <c:pt idx="67">
                  <c:v>2205</c:v>
                </c:pt>
                <c:pt idx="68">
                  <c:v>3920</c:v>
                </c:pt>
                <c:pt idx="69">
                  <c:v>8214</c:v>
                </c:pt>
                <c:pt idx="70">
                  <c:v>16807</c:v>
                </c:pt>
                <c:pt idx="71">
                  <c:v>32768</c:v>
                </c:pt>
                <c:pt idx="72">
                  <c:v>63504</c:v>
                </c:pt>
                <c:pt idx="73">
                  <c:v>135531</c:v>
                </c:pt>
                <c:pt idx="74">
                  <c:v>18</c:v>
                </c:pt>
                <c:pt idx="75">
                  <c:v>32</c:v>
                </c:pt>
                <c:pt idx="76">
                  <c:v>50</c:v>
                </c:pt>
                <c:pt idx="77">
                  <c:v>147</c:v>
                </c:pt>
                <c:pt idx="78">
                  <c:v>243</c:v>
                </c:pt>
                <c:pt idx="79">
                  <c:v>432</c:v>
                </c:pt>
                <c:pt idx="80">
                  <c:v>1024</c:v>
                </c:pt>
                <c:pt idx="81">
                  <c:v>2205</c:v>
                </c:pt>
                <c:pt idx="82">
                  <c:v>3920</c:v>
                </c:pt>
                <c:pt idx="83">
                  <c:v>8214</c:v>
                </c:pt>
                <c:pt idx="84">
                  <c:v>16807</c:v>
                </c:pt>
                <c:pt idx="85">
                  <c:v>32768</c:v>
                </c:pt>
                <c:pt idx="86">
                  <c:v>63504</c:v>
                </c:pt>
                <c:pt idx="87">
                  <c:v>135531</c:v>
                </c:pt>
                <c:pt idx="89">
                  <c:v>27</c:v>
                </c:pt>
                <c:pt idx="90">
                  <c:v>27</c:v>
                </c:pt>
                <c:pt idx="91">
                  <c:v>64</c:v>
                </c:pt>
                <c:pt idx="92">
                  <c:v>125</c:v>
                </c:pt>
                <c:pt idx="93">
                  <c:v>216</c:v>
                </c:pt>
                <c:pt idx="94">
                  <c:v>512</c:v>
                </c:pt>
                <c:pt idx="95">
                  <c:v>1000</c:v>
                </c:pt>
                <c:pt idx="96">
                  <c:v>2197</c:v>
                </c:pt>
                <c:pt idx="97">
                  <c:v>4096</c:v>
                </c:pt>
                <c:pt idx="98">
                  <c:v>8000</c:v>
                </c:pt>
                <c:pt idx="99">
                  <c:v>15625</c:v>
                </c:pt>
                <c:pt idx="100">
                  <c:v>32768</c:v>
                </c:pt>
                <c:pt idx="101">
                  <c:v>64000</c:v>
                </c:pt>
                <c:pt idx="102">
                  <c:v>27</c:v>
                </c:pt>
                <c:pt idx="103">
                  <c:v>27</c:v>
                </c:pt>
                <c:pt idx="104">
                  <c:v>64</c:v>
                </c:pt>
                <c:pt idx="105">
                  <c:v>125</c:v>
                </c:pt>
                <c:pt idx="106">
                  <c:v>216</c:v>
                </c:pt>
                <c:pt idx="107">
                  <c:v>512</c:v>
                </c:pt>
                <c:pt idx="108">
                  <c:v>1000</c:v>
                </c:pt>
                <c:pt idx="109">
                  <c:v>2197</c:v>
                </c:pt>
                <c:pt idx="110">
                  <c:v>4096</c:v>
                </c:pt>
                <c:pt idx="111">
                  <c:v>8000</c:v>
                </c:pt>
                <c:pt idx="112">
                  <c:v>15625</c:v>
                </c:pt>
                <c:pt idx="113">
                  <c:v>32768</c:v>
                </c:pt>
                <c:pt idx="114">
                  <c:v>64000</c:v>
                </c:pt>
                <c:pt idx="115">
                  <c:v>27</c:v>
                </c:pt>
                <c:pt idx="116">
                  <c:v>27</c:v>
                </c:pt>
                <c:pt idx="117">
                  <c:v>64</c:v>
                </c:pt>
                <c:pt idx="118">
                  <c:v>125</c:v>
                </c:pt>
                <c:pt idx="119">
                  <c:v>216</c:v>
                </c:pt>
                <c:pt idx="120">
                  <c:v>512</c:v>
                </c:pt>
                <c:pt idx="121">
                  <c:v>1000</c:v>
                </c:pt>
                <c:pt idx="122">
                  <c:v>2197</c:v>
                </c:pt>
                <c:pt idx="123">
                  <c:v>4096</c:v>
                </c:pt>
                <c:pt idx="124">
                  <c:v>8000</c:v>
                </c:pt>
                <c:pt idx="125">
                  <c:v>15625</c:v>
                </c:pt>
                <c:pt idx="126">
                  <c:v>32768</c:v>
                </c:pt>
                <c:pt idx="127">
                  <c:v>64000</c:v>
                </c:pt>
                <c:pt idx="129">
                  <c:v>258</c:v>
                </c:pt>
                <c:pt idx="130">
                  <c:v>514</c:v>
                </c:pt>
                <c:pt idx="131">
                  <c:v>1026</c:v>
                </c:pt>
                <c:pt idx="132">
                  <c:v>2050</c:v>
                </c:pt>
                <c:pt idx="133">
                  <c:v>4098</c:v>
                </c:pt>
                <c:pt idx="134">
                  <c:v>8194</c:v>
                </c:pt>
                <c:pt idx="135">
                  <c:v>16386</c:v>
                </c:pt>
                <c:pt idx="136">
                  <c:v>32770</c:v>
                </c:pt>
                <c:pt idx="137">
                  <c:v>65538</c:v>
                </c:pt>
                <c:pt idx="138">
                  <c:v>131074</c:v>
                </c:pt>
                <c:pt idx="139">
                  <c:v>262146</c:v>
                </c:pt>
                <c:pt idx="140">
                  <c:v>524290</c:v>
                </c:pt>
                <c:pt idx="141">
                  <c:v>1048578</c:v>
                </c:pt>
                <c:pt idx="142">
                  <c:v>258</c:v>
                </c:pt>
                <c:pt idx="143">
                  <c:v>514</c:v>
                </c:pt>
                <c:pt idx="144">
                  <c:v>1026</c:v>
                </c:pt>
                <c:pt idx="145">
                  <c:v>2050</c:v>
                </c:pt>
                <c:pt idx="146">
                  <c:v>4098</c:v>
                </c:pt>
                <c:pt idx="147">
                  <c:v>8194</c:v>
                </c:pt>
                <c:pt idx="148">
                  <c:v>16386</c:v>
                </c:pt>
                <c:pt idx="149">
                  <c:v>32770</c:v>
                </c:pt>
                <c:pt idx="150">
                  <c:v>65538</c:v>
                </c:pt>
                <c:pt idx="151">
                  <c:v>131074</c:v>
                </c:pt>
                <c:pt idx="152">
                  <c:v>262146</c:v>
                </c:pt>
                <c:pt idx="153">
                  <c:v>524290</c:v>
                </c:pt>
                <c:pt idx="154">
                  <c:v>1048578</c:v>
                </c:pt>
                <c:pt idx="155">
                  <c:v>258</c:v>
                </c:pt>
                <c:pt idx="156">
                  <c:v>514</c:v>
                </c:pt>
                <c:pt idx="157">
                  <c:v>1026</c:v>
                </c:pt>
                <c:pt idx="158">
                  <c:v>2050</c:v>
                </c:pt>
                <c:pt idx="159">
                  <c:v>4098</c:v>
                </c:pt>
                <c:pt idx="160">
                  <c:v>8194</c:v>
                </c:pt>
                <c:pt idx="161">
                  <c:v>16386</c:v>
                </c:pt>
                <c:pt idx="162">
                  <c:v>32770</c:v>
                </c:pt>
                <c:pt idx="163">
                  <c:v>65538</c:v>
                </c:pt>
                <c:pt idx="164">
                  <c:v>131074</c:v>
                </c:pt>
                <c:pt idx="165">
                  <c:v>262146</c:v>
                </c:pt>
                <c:pt idx="166">
                  <c:v>524290</c:v>
                </c:pt>
                <c:pt idx="167">
                  <c:v>1048578</c:v>
                </c:pt>
                <c:pt idx="169">
                  <c:v>258</c:v>
                </c:pt>
                <c:pt idx="170">
                  <c:v>514</c:v>
                </c:pt>
                <c:pt idx="171">
                  <c:v>1026</c:v>
                </c:pt>
                <c:pt idx="172">
                  <c:v>2050</c:v>
                </c:pt>
                <c:pt idx="173">
                  <c:v>4098</c:v>
                </c:pt>
                <c:pt idx="174">
                  <c:v>8194</c:v>
                </c:pt>
                <c:pt idx="175">
                  <c:v>16386</c:v>
                </c:pt>
                <c:pt idx="176">
                  <c:v>32770</c:v>
                </c:pt>
                <c:pt idx="177">
                  <c:v>65538</c:v>
                </c:pt>
                <c:pt idx="178">
                  <c:v>131074</c:v>
                </c:pt>
                <c:pt idx="179">
                  <c:v>262146</c:v>
                </c:pt>
                <c:pt idx="180">
                  <c:v>258</c:v>
                </c:pt>
                <c:pt idx="181">
                  <c:v>514</c:v>
                </c:pt>
                <c:pt idx="182">
                  <c:v>1026</c:v>
                </c:pt>
                <c:pt idx="183">
                  <c:v>2050</c:v>
                </c:pt>
                <c:pt idx="184">
                  <c:v>4098</c:v>
                </c:pt>
                <c:pt idx="185">
                  <c:v>8194</c:v>
                </c:pt>
                <c:pt idx="186">
                  <c:v>16386</c:v>
                </c:pt>
                <c:pt idx="187">
                  <c:v>32770</c:v>
                </c:pt>
                <c:pt idx="188">
                  <c:v>65538</c:v>
                </c:pt>
                <c:pt idx="189">
                  <c:v>131074</c:v>
                </c:pt>
                <c:pt idx="190">
                  <c:v>262146</c:v>
                </c:pt>
                <c:pt idx="191">
                  <c:v>258</c:v>
                </c:pt>
                <c:pt idx="192">
                  <c:v>514</c:v>
                </c:pt>
                <c:pt idx="193">
                  <c:v>1026</c:v>
                </c:pt>
                <c:pt idx="194">
                  <c:v>2050</c:v>
                </c:pt>
                <c:pt idx="195">
                  <c:v>4098</c:v>
                </c:pt>
                <c:pt idx="196">
                  <c:v>8194</c:v>
                </c:pt>
                <c:pt idx="197">
                  <c:v>16386</c:v>
                </c:pt>
                <c:pt idx="198">
                  <c:v>32770</c:v>
                </c:pt>
                <c:pt idx="199">
                  <c:v>65538</c:v>
                </c:pt>
                <c:pt idx="200">
                  <c:v>131074</c:v>
                </c:pt>
                <c:pt idx="201">
                  <c:v>262146</c:v>
                </c:pt>
              </c:numCache>
            </c:numRef>
          </c:xVal>
          <c:yVal>
            <c:numRef>
              <c:f>Sheet1!$AK$151:$AK$352</c:f>
              <c:numCache>
                <c:formatCode>General</c:formatCode>
                <c:ptCount val="202"/>
                <c:pt idx="0">
                  <c:v>4</c:v>
                </c:pt>
                <c:pt idx="1">
                  <c:v>4</c:v>
                </c:pt>
                <c:pt idx="2">
                  <c:v>15</c:v>
                </c:pt>
                <c:pt idx="3">
                  <c:v>18</c:v>
                </c:pt>
                <c:pt idx="4">
                  <c:v>59</c:v>
                </c:pt>
                <c:pt idx="5">
                  <c:v>71</c:v>
                </c:pt>
                <c:pt idx="6">
                  <c:v>175</c:v>
                </c:pt>
                <c:pt idx="7">
                  <c:v>264</c:v>
                </c:pt>
                <c:pt idx="8">
                  <c:v>352</c:v>
                </c:pt>
                <c:pt idx="9">
                  <c:v>532</c:v>
                </c:pt>
                <c:pt idx="10">
                  <c:v>650</c:v>
                </c:pt>
                <c:pt idx="11">
                  <c:v>1327</c:v>
                </c:pt>
                <c:pt idx="12">
                  <c:v>3584</c:v>
                </c:pt>
                <c:pt idx="13">
                  <c:v>2582</c:v>
                </c:pt>
                <c:pt idx="14">
                  <c:v>4020</c:v>
                </c:pt>
                <c:pt idx="15">
                  <c:v>5</c:v>
                </c:pt>
                <c:pt idx="16">
                  <c:v>4</c:v>
                </c:pt>
                <c:pt idx="17">
                  <c:v>15</c:v>
                </c:pt>
                <c:pt idx="18">
                  <c:v>18</c:v>
                </c:pt>
                <c:pt idx="19">
                  <c:v>36</c:v>
                </c:pt>
                <c:pt idx="20">
                  <c:v>151</c:v>
                </c:pt>
                <c:pt idx="21">
                  <c:v>175</c:v>
                </c:pt>
                <c:pt idx="22">
                  <c:v>264</c:v>
                </c:pt>
                <c:pt idx="23">
                  <c:v>352</c:v>
                </c:pt>
                <c:pt idx="24">
                  <c:v>532</c:v>
                </c:pt>
                <c:pt idx="25">
                  <c:v>650</c:v>
                </c:pt>
                <c:pt idx="26">
                  <c:v>1327</c:v>
                </c:pt>
                <c:pt idx="27">
                  <c:v>3584</c:v>
                </c:pt>
                <c:pt idx="28">
                  <c:v>2809</c:v>
                </c:pt>
                <c:pt idx="29">
                  <c:v>4020</c:v>
                </c:pt>
                <c:pt idx="30">
                  <c:v>3</c:v>
                </c:pt>
                <c:pt idx="31">
                  <c:v>12</c:v>
                </c:pt>
                <c:pt idx="32">
                  <c:v>15</c:v>
                </c:pt>
                <c:pt idx="33">
                  <c:v>19</c:v>
                </c:pt>
                <c:pt idx="34">
                  <c:v>36</c:v>
                </c:pt>
                <c:pt idx="35">
                  <c:v>71</c:v>
                </c:pt>
                <c:pt idx="36">
                  <c:v>129</c:v>
                </c:pt>
                <c:pt idx="37">
                  <c:v>265</c:v>
                </c:pt>
                <c:pt idx="38">
                  <c:v>448</c:v>
                </c:pt>
                <c:pt idx="39">
                  <c:v>532</c:v>
                </c:pt>
                <c:pt idx="40">
                  <c:v>665</c:v>
                </c:pt>
                <c:pt idx="41">
                  <c:v>940</c:v>
                </c:pt>
                <c:pt idx="42">
                  <c:v>3584</c:v>
                </c:pt>
                <c:pt idx="43">
                  <c:v>2614</c:v>
                </c:pt>
                <c:pt idx="44">
                  <c:v>3983</c:v>
                </c:pt>
                <c:pt idx="46">
                  <c:v>4</c:v>
                </c:pt>
                <c:pt idx="47">
                  <c:v>4</c:v>
                </c:pt>
                <c:pt idx="48">
                  <c:v>9</c:v>
                </c:pt>
                <c:pt idx="49">
                  <c:v>18</c:v>
                </c:pt>
                <c:pt idx="50">
                  <c:v>22</c:v>
                </c:pt>
                <c:pt idx="51">
                  <c:v>43</c:v>
                </c:pt>
                <c:pt idx="52">
                  <c:v>53</c:v>
                </c:pt>
                <c:pt idx="53">
                  <c:v>119</c:v>
                </c:pt>
                <c:pt idx="54">
                  <c:v>148</c:v>
                </c:pt>
                <c:pt idx="55">
                  <c:v>120</c:v>
                </c:pt>
                <c:pt idx="56">
                  <c:v>200</c:v>
                </c:pt>
                <c:pt idx="57">
                  <c:v>444</c:v>
                </c:pt>
                <c:pt idx="58">
                  <c:v>558</c:v>
                </c:pt>
                <c:pt idx="59">
                  <c:v>801</c:v>
                </c:pt>
                <c:pt idx="61">
                  <c:v>8</c:v>
                </c:pt>
                <c:pt idx="62">
                  <c:v>31</c:v>
                </c:pt>
                <c:pt idx="63">
                  <c:v>18</c:v>
                </c:pt>
                <c:pt idx="64">
                  <c:v>21</c:v>
                </c:pt>
                <c:pt idx="65">
                  <c:v>53</c:v>
                </c:pt>
                <c:pt idx="66">
                  <c:v>47</c:v>
                </c:pt>
                <c:pt idx="67">
                  <c:v>114</c:v>
                </c:pt>
                <c:pt idx="68">
                  <c:v>118</c:v>
                </c:pt>
                <c:pt idx="69">
                  <c:v>120</c:v>
                </c:pt>
                <c:pt idx="70">
                  <c:v>196</c:v>
                </c:pt>
                <c:pt idx="71">
                  <c:v>444</c:v>
                </c:pt>
                <c:pt idx="72">
                  <c:v>558</c:v>
                </c:pt>
                <c:pt idx="73">
                  <c:v>800</c:v>
                </c:pt>
                <c:pt idx="74">
                  <c:v>1</c:v>
                </c:pt>
                <c:pt idx="75">
                  <c:v>4</c:v>
                </c:pt>
                <c:pt idx="76">
                  <c:v>16</c:v>
                </c:pt>
                <c:pt idx="77">
                  <c:v>13</c:v>
                </c:pt>
                <c:pt idx="78">
                  <c:v>21</c:v>
                </c:pt>
                <c:pt idx="79">
                  <c:v>43</c:v>
                </c:pt>
                <c:pt idx="80">
                  <c:v>53</c:v>
                </c:pt>
                <c:pt idx="81">
                  <c:v>112</c:v>
                </c:pt>
                <c:pt idx="82">
                  <c:v>118</c:v>
                </c:pt>
                <c:pt idx="83">
                  <c:v>128</c:v>
                </c:pt>
                <c:pt idx="84">
                  <c:v>296</c:v>
                </c:pt>
                <c:pt idx="85">
                  <c:v>444</c:v>
                </c:pt>
                <c:pt idx="86">
                  <c:v>558</c:v>
                </c:pt>
                <c:pt idx="87">
                  <c:v>966</c:v>
                </c:pt>
                <c:pt idx="89">
                  <c:v>5</c:v>
                </c:pt>
                <c:pt idx="90">
                  <c:v>5</c:v>
                </c:pt>
                <c:pt idx="91">
                  <c:v>10</c:v>
                </c:pt>
                <c:pt idx="92">
                  <c:v>23</c:v>
                </c:pt>
                <c:pt idx="93">
                  <c:v>30</c:v>
                </c:pt>
                <c:pt idx="94">
                  <c:v>56</c:v>
                </c:pt>
                <c:pt idx="95">
                  <c:v>77</c:v>
                </c:pt>
                <c:pt idx="96">
                  <c:v>106</c:v>
                </c:pt>
                <c:pt idx="97">
                  <c:v>172</c:v>
                </c:pt>
                <c:pt idx="98">
                  <c:v>216</c:v>
                </c:pt>
                <c:pt idx="99">
                  <c:v>427</c:v>
                </c:pt>
                <c:pt idx="100">
                  <c:v>2040</c:v>
                </c:pt>
                <c:pt idx="101">
                  <c:v>1624</c:v>
                </c:pt>
                <c:pt idx="102">
                  <c:v>5</c:v>
                </c:pt>
                <c:pt idx="103">
                  <c:v>5</c:v>
                </c:pt>
                <c:pt idx="104">
                  <c:v>16</c:v>
                </c:pt>
                <c:pt idx="105">
                  <c:v>23</c:v>
                </c:pt>
                <c:pt idx="106">
                  <c:v>31</c:v>
                </c:pt>
                <c:pt idx="107">
                  <c:v>56</c:v>
                </c:pt>
                <c:pt idx="108">
                  <c:v>77</c:v>
                </c:pt>
                <c:pt idx="109">
                  <c:v>128</c:v>
                </c:pt>
                <c:pt idx="110">
                  <c:v>172</c:v>
                </c:pt>
                <c:pt idx="111">
                  <c:v>216</c:v>
                </c:pt>
                <c:pt idx="112">
                  <c:v>427</c:v>
                </c:pt>
                <c:pt idx="113">
                  <c:v>2040</c:v>
                </c:pt>
                <c:pt idx="114">
                  <c:v>1750</c:v>
                </c:pt>
                <c:pt idx="115">
                  <c:v>6</c:v>
                </c:pt>
                <c:pt idx="116">
                  <c:v>9</c:v>
                </c:pt>
                <c:pt idx="117">
                  <c:v>11</c:v>
                </c:pt>
                <c:pt idx="118">
                  <c:v>31</c:v>
                </c:pt>
                <c:pt idx="119">
                  <c:v>28</c:v>
                </c:pt>
                <c:pt idx="120">
                  <c:v>56</c:v>
                </c:pt>
                <c:pt idx="121">
                  <c:v>77</c:v>
                </c:pt>
                <c:pt idx="122">
                  <c:v>128</c:v>
                </c:pt>
                <c:pt idx="123">
                  <c:v>172</c:v>
                </c:pt>
                <c:pt idx="124">
                  <c:v>216</c:v>
                </c:pt>
                <c:pt idx="125">
                  <c:v>976</c:v>
                </c:pt>
                <c:pt idx="126">
                  <c:v>2048</c:v>
                </c:pt>
                <c:pt idx="127">
                  <c:v>1750</c:v>
                </c:pt>
                <c:pt idx="129">
                  <c:v>429</c:v>
                </c:pt>
                <c:pt idx="130">
                  <c:v>40</c:v>
                </c:pt>
                <c:pt idx="131">
                  <c:v>64</c:v>
                </c:pt>
                <c:pt idx="132">
                  <c:v>52</c:v>
                </c:pt>
                <c:pt idx="133">
                  <c:v>112</c:v>
                </c:pt>
                <c:pt idx="134">
                  <c:v>318</c:v>
                </c:pt>
                <c:pt idx="135">
                  <c:v>136</c:v>
                </c:pt>
                <c:pt idx="136">
                  <c:v>812</c:v>
                </c:pt>
                <c:pt idx="137">
                  <c:v>3344</c:v>
                </c:pt>
                <c:pt idx="138">
                  <c:v>6648</c:v>
                </c:pt>
                <c:pt idx="139">
                  <c:v>6752</c:v>
                </c:pt>
                <c:pt idx="140">
                  <c:v>18656</c:v>
                </c:pt>
                <c:pt idx="141">
                  <c:v>16512</c:v>
                </c:pt>
                <c:pt idx="142">
                  <c:v>8</c:v>
                </c:pt>
                <c:pt idx="143">
                  <c:v>112</c:v>
                </c:pt>
                <c:pt idx="144">
                  <c:v>64</c:v>
                </c:pt>
                <c:pt idx="145">
                  <c:v>84</c:v>
                </c:pt>
                <c:pt idx="146">
                  <c:v>116</c:v>
                </c:pt>
                <c:pt idx="147">
                  <c:v>313</c:v>
                </c:pt>
                <c:pt idx="148">
                  <c:v>128</c:v>
                </c:pt>
                <c:pt idx="149">
                  <c:v>1664</c:v>
                </c:pt>
                <c:pt idx="150">
                  <c:v>4128</c:v>
                </c:pt>
                <c:pt idx="151">
                  <c:v>6880</c:v>
                </c:pt>
                <c:pt idx="152">
                  <c:v>6656</c:v>
                </c:pt>
                <c:pt idx="153">
                  <c:v>16704</c:v>
                </c:pt>
                <c:pt idx="154">
                  <c:v>12928</c:v>
                </c:pt>
                <c:pt idx="155">
                  <c:v>18</c:v>
                </c:pt>
                <c:pt idx="156">
                  <c:v>32</c:v>
                </c:pt>
                <c:pt idx="157">
                  <c:v>64</c:v>
                </c:pt>
                <c:pt idx="158">
                  <c:v>52</c:v>
                </c:pt>
                <c:pt idx="159">
                  <c:v>223</c:v>
                </c:pt>
                <c:pt idx="160">
                  <c:v>320</c:v>
                </c:pt>
                <c:pt idx="161">
                  <c:v>320</c:v>
                </c:pt>
                <c:pt idx="162">
                  <c:v>416</c:v>
                </c:pt>
                <c:pt idx="163">
                  <c:v>17289</c:v>
                </c:pt>
                <c:pt idx="164">
                  <c:v>6678</c:v>
                </c:pt>
                <c:pt idx="165">
                  <c:v>6272</c:v>
                </c:pt>
                <c:pt idx="166">
                  <c:v>20480</c:v>
                </c:pt>
                <c:pt idx="167">
                  <c:v>16384</c:v>
                </c:pt>
                <c:pt idx="169">
                  <c:v>20</c:v>
                </c:pt>
                <c:pt idx="170">
                  <c:v>27</c:v>
                </c:pt>
                <c:pt idx="171">
                  <c:v>124</c:v>
                </c:pt>
                <c:pt idx="172">
                  <c:v>64</c:v>
                </c:pt>
                <c:pt idx="173">
                  <c:v>112</c:v>
                </c:pt>
                <c:pt idx="174">
                  <c:v>256</c:v>
                </c:pt>
                <c:pt idx="175">
                  <c:v>392</c:v>
                </c:pt>
                <c:pt idx="176">
                  <c:v>592</c:v>
                </c:pt>
                <c:pt idx="177">
                  <c:v>2112</c:v>
                </c:pt>
                <c:pt idx="178">
                  <c:v>2048</c:v>
                </c:pt>
                <c:pt idx="179">
                  <c:v>1984</c:v>
                </c:pt>
                <c:pt idx="180">
                  <c:v>28</c:v>
                </c:pt>
                <c:pt idx="181">
                  <c:v>333</c:v>
                </c:pt>
                <c:pt idx="182">
                  <c:v>42</c:v>
                </c:pt>
                <c:pt idx="183">
                  <c:v>64</c:v>
                </c:pt>
                <c:pt idx="184">
                  <c:v>112</c:v>
                </c:pt>
                <c:pt idx="185">
                  <c:v>256</c:v>
                </c:pt>
                <c:pt idx="186">
                  <c:v>384</c:v>
                </c:pt>
                <c:pt idx="187">
                  <c:v>588</c:v>
                </c:pt>
                <c:pt idx="188">
                  <c:v>2112</c:v>
                </c:pt>
                <c:pt idx="189">
                  <c:v>2048</c:v>
                </c:pt>
                <c:pt idx="190">
                  <c:v>1984</c:v>
                </c:pt>
                <c:pt idx="191">
                  <c:v>32</c:v>
                </c:pt>
                <c:pt idx="192">
                  <c:v>36</c:v>
                </c:pt>
                <c:pt idx="193">
                  <c:v>55</c:v>
                </c:pt>
                <c:pt idx="194">
                  <c:v>64</c:v>
                </c:pt>
                <c:pt idx="195">
                  <c:v>113</c:v>
                </c:pt>
                <c:pt idx="196">
                  <c:v>256</c:v>
                </c:pt>
                <c:pt idx="197">
                  <c:v>384</c:v>
                </c:pt>
                <c:pt idx="198">
                  <c:v>592</c:v>
                </c:pt>
                <c:pt idx="199">
                  <c:v>2047</c:v>
                </c:pt>
                <c:pt idx="200">
                  <c:v>2048</c:v>
                </c:pt>
                <c:pt idx="201">
                  <c:v>1984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139136"/>
        <c:axId val="118140928"/>
      </c:scatterChart>
      <c:valAx>
        <c:axId val="118139136"/>
        <c:scaling>
          <c:logBase val="2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8140928"/>
        <c:crosses val="autoZero"/>
        <c:crossBetween val="midCat"/>
      </c:valAx>
      <c:valAx>
        <c:axId val="118140928"/>
        <c:scaling>
          <c:logBase val="1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81391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power"/>
            <c:dispRSqr val="1"/>
            <c:dispEq val="1"/>
            <c:trendlineLbl>
              <c:layout>
                <c:manualLayout>
                  <c:x val="-0.36391841644794426"/>
                  <c:y val="-8.4125838436862166E-2"/>
                </c:manualLayout>
              </c:layout>
              <c:numFmt formatCode="General" sourceLinked="0"/>
            </c:trendlineLbl>
          </c:trendline>
          <c:xVal>
            <c:numRef>
              <c:f>Sheet1!$AI$151:$AI$352</c:f>
              <c:numCache>
                <c:formatCode>General</c:formatCode>
                <c:ptCount val="202"/>
                <c:pt idx="0">
                  <c:v>38</c:v>
                </c:pt>
                <c:pt idx="1">
                  <c:v>58</c:v>
                </c:pt>
                <c:pt idx="2">
                  <c:v>213</c:v>
                </c:pt>
                <c:pt idx="3">
                  <c:v>294</c:v>
                </c:pt>
                <c:pt idx="4">
                  <c:v>828</c:v>
                </c:pt>
                <c:pt idx="5">
                  <c:v>1950</c:v>
                </c:pt>
                <c:pt idx="6">
                  <c:v>4026</c:v>
                </c:pt>
                <c:pt idx="7">
                  <c:v>7868</c:v>
                </c:pt>
                <c:pt idx="8">
                  <c:v>14840</c:v>
                </c:pt>
                <c:pt idx="9">
                  <c:v>33660</c:v>
                </c:pt>
                <c:pt idx="10">
                  <c:v>57717</c:v>
                </c:pt>
                <c:pt idx="11">
                  <c:v>115284</c:v>
                </c:pt>
                <c:pt idx="12">
                  <c:v>249840</c:v>
                </c:pt>
                <c:pt idx="13">
                  <c:v>502075</c:v>
                </c:pt>
                <c:pt idx="14">
                  <c:v>1048041</c:v>
                </c:pt>
                <c:pt idx="15">
                  <c:v>38</c:v>
                </c:pt>
                <c:pt idx="16">
                  <c:v>58</c:v>
                </c:pt>
                <c:pt idx="17">
                  <c:v>213</c:v>
                </c:pt>
                <c:pt idx="18">
                  <c:v>294</c:v>
                </c:pt>
                <c:pt idx="19">
                  <c:v>828</c:v>
                </c:pt>
                <c:pt idx="20">
                  <c:v>1950</c:v>
                </c:pt>
                <c:pt idx="21">
                  <c:v>4026</c:v>
                </c:pt>
                <c:pt idx="22">
                  <c:v>7868</c:v>
                </c:pt>
                <c:pt idx="23">
                  <c:v>14840</c:v>
                </c:pt>
                <c:pt idx="24">
                  <c:v>33660</c:v>
                </c:pt>
                <c:pt idx="25">
                  <c:v>57717</c:v>
                </c:pt>
                <c:pt idx="26">
                  <c:v>115284</c:v>
                </c:pt>
                <c:pt idx="27">
                  <c:v>249840</c:v>
                </c:pt>
                <c:pt idx="28">
                  <c:v>502075</c:v>
                </c:pt>
                <c:pt idx="29">
                  <c:v>1048041</c:v>
                </c:pt>
                <c:pt idx="30">
                  <c:v>38</c:v>
                </c:pt>
                <c:pt idx="31">
                  <c:v>58</c:v>
                </c:pt>
                <c:pt idx="32">
                  <c:v>213</c:v>
                </c:pt>
                <c:pt idx="33">
                  <c:v>294</c:v>
                </c:pt>
                <c:pt idx="34">
                  <c:v>828</c:v>
                </c:pt>
                <c:pt idx="35">
                  <c:v>1950</c:v>
                </c:pt>
                <c:pt idx="36">
                  <c:v>4026</c:v>
                </c:pt>
                <c:pt idx="37">
                  <c:v>7868</c:v>
                </c:pt>
                <c:pt idx="38">
                  <c:v>14840</c:v>
                </c:pt>
                <c:pt idx="39">
                  <c:v>33660</c:v>
                </c:pt>
                <c:pt idx="40">
                  <c:v>57717</c:v>
                </c:pt>
                <c:pt idx="41">
                  <c:v>115284</c:v>
                </c:pt>
                <c:pt idx="42">
                  <c:v>249840</c:v>
                </c:pt>
                <c:pt idx="43">
                  <c:v>502075</c:v>
                </c:pt>
                <c:pt idx="44">
                  <c:v>1048041</c:v>
                </c:pt>
                <c:pt idx="46">
                  <c:v>51</c:v>
                </c:pt>
                <c:pt idx="47">
                  <c:v>100</c:v>
                </c:pt>
                <c:pt idx="48">
                  <c:v>165</c:v>
                </c:pt>
                <c:pt idx="49">
                  <c:v>518</c:v>
                </c:pt>
                <c:pt idx="50">
                  <c:v>882</c:v>
                </c:pt>
                <c:pt idx="51">
                  <c:v>1608</c:v>
                </c:pt>
                <c:pt idx="52">
                  <c:v>3888</c:v>
                </c:pt>
                <c:pt idx="53">
                  <c:v>8484</c:v>
                </c:pt>
                <c:pt idx="54">
                  <c:v>15232</c:v>
                </c:pt>
                <c:pt idx="55">
                  <c:v>32153</c:v>
                </c:pt>
                <c:pt idx="56">
                  <c:v>66150</c:v>
                </c:pt>
                <c:pt idx="57">
                  <c:v>129472</c:v>
                </c:pt>
                <c:pt idx="58">
                  <c:v>251664</c:v>
                </c:pt>
                <c:pt idx="59">
                  <c:v>538350</c:v>
                </c:pt>
                <c:pt idx="61">
                  <c:v>100</c:v>
                </c:pt>
                <c:pt idx="62">
                  <c:v>165</c:v>
                </c:pt>
                <c:pt idx="63">
                  <c:v>518</c:v>
                </c:pt>
                <c:pt idx="64">
                  <c:v>882</c:v>
                </c:pt>
                <c:pt idx="65">
                  <c:v>1608</c:v>
                </c:pt>
                <c:pt idx="66">
                  <c:v>3888</c:v>
                </c:pt>
                <c:pt idx="67">
                  <c:v>8484</c:v>
                </c:pt>
                <c:pt idx="68">
                  <c:v>15232</c:v>
                </c:pt>
                <c:pt idx="69">
                  <c:v>32153</c:v>
                </c:pt>
                <c:pt idx="70">
                  <c:v>66150</c:v>
                </c:pt>
                <c:pt idx="71">
                  <c:v>129472</c:v>
                </c:pt>
                <c:pt idx="72">
                  <c:v>251664</c:v>
                </c:pt>
                <c:pt idx="73">
                  <c:v>538350</c:v>
                </c:pt>
                <c:pt idx="74">
                  <c:v>51</c:v>
                </c:pt>
                <c:pt idx="75">
                  <c:v>100</c:v>
                </c:pt>
                <c:pt idx="76">
                  <c:v>165</c:v>
                </c:pt>
                <c:pt idx="77">
                  <c:v>518</c:v>
                </c:pt>
                <c:pt idx="78">
                  <c:v>882</c:v>
                </c:pt>
                <c:pt idx="79">
                  <c:v>1608</c:v>
                </c:pt>
                <c:pt idx="80">
                  <c:v>3888</c:v>
                </c:pt>
                <c:pt idx="81">
                  <c:v>8484</c:v>
                </c:pt>
                <c:pt idx="82">
                  <c:v>15232</c:v>
                </c:pt>
                <c:pt idx="83">
                  <c:v>32153</c:v>
                </c:pt>
                <c:pt idx="84">
                  <c:v>66150</c:v>
                </c:pt>
                <c:pt idx="85">
                  <c:v>129472</c:v>
                </c:pt>
                <c:pt idx="86">
                  <c:v>251664</c:v>
                </c:pt>
                <c:pt idx="87">
                  <c:v>538350</c:v>
                </c:pt>
                <c:pt idx="89">
                  <c:v>78</c:v>
                </c:pt>
                <c:pt idx="90">
                  <c:v>78</c:v>
                </c:pt>
                <c:pt idx="91">
                  <c:v>204</c:v>
                </c:pt>
                <c:pt idx="92">
                  <c:v>420</c:v>
                </c:pt>
                <c:pt idx="93">
                  <c:v>750</c:v>
                </c:pt>
                <c:pt idx="94">
                  <c:v>1848</c:v>
                </c:pt>
                <c:pt idx="95">
                  <c:v>3690</c:v>
                </c:pt>
                <c:pt idx="96">
                  <c:v>8268</c:v>
                </c:pt>
                <c:pt idx="97">
                  <c:v>15600</c:v>
                </c:pt>
                <c:pt idx="98">
                  <c:v>30780</c:v>
                </c:pt>
                <c:pt idx="99">
                  <c:v>60600</c:v>
                </c:pt>
                <c:pt idx="100">
                  <c:v>127968</c:v>
                </c:pt>
                <c:pt idx="101">
                  <c:v>251160</c:v>
                </c:pt>
                <c:pt idx="102">
                  <c:v>78</c:v>
                </c:pt>
                <c:pt idx="103">
                  <c:v>78</c:v>
                </c:pt>
                <c:pt idx="104">
                  <c:v>204</c:v>
                </c:pt>
                <c:pt idx="105">
                  <c:v>420</c:v>
                </c:pt>
                <c:pt idx="106">
                  <c:v>750</c:v>
                </c:pt>
                <c:pt idx="107">
                  <c:v>1848</c:v>
                </c:pt>
                <c:pt idx="108">
                  <c:v>3690</c:v>
                </c:pt>
                <c:pt idx="109">
                  <c:v>8268</c:v>
                </c:pt>
                <c:pt idx="110">
                  <c:v>15600</c:v>
                </c:pt>
                <c:pt idx="111">
                  <c:v>30780</c:v>
                </c:pt>
                <c:pt idx="112">
                  <c:v>60600</c:v>
                </c:pt>
                <c:pt idx="113">
                  <c:v>127968</c:v>
                </c:pt>
                <c:pt idx="114">
                  <c:v>251160</c:v>
                </c:pt>
                <c:pt idx="115">
                  <c:v>78</c:v>
                </c:pt>
                <c:pt idx="116">
                  <c:v>78</c:v>
                </c:pt>
                <c:pt idx="117">
                  <c:v>204</c:v>
                </c:pt>
                <c:pt idx="118">
                  <c:v>420</c:v>
                </c:pt>
                <c:pt idx="119">
                  <c:v>750</c:v>
                </c:pt>
                <c:pt idx="120">
                  <c:v>1848</c:v>
                </c:pt>
                <c:pt idx="121">
                  <c:v>3690</c:v>
                </c:pt>
                <c:pt idx="122">
                  <c:v>8268</c:v>
                </c:pt>
                <c:pt idx="123">
                  <c:v>15600</c:v>
                </c:pt>
                <c:pt idx="124">
                  <c:v>30780</c:v>
                </c:pt>
                <c:pt idx="125">
                  <c:v>60600</c:v>
                </c:pt>
                <c:pt idx="126">
                  <c:v>127968</c:v>
                </c:pt>
                <c:pt idx="127">
                  <c:v>251160</c:v>
                </c:pt>
                <c:pt idx="129">
                  <c:v>1528</c:v>
                </c:pt>
                <c:pt idx="130">
                  <c:v>3056</c:v>
                </c:pt>
                <c:pt idx="131">
                  <c:v>6112</c:v>
                </c:pt>
                <c:pt idx="132">
                  <c:v>12224</c:v>
                </c:pt>
                <c:pt idx="133">
                  <c:v>24448</c:v>
                </c:pt>
                <c:pt idx="134">
                  <c:v>48896</c:v>
                </c:pt>
                <c:pt idx="135">
                  <c:v>97792</c:v>
                </c:pt>
                <c:pt idx="136">
                  <c:v>195584</c:v>
                </c:pt>
                <c:pt idx="137">
                  <c:v>391168</c:v>
                </c:pt>
                <c:pt idx="138">
                  <c:v>782336</c:v>
                </c:pt>
                <c:pt idx="139">
                  <c:v>1564672</c:v>
                </c:pt>
                <c:pt idx="140">
                  <c:v>3129344</c:v>
                </c:pt>
                <c:pt idx="141">
                  <c:v>6258688</c:v>
                </c:pt>
                <c:pt idx="142">
                  <c:v>1528</c:v>
                </c:pt>
                <c:pt idx="143">
                  <c:v>3056</c:v>
                </c:pt>
                <c:pt idx="144">
                  <c:v>6112</c:v>
                </c:pt>
                <c:pt idx="145">
                  <c:v>12224</c:v>
                </c:pt>
                <c:pt idx="146">
                  <c:v>24448</c:v>
                </c:pt>
                <c:pt idx="147">
                  <c:v>48896</c:v>
                </c:pt>
                <c:pt idx="148">
                  <c:v>97792</c:v>
                </c:pt>
                <c:pt idx="149">
                  <c:v>195584</c:v>
                </c:pt>
                <c:pt idx="150">
                  <c:v>391168</c:v>
                </c:pt>
                <c:pt idx="151">
                  <c:v>782336</c:v>
                </c:pt>
                <c:pt idx="152">
                  <c:v>1564672</c:v>
                </c:pt>
                <c:pt idx="153">
                  <c:v>3129344</c:v>
                </c:pt>
                <c:pt idx="154">
                  <c:v>6258688</c:v>
                </c:pt>
                <c:pt idx="155">
                  <c:v>1528</c:v>
                </c:pt>
                <c:pt idx="156">
                  <c:v>3056</c:v>
                </c:pt>
                <c:pt idx="157">
                  <c:v>6112</c:v>
                </c:pt>
                <c:pt idx="158">
                  <c:v>12224</c:v>
                </c:pt>
                <c:pt idx="159">
                  <c:v>24448</c:v>
                </c:pt>
                <c:pt idx="160">
                  <c:v>48896</c:v>
                </c:pt>
                <c:pt idx="161">
                  <c:v>97792</c:v>
                </c:pt>
                <c:pt idx="162">
                  <c:v>195584</c:v>
                </c:pt>
                <c:pt idx="163">
                  <c:v>391168</c:v>
                </c:pt>
                <c:pt idx="164">
                  <c:v>782336</c:v>
                </c:pt>
                <c:pt idx="165">
                  <c:v>1564672</c:v>
                </c:pt>
                <c:pt idx="166">
                  <c:v>3129344</c:v>
                </c:pt>
                <c:pt idx="167">
                  <c:v>6258688</c:v>
                </c:pt>
                <c:pt idx="169">
                  <c:v>1408</c:v>
                </c:pt>
                <c:pt idx="170">
                  <c:v>2944</c:v>
                </c:pt>
                <c:pt idx="171">
                  <c:v>6016</c:v>
                </c:pt>
                <c:pt idx="172">
                  <c:v>12160</c:v>
                </c:pt>
                <c:pt idx="173">
                  <c:v>24448</c:v>
                </c:pt>
                <c:pt idx="174">
                  <c:v>49024</c:v>
                </c:pt>
                <c:pt idx="175">
                  <c:v>98176</c:v>
                </c:pt>
                <c:pt idx="176">
                  <c:v>196480</c:v>
                </c:pt>
                <c:pt idx="177">
                  <c:v>393088</c:v>
                </c:pt>
                <c:pt idx="178">
                  <c:v>786304</c:v>
                </c:pt>
                <c:pt idx="179">
                  <c:v>1572736</c:v>
                </c:pt>
                <c:pt idx="180">
                  <c:v>1408</c:v>
                </c:pt>
                <c:pt idx="181">
                  <c:v>2944</c:v>
                </c:pt>
                <c:pt idx="182">
                  <c:v>6016</c:v>
                </c:pt>
                <c:pt idx="183">
                  <c:v>12160</c:v>
                </c:pt>
                <c:pt idx="184">
                  <c:v>24448</c:v>
                </c:pt>
                <c:pt idx="185">
                  <c:v>49024</c:v>
                </c:pt>
                <c:pt idx="186">
                  <c:v>98176</c:v>
                </c:pt>
                <c:pt idx="187">
                  <c:v>196480</c:v>
                </c:pt>
                <c:pt idx="188">
                  <c:v>393088</c:v>
                </c:pt>
                <c:pt idx="189">
                  <c:v>786304</c:v>
                </c:pt>
                <c:pt idx="190">
                  <c:v>1572736</c:v>
                </c:pt>
                <c:pt idx="191">
                  <c:v>1408</c:v>
                </c:pt>
                <c:pt idx="192">
                  <c:v>2944</c:v>
                </c:pt>
                <c:pt idx="193">
                  <c:v>6016</c:v>
                </c:pt>
                <c:pt idx="194">
                  <c:v>12160</c:v>
                </c:pt>
                <c:pt idx="195">
                  <c:v>24448</c:v>
                </c:pt>
                <c:pt idx="196">
                  <c:v>49024</c:v>
                </c:pt>
                <c:pt idx="197">
                  <c:v>98176</c:v>
                </c:pt>
                <c:pt idx="198">
                  <c:v>196480</c:v>
                </c:pt>
                <c:pt idx="199">
                  <c:v>393088</c:v>
                </c:pt>
                <c:pt idx="200">
                  <c:v>786304</c:v>
                </c:pt>
                <c:pt idx="201">
                  <c:v>1572736</c:v>
                </c:pt>
              </c:numCache>
            </c:numRef>
          </c:xVal>
          <c:yVal>
            <c:numRef>
              <c:f>Sheet1!$AK$151:$AK$352</c:f>
              <c:numCache>
                <c:formatCode>General</c:formatCode>
                <c:ptCount val="202"/>
                <c:pt idx="0">
                  <c:v>4</c:v>
                </c:pt>
                <c:pt idx="1">
                  <c:v>4</c:v>
                </c:pt>
                <c:pt idx="2">
                  <c:v>15</c:v>
                </c:pt>
                <c:pt idx="3">
                  <c:v>18</c:v>
                </c:pt>
                <c:pt idx="4">
                  <c:v>59</c:v>
                </c:pt>
                <c:pt idx="5">
                  <c:v>71</c:v>
                </c:pt>
                <c:pt idx="6">
                  <c:v>175</c:v>
                </c:pt>
                <c:pt idx="7">
                  <c:v>264</c:v>
                </c:pt>
                <c:pt idx="8">
                  <c:v>352</c:v>
                </c:pt>
                <c:pt idx="9">
                  <c:v>532</c:v>
                </c:pt>
                <c:pt idx="10">
                  <c:v>650</c:v>
                </c:pt>
                <c:pt idx="11">
                  <c:v>1327</c:v>
                </c:pt>
                <c:pt idx="12">
                  <c:v>3584</c:v>
                </c:pt>
                <c:pt idx="13">
                  <c:v>2582</c:v>
                </c:pt>
                <c:pt idx="14">
                  <c:v>4020</c:v>
                </c:pt>
                <c:pt idx="15">
                  <c:v>5</c:v>
                </c:pt>
                <c:pt idx="16">
                  <c:v>4</c:v>
                </c:pt>
                <c:pt idx="17">
                  <c:v>15</c:v>
                </c:pt>
                <c:pt idx="18">
                  <c:v>18</c:v>
                </c:pt>
                <c:pt idx="19">
                  <c:v>36</c:v>
                </c:pt>
                <c:pt idx="20">
                  <c:v>151</c:v>
                </c:pt>
                <c:pt idx="21">
                  <c:v>175</c:v>
                </c:pt>
                <c:pt idx="22">
                  <c:v>264</c:v>
                </c:pt>
                <c:pt idx="23">
                  <c:v>352</c:v>
                </c:pt>
                <c:pt idx="24">
                  <c:v>532</c:v>
                </c:pt>
                <c:pt idx="25">
                  <c:v>650</c:v>
                </c:pt>
                <c:pt idx="26">
                  <c:v>1327</c:v>
                </c:pt>
                <c:pt idx="27">
                  <c:v>3584</c:v>
                </c:pt>
                <c:pt idx="28">
                  <c:v>2809</c:v>
                </c:pt>
                <c:pt idx="29">
                  <c:v>4020</c:v>
                </c:pt>
                <c:pt idx="30">
                  <c:v>3</c:v>
                </c:pt>
                <c:pt idx="31">
                  <c:v>12</c:v>
                </c:pt>
                <c:pt idx="32">
                  <c:v>15</c:v>
                </c:pt>
                <c:pt idx="33">
                  <c:v>19</c:v>
                </c:pt>
                <c:pt idx="34">
                  <c:v>36</c:v>
                </c:pt>
                <c:pt idx="35">
                  <c:v>71</c:v>
                </c:pt>
                <c:pt idx="36">
                  <c:v>129</c:v>
                </c:pt>
                <c:pt idx="37">
                  <c:v>265</c:v>
                </c:pt>
                <c:pt idx="38">
                  <c:v>448</c:v>
                </c:pt>
                <c:pt idx="39">
                  <c:v>532</c:v>
                </c:pt>
                <c:pt idx="40">
                  <c:v>665</c:v>
                </c:pt>
                <c:pt idx="41">
                  <c:v>940</c:v>
                </c:pt>
                <c:pt idx="42">
                  <c:v>3584</c:v>
                </c:pt>
                <c:pt idx="43">
                  <c:v>2614</c:v>
                </c:pt>
                <c:pt idx="44">
                  <c:v>3983</c:v>
                </c:pt>
                <c:pt idx="46">
                  <c:v>4</c:v>
                </c:pt>
                <c:pt idx="47">
                  <c:v>4</c:v>
                </c:pt>
                <c:pt idx="48">
                  <c:v>9</c:v>
                </c:pt>
                <c:pt idx="49">
                  <c:v>18</c:v>
                </c:pt>
                <c:pt idx="50">
                  <c:v>22</c:v>
                </c:pt>
                <c:pt idx="51">
                  <c:v>43</c:v>
                </c:pt>
                <c:pt idx="52">
                  <c:v>53</c:v>
                </c:pt>
                <c:pt idx="53">
                  <c:v>119</c:v>
                </c:pt>
                <c:pt idx="54">
                  <c:v>148</c:v>
                </c:pt>
                <c:pt idx="55">
                  <c:v>120</c:v>
                </c:pt>
                <c:pt idx="56">
                  <c:v>200</c:v>
                </c:pt>
                <c:pt idx="57">
                  <c:v>444</c:v>
                </c:pt>
                <c:pt idx="58">
                  <c:v>558</c:v>
                </c:pt>
                <c:pt idx="59">
                  <c:v>801</c:v>
                </c:pt>
                <c:pt idx="61">
                  <c:v>8</c:v>
                </c:pt>
                <c:pt idx="62">
                  <c:v>31</c:v>
                </c:pt>
                <c:pt idx="63">
                  <c:v>18</c:v>
                </c:pt>
                <c:pt idx="64">
                  <c:v>21</c:v>
                </c:pt>
                <c:pt idx="65">
                  <c:v>53</c:v>
                </c:pt>
                <c:pt idx="66">
                  <c:v>47</c:v>
                </c:pt>
                <c:pt idx="67">
                  <c:v>114</c:v>
                </c:pt>
                <c:pt idx="68">
                  <c:v>118</c:v>
                </c:pt>
                <c:pt idx="69">
                  <c:v>120</c:v>
                </c:pt>
                <c:pt idx="70">
                  <c:v>196</c:v>
                </c:pt>
                <c:pt idx="71">
                  <c:v>444</c:v>
                </c:pt>
                <c:pt idx="72">
                  <c:v>558</c:v>
                </c:pt>
                <c:pt idx="73">
                  <c:v>800</c:v>
                </c:pt>
                <c:pt idx="74">
                  <c:v>1</c:v>
                </c:pt>
                <c:pt idx="75">
                  <c:v>4</c:v>
                </c:pt>
                <c:pt idx="76">
                  <c:v>16</c:v>
                </c:pt>
                <c:pt idx="77">
                  <c:v>13</c:v>
                </c:pt>
                <c:pt idx="78">
                  <c:v>21</c:v>
                </c:pt>
                <c:pt idx="79">
                  <c:v>43</c:v>
                </c:pt>
                <c:pt idx="80">
                  <c:v>53</c:v>
                </c:pt>
                <c:pt idx="81">
                  <c:v>112</c:v>
                </c:pt>
                <c:pt idx="82">
                  <c:v>118</c:v>
                </c:pt>
                <c:pt idx="83">
                  <c:v>128</c:v>
                </c:pt>
                <c:pt idx="84">
                  <c:v>296</c:v>
                </c:pt>
                <c:pt idx="85">
                  <c:v>444</c:v>
                </c:pt>
                <c:pt idx="86">
                  <c:v>558</c:v>
                </c:pt>
                <c:pt idx="87">
                  <c:v>966</c:v>
                </c:pt>
                <c:pt idx="89">
                  <c:v>5</c:v>
                </c:pt>
                <c:pt idx="90">
                  <c:v>5</c:v>
                </c:pt>
                <c:pt idx="91">
                  <c:v>10</c:v>
                </c:pt>
                <c:pt idx="92">
                  <c:v>23</c:v>
                </c:pt>
                <c:pt idx="93">
                  <c:v>30</c:v>
                </c:pt>
                <c:pt idx="94">
                  <c:v>56</c:v>
                </c:pt>
                <c:pt idx="95">
                  <c:v>77</c:v>
                </c:pt>
                <c:pt idx="96">
                  <c:v>106</c:v>
                </c:pt>
                <c:pt idx="97">
                  <c:v>172</c:v>
                </c:pt>
                <c:pt idx="98">
                  <c:v>216</c:v>
                </c:pt>
                <c:pt idx="99">
                  <c:v>427</c:v>
                </c:pt>
                <c:pt idx="100">
                  <c:v>2040</c:v>
                </c:pt>
                <c:pt idx="101">
                  <c:v>1624</c:v>
                </c:pt>
                <c:pt idx="102">
                  <c:v>5</c:v>
                </c:pt>
                <c:pt idx="103">
                  <c:v>5</c:v>
                </c:pt>
                <c:pt idx="104">
                  <c:v>16</c:v>
                </c:pt>
                <c:pt idx="105">
                  <c:v>23</c:v>
                </c:pt>
                <c:pt idx="106">
                  <c:v>31</c:v>
                </c:pt>
                <c:pt idx="107">
                  <c:v>56</c:v>
                </c:pt>
                <c:pt idx="108">
                  <c:v>77</c:v>
                </c:pt>
                <c:pt idx="109">
                  <c:v>128</c:v>
                </c:pt>
                <c:pt idx="110">
                  <c:v>172</c:v>
                </c:pt>
                <c:pt idx="111">
                  <c:v>216</c:v>
                </c:pt>
                <c:pt idx="112">
                  <c:v>427</c:v>
                </c:pt>
                <c:pt idx="113">
                  <c:v>2040</c:v>
                </c:pt>
                <c:pt idx="114">
                  <c:v>1750</c:v>
                </c:pt>
                <c:pt idx="115">
                  <c:v>6</c:v>
                </c:pt>
                <c:pt idx="116">
                  <c:v>9</c:v>
                </c:pt>
                <c:pt idx="117">
                  <c:v>11</c:v>
                </c:pt>
                <c:pt idx="118">
                  <c:v>31</c:v>
                </c:pt>
                <c:pt idx="119">
                  <c:v>28</c:v>
                </c:pt>
                <c:pt idx="120">
                  <c:v>56</c:v>
                </c:pt>
                <c:pt idx="121">
                  <c:v>77</c:v>
                </c:pt>
                <c:pt idx="122">
                  <c:v>128</c:v>
                </c:pt>
                <c:pt idx="123">
                  <c:v>172</c:v>
                </c:pt>
                <c:pt idx="124">
                  <c:v>216</c:v>
                </c:pt>
                <c:pt idx="125">
                  <c:v>976</c:v>
                </c:pt>
                <c:pt idx="126">
                  <c:v>2048</c:v>
                </c:pt>
                <c:pt idx="127">
                  <c:v>1750</c:v>
                </c:pt>
                <c:pt idx="129">
                  <c:v>429</c:v>
                </c:pt>
                <c:pt idx="130">
                  <c:v>40</c:v>
                </c:pt>
                <c:pt idx="131">
                  <c:v>64</c:v>
                </c:pt>
                <c:pt idx="132">
                  <c:v>52</c:v>
                </c:pt>
                <c:pt idx="133">
                  <c:v>112</c:v>
                </c:pt>
                <c:pt idx="134">
                  <c:v>318</c:v>
                </c:pt>
                <c:pt idx="135">
                  <c:v>136</c:v>
                </c:pt>
                <c:pt idx="136">
                  <c:v>812</c:v>
                </c:pt>
                <c:pt idx="137">
                  <c:v>3344</c:v>
                </c:pt>
                <c:pt idx="138">
                  <c:v>6648</c:v>
                </c:pt>
                <c:pt idx="139">
                  <c:v>6752</c:v>
                </c:pt>
                <c:pt idx="140">
                  <c:v>18656</c:v>
                </c:pt>
                <c:pt idx="141">
                  <c:v>16512</c:v>
                </c:pt>
                <c:pt idx="142">
                  <c:v>8</c:v>
                </c:pt>
                <c:pt idx="143">
                  <c:v>112</c:v>
                </c:pt>
                <c:pt idx="144">
                  <c:v>64</c:v>
                </c:pt>
                <c:pt idx="145">
                  <c:v>84</c:v>
                </c:pt>
                <c:pt idx="146">
                  <c:v>116</c:v>
                </c:pt>
                <c:pt idx="147">
                  <c:v>313</c:v>
                </c:pt>
                <c:pt idx="148">
                  <c:v>128</c:v>
                </c:pt>
                <c:pt idx="149">
                  <c:v>1664</c:v>
                </c:pt>
                <c:pt idx="150">
                  <c:v>4128</c:v>
                </c:pt>
                <c:pt idx="151">
                  <c:v>6880</c:v>
                </c:pt>
                <c:pt idx="152">
                  <c:v>6656</c:v>
                </c:pt>
                <c:pt idx="153">
                  <c:v>16704</c:v>
                </c:pt>
                <c:pt idx="154">
                  <c:v>12928</c:v>
                </c:pt>
                <c:pt idx="155">
                  <c:v>18</c:v>
                </c:pt>
                <c:pt idx="156">
                  <c:v>32</c:v>
                </c:pt>
                <c:pt idx="157">
                  <c:v>64</c:v>
                </c:pt>
                <c:pt idx="158">
                  <c:v>52</c:v>
                </c:pt>
                <c:pt idx="159">
                  <c:v>223</c:v>
                </c:pt>
                <c:pt idx="160">
                  <c:v>320</c:v>
                </c:pt>
                <c:pt idx="161">
                  <c:v>320</c:v>
                </c:pt>
                <c:pt idx="162">
                  <c:v>416</c:v>
                </c:pt>
                <c:pt idx="163">
                  <c:v>17289</c:v>
                </c:pt>
                <c:pt idx="164">
                  <c:v>6678</c:v>
                </c:pt>
                <c:pt idx="165">
                  <c:v>6272</c:v>
                </c:pt>
                <c:pt idx="166">
                  <c:v>20480</c:v>
                </c:pt>
                <c:pt idx="167">
                  <c:v>16384</c:v>
                </c:pt>
                <c:pt idx="169">
                  <c:v>20</c:v>
                </c:pt>
                <c:pt idx="170">
                  <c:v>27</c:v>
                </c:pt>
                <c:pt idx="171">
                  <c:v>124</c:v>
                </c:pt>
                <c:pt idx="172">
                  <c:v>64</c:v>
                </c:pt>
                <c:pt idx="173">
                  <c:v>112</c:v>
                </c:pt>
                <c:pt idx="174">
                  <c:v>256</c:v>
                </c:pt>
                <c:pt idx="175">
                  <c:v>392</c:v>
                </c:pt>
                <c:pt idx="176">
                  <c:v>592</c:v>
                </c:pt>
                <c:pt idx="177">
                  <c:v>2112</c:v>
                </c:pt>
                <c:pt idx="178">
                  <c:v>2048</c:v>
                </c:pt>
                <c:pt idx="179">
                  <c:v>1984</c:v>
                </c:pt>
                <c:pt idx="180">
                  <c:v>28</c:v>
                </c:pt>
                <c:pt idx="181">
                  <c:v>333</c:v>
                </c:pt>
                <c:pt idx="182">
                  <c:v>42</c:v>
                </c:pt>
                <c:pt idx="183">
                  <c:v>64</c:v>
                </c:pt>
                <c:pt idx="184">
                  <c:v>112</c:v>
                </c:pt>
                <c:pt idx="185">
                  <c:v>256</c:v>
                </c:pt>
                <c:pt idx="186">
                  <c:v>384</c:v>
                </c:pt>
                <c:pt idx="187">
                  <c:v>588</c:v>
                </c:pt>
                <c:pt idx="188">
                  <c:v>2112</c:v>
                </c:pt>
                <c:pt idx="189">
                  <c:v>2048</c:v>
                </c:pt>
                <c:pt idx="190">
                  <c:v>1984</c:v>
                </c:pt>
                <c:pt idx="191">
                  <c:v>32</c:v>
                </c:pt>
                <c:pt idx="192">
                  <c:v>36</c:v>
                </c:pt>
                <c:pt idx="193">
                  <c:v>55</c:v>
                </c:pt>
                <c:pt idx="194">
                  <c:v>64</c:v>
                </c:pt>
                <c:pt idx="195">
                  <c:v>113</c:v>
                </c:pt>
                <c:pt idx="196">
                  <c:v>256</c:v>
                </c:pt>
                <c:pt idx="197">
                  <c:v>384</c:v>
                </c:pt>
                <c:pt idx="198">
                  <c:v>592</c:v>
                </c:pt>
                <c:pt idx="199">
                  <c:v>2047</c:v>
                </c:pt>
                <c:pt idx="200">
                  <c:v>2048</c:v>
                </c:pt>
                <c:pt idx="201">
                  <c:v>1984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173696"/>
        <c:axId val="118175232"/>
      </c:scatterChart>
      <c:valAx>
        <c:axId val="118173696"/>
        <c:scaling>
          <c:logBase val="2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8175232"/>
        <c:crosses val="autoZero"/>
        <c:crossBetween val="midCat"/>
      </c:valAx>
      <c:valAx>
        <c:axId val="118175232"/>
        <c:scaling>
          <c:logBase val="1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81736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power"/>
            <c:dispRSqr val="1"/>
            <c:dispEq val="1"/>
            <c:trendlineLbl>
              <c:layout>
                <c:manualLayout>
                  <c:x val="-0.33270406824146986"/>
                  <c:y val="-6.1017060367454065E-2"/>
                </c:manualLayout>
              </c:layout>
              <c:numFmt formatCode="General" sourceLinked="0"/>
            </c:trendlineLbl>
          </c:trendline>
          <c:xVal>
            <c:numRef>
              <c:f>Sheet1!$BK$150:$BK$336</c:f>
              <c:numCache>
                <c:formatCode>General</c:formatCode>
                <c:ptCount val="187"/>
                <c:pt idx="0">
                  <c:v>16</c:v>
                </c:pt>
                <c:pt idx="1">
                  <c:v>24</c:v>
                </c:pt>
                <c:pt idx="2">
                  <c:v>72</c:v>
                </c:pt>
                <c:pt idx="3">
                  <c:v>99</c:v>
                </c:pt>
                <c:pt idx="4">
                  <c:v>256</c:v>
                </c:pt>
                <c:pt idx="5">
                  <c:v>575</c:v>
                </c:pt>
                <c:pt idx="6">
                  <c:v>1152</c:v>
                </c:pt>
                <c:pt idx="7">
                  <c:v>2205</c:v>
                </c:pt>
                <c:pt idx="8">
                  <c:v>4096</c:v>
                </c:pt>
                <c:pt idx="9">
                  <c:v>9100</c:v>
                </c:pt>
                <c:pt idx="10">
                  <c:v>15488</c:v>
                </c:pt>
                <c:pt idx="11">
                  <c:v>30589</c:v>
                </c:pt>
                <c:pt idx="12">
                  <c:v>65536</c:v>
                </c:pt>
                <c:pt idx="13">
                  <c:v>16</c:v>
                </c:pt>
                <c:pt idx="14">
                  <c:v>24</c:v>
                </c:pt>
                <c:pt idx="15">
                  <c:v>72</c:v>
                </c:pt>
                <c:pt idx="16">
                  <c:v>99</c:v>
                </c:pt>
                <c:pt idx="17">
                  <c:v>256</c:v>
                </c:pt>
                <c:pt idx="18">
                  <c:v>575</c:v>
                </c:pt>
                <c:pt idx="19">
                  <c:v>1152</c:v>
                </c:pt>
                <c:pt idx="20">
                  <c:v>2205</c:v>
                </c:pt>
                <c:pt idx="21">
                  <c:v>4096</c:v>
                </c:pt>
                <c:pt idx="22">
                  <c:v>9100</c:v>
                </c:pt>
                <c:pt idx="23">
                  <c:v>15488</c:v>
                </c:pt>
                <c:pt idx="24">
                  <c:v>30589</c:v>
                </c:pt>
                <c:pt idx="25">
                  <c:v>65536</c:v>
                </c:pt>
                <c:pt idx="26">
                  <c:v>16</c:v>
                </c:pt>
                <c:pt idx="27">
                  <c:v>24</c:v>
                </c:pt>
                <c:pt idx="28">
                  <c:v>72</c:v>
                </c:pt>
                <c:pt idx="29">
                  <c:v>99</c:v>
                </c:pt>
                <c:pt idx="30">
                  <c:v>256</c:v>
                </c:pt>
                <c:pt idx="31">
                  <c:v>575</c:v>
                </c:pt>
                <c:pt idx="32">
                  <c:v>1152</c:v>
                </c:pt>
                <c:pt idx="33">
                  <c:v>2205</c:v>
                </c:pt>
                <c:pt idx="34">
                  <c:v>4096</c:v>
                </c:pt>
                <c:pt idx="35">
                  <c:v>9100</c:v>
                </c:pt>
                <c:pt idx="36">
                  <c:v>15488</c:v>
                </c:pt>
                <c:pt idx="37">
                  <c:v>30589</c:v>
                </c:pt>
                <c:pt idx="38">
                  <c:v>65536</c:v>
                </c:pt>
                <c:pt idx="40">
                  <c:v>18</c:v>
                </c:pt>
                <c:pt idx="41">
                  <c:v>32</c:v>
                </c:pt>
                <c:pt idx="42">
                  <c:v>50</c:v>
                </c:pt>
                <c:pt idx="43">
                  <c:v>147</c:v>
                </c:pt>
                <c:pt idx="44">
                  <c:v>243</c:v>
                </c:pt>
                <c:pt idx="45">
                  <c:v>432</c:v>
                </c:pt>
                <c:pt idx="46">
                  <c:v>1024</c:v>
                </c:pt>
                <c:pt idx="47">
                  <c:v>2205</c:v>
                </c:pt>
                <c:pt idx="48">
                  <c:v>3920</c:v>
                </c:pt>
                <c:pt idx="49">
                  <c:v>8214</c:v>
                </c:pt>
                <c:pt idx="50">
                  <c:v>16807</c:v>
                </c:pt>
                <c:pt idx="51">
                  <c:v>32768</c:v>
                </c:pt>
                <c:pt idx="52">
                  <c:v>63504</c:v>
                </c:pt>
                <c:pt idx="53">
                  <c:v>135531</c:v>
                </c:pt>
                <c:pt idx="54">
                  <c:v>18</c:v>
                </c:pt>
                <c:pt idx="55">
                  <c:v>32</c:v>
                </c:pt>
                <c:pt idx="56">
                  <c:v>50</c:v>
                </c:pt>
                <c:pt idx="57">
                  <c:v>147</c:v>
                </c:pt>
                <c:pt idx="58">
                  <c:v>243</c:v>
                </c:pt>
                <c:pt idx="59">
                  <c:v>432</c:v>
                </c:pt>
                <c:pt idx="60">
                  <c:v>1024</c:v>
                </c:pt>
                <c:pt idx="61">
                  <c:v>2205</c:v>
                </c:pt>
                <c:pt idx="62">
                  <c:v>3920</c:v>
                </c:pt>
                <c:pt idx="63">
                  <c:v>8214</c:v>
                </c:pt>
                <c:pt idx="64">
                  <c:v>16807</c:v>
                </c:pt>
                <c:pt idx="65">
                  <c:v>32768</c:v>
                </c:pt>
                <c:pt idx="66">
                  <c:v>63504</c:v>
                </c:pt>
                <c:pt idx="67">
                  <c:v>135531</c:v>
                </c:pt>
                <c:pt idx="69">
                  <c:v>32</c:v>
                </c:pt>
                <c:pt idx="70">
                  <c:v>50</c:v>
                </c:pt>
                <c:pt idx="71">
                  <c:v>147</c:v>
                </c:pt>
                <c:pt idx="72">
                  <c:v>243</c:v>
                </c:pt>
                <c:pt idx="73">
                  <c:v>432</c:v>
                </c:pt>
                <c:pt idx="74">
                  <c:v>1024</c:v>
                </c:pt>
                <c:pt idx="75">
                  <c:v>2205</c:v>
                </c:pt>
                <c:pt idx="76">
                  <c:v>3920</c:v>
                </c:pt>
                <c:pt idx="77">
                  <c:v>8214</c:v>
                </c:pt>
                <c:pt idx="78">
                  <c:v>16807</c:v>
                </c:pt>
                <c:pt idx="79">
                  <c:v>32768</c:v>
                </c:pt>
                <c:pt idx="80">
                  <c:v>63504</c:v>
                </c:pt>
                <c:pt idx="81">
                  <c:v>135531</c:v>
                </c:pt>
                <c:pt idx="84">
                  <c:v>27</c:v>
                </c:pt>
                <c:pt idx="85">
                  <c:v>64</c:v>
                </c:pt>
                <c:pt idx="87">
                  <c:v>216</c:v>
                </c:pt>
                <c:pt idx="88">
                  <c:v>512</c:v>
                </c:pt>
                <c:pt idx="89">
                  <c:v>1000</c:v>
                </c:pt>
                <c:pt idx="90">
                  <c:v>2197</c:v>
                </c:pt>
                <c:pt idx="91">
                  <c:v>4096</c:v>
                </c:pt>
                <c:pt idx="92">
                  <c:v>8000</c:v>
                </c:pt>
                <c:pt idx="93">
                  <c:v>15625</c:v>
                </c:pt>
                <c:pt idx="94">
                  <c:v>32768</c:v>
                </c:pt>
                <c:pt idx="95">
                  <c:v>64000</c:v>
                </c:pt>
                <c:pt idx="96">
                  <c:v>132651</c:v>
                </c:pt>
                <c:pt idx="97">
                  <c:v>27</c:v>
                </c:pt>
                <c:pt idx="98">
                  <c:v>27</c:v>
                </c:pt>
                <c:pt idx="99">
                  <c:v>64</c:v>
                </c:pt>
                <c:pt idx="100">
                  <c:v>125</c:v>
                </c:pt>
                <c:pt idx="101">
                  <c:v>216</c:v>
                </c:pt>
                <c:pt idx="102">
                  <c:v>512</c:v>
                </c:pt>
                <c:pt idx="103">
                  <c:v>1000</c:v>
                </c:pt>
                <c:pt idx="104">
                  <c:v>2197</c:v>
                </c:pt>
                <c:pt idx="106">
                  <c:v>8000</c:v>
                </c:pt>
                <c:pt idx="107">
                  <c:v>15625</c:v>
                </c:pt>
                <c:pt idx="108">
                  <c:v>32768</c:v>
                </c:pt>
                <c:pt idx="109">
                  <c:v>64000</c:v>
                </c:pt>
                <c:pt idx="110">
                  <c:v>132651</c:v>
                </c:pt>
                <c:pt idx="111">
                  <c:v>27</c:v>
                </c:pt>
                <c:pt idx="112">
                  <c:v>27</c:v>
                </c:pt>
                <c:pt idx="113">
                  <c:v>64</c:v>
                </c:pt>
                <c:pt idx="114">
                  <c:v>125</c:v>
                </c:pt>
                <c:pt idx="115">
                  <c:v>216</c:v>
                </c:pt>
                <c:pt idx="116">
                  <c:v>512</c:v>
                </c:pt>
                <c:pt idx="117">
                  <c:v>1000</c:v>
                </c:pt>
                <c:pt idx="118">
                  <c:v>2197</c:v>
                </c:pt>
                <c:pt idx="119">
                  <c:v>4096</c:v>
                </c:pt>
                <c:pt idx="120">
                  <c:v>8000</c:v>
                </c:pt>
                <c:pt idx="121">
                  <c:v>15625</c:v>
                </c:pt>
                <c:pt idx="122">
                  <c:v>32768</c:v>
                </c:pt>
                <c:pt idx="123">
                  <c:v>64000</c:v>
                </c:pt>
                <c:pt idx="124">
                  <c:v>132651</c:v>
                </c:pt>
                <c:pt idx="126">
                  <c:v>258</c:v>
                </c:pt>
                <c:pt idx="127">
                  <c:v>514</c:v>
                </c:pt>
                <c:pt idx="128">
                  <c:v>1026</c:v>
                </c:pt>
                <c:pt idx="129">
                  <c:v>2050</c:v>
                </c:pt>
                <c:pt idx="130">
                  <c:v>4098</c:v>
                </c:pt>
                <c:pt idx="131">
                  <c:v>8194</c:v>
                </c:pt>
                <c:pt idx="132">
                  <c:v>16386</c:v>
                </c:pt>
                <c:pt idx="133">
                  <c:v>32770</c:v>
                </c:pt>
                <c:pt idx="134">
                  <c:v>65538</c:v>
                </c:pt>
                <c:pt idx="135">
                  <c:v>131074</c:v>
                </c:pt>
                <c:pt idx="136">
                  <c:v>258</c:v>
                </c:pt>
                <c:pt idx="137">
                  <c:v>514</c:v>
                </c:pt>
                <c:pt idx="138">
                  <c:v>1026</c:v>
                </c:pt>
                <c:pt idx="139">
                  <c:v>2050</c:v>
                </c:pt>
                <c:pt idx="140">
                  <c:v>4098</c:v>
                </c:pt>
                <c:pt idx="141">
                  <c:v>8194</c:v>
                </c:pt>
                <c:pt idx="142">
                  <c:v>16386</c:v>
                </c:pt>
                <c:pt idx="143">
                  <c:v>32770</c:v>
                </c:pt>
                <c:pt idx="144">
                  <c:v>65538</c:v>
                </c:pt>
                <c:pt idx="145">
                  <c:v>131074</c:v>
                </c:pt>
                <c:pt idx="146">
                  <c:v>258</c:v>
                </c:pt>
                <c:pt idx="147">
                  <c:v>514</c:v>
                </c:pt>
                <c:pt idx="148">
                  <c:v>1026</c:v>
                </c:pt>
                <c:pt idx="149">
                  <c:v>2050</c:v>
                </c:pt>
                <c:pt idx="150">
                  <c:v>4098</c:v>
                </c:pt>
                <c:pt idx="151">
                  <c:v>8194</c:v>
                </c:pt>
                <c:pt idx="152">
                  <c:v>16386</c:v>
                </c:pt>
                <c:pt idx="153">
                  <c:v>32770</c:v>
                </c:pt>
                <c:pt idx="154">
                  <c:v>65538</c:v>
                </c:pt>
                <c:pt idx="155">
                  <c:v>131074</c:v>
                </c:pt>
                <c:pt idx="157">
                  <c:v>258</c:v>
                </c:pt>
                <c:pt idx="158">
                  <c:v>514</c:v>
                </c:pt>
                <c:pt idx="159">
                  <c:v>1026</c:v>
                </c:pt>
                <c:pt idx="160">
                  <c:v>2050</c:v>
                </c:pt>
                <c:pt idx="161">
                  <c:v>4098</c:v>
                </c:pt>
                <c:pt idx="162">
                  <c:v>8194</c:v>
                </c:pt>
                <c:pt idx="163">
                  <c:v>16386</c:v>
                </c:pt>
                <c:pt idx="164">
                  <c:v>32770</c:v>
                </c:pt>
                <c:pt idx="165">
                  <c:v>65538</c:v>
                </c:pt>
                <c:pt idx="166">
                  <c:v>131074</c:v>
                </c:pt>
                <c:pt idx="167">
                  <c:v>258</c:v>
                </c:pt>
                <c:pt idx="168">
                  <c:v>514</c:v>
                </c:pt>
                <c:pt idx="169">
                  <c:v>1026</c:v>
                </c:pt>
                <c:pt idx="170">
                  <c:v>2050</c:v>
                </c:pt>
                <c:pt idx="171">
                  <c:v>4098</c:v>
                </c:pt>
                <c:pt idx="172">
                  <c:v>8194</c:v>
                </c:pt>
                <c:pt idx="173">
                  <c:v>16386</c:v>
                </c:pt>
                <c:pt idx="174">
                  <c:v>32770</c:v>
                </c:pt>
                <c:pt idx="175">
                  <c:v>65538</c:v>
                </c:pt>
                <c:pt idx="176">
                  <c:v>131074</c:v>
                </c:pt>
                <c:pt idx="177">
                  <c:v>258</c:v>
                </c:pt>
                <c:pt idx="178">
                  <c:v>514</c:v>
                </c:pt>
                <c:pt idx="179">
                  <c:v>1026</c:v>
                </c:pt>
                <c:pt idx="180">
                  <c:v>2050</c:v>
                </c:pt>
                <c:pt idx="181">
                  <c:v>4098</c:v>
                </c:pt>
                <c:pt idx="182">
                  <c:v>8194</c:v>
                </c:pt>
                <c:pt idx="183">
                  <c:v>16386</c:v>
                </c:pt>
                <c:pt idx="184">
                  <c:v>32770</c:v>
                </c:pt>
                <c:pt idx="185">
                  <c:v>65538</c:v>
                </c:pt>
                <c:pt idx="186">
                  <c:v>131074</c:v>
                </c:pt>
              </c:numCache>
            </c:numRef>
          </c:xVal>
          <c:yVal>
            <c:numRef>
              <c:f>Sheet1!$BL$150:$BL$336</c:f>
              <c:numCache>
                <c:formatCode>General</c:formatCode>
                <c:ptCount val="187"/>
                <c:pt idx="0">
                  <c:v>6</c:v>
                </c:pt>
                <c:pt idx="1">
                  <c:v>217</c:v>
                </c:pt>
                <c:pt idx="2">
                  <c:v>33</c:v>
                </c:pt>
                <c:pt idx="3">
                  <c:v>30</c:v>
                </c:pt>
                <c:pt idx="4">
                  <c:v>34</c:v>
                </c:pt>
                <c:pt idx="5">
                  <c:v>151</c:v>
                </c:pt>
                <c:pt idx="6">
                  <c:v>468</c:v>
                </c:pt>
                <c:pt idx="7">
                  <c:v>261</c:v>
                </c:pt>
                <c:pt idx="8">
                  <c:v>1024</c:v>
                </c:pt>
                <c:pt idx="9">
                  <c:v>643</c:v>
                </c:pt>
                <c:pt idx="10">
                  <c:v>1928</c:v>
                </c:pt>
                <c:pt idx="11">
                  <c:v>1911</c:v>
                </c:pt>
                <c:pt idx="12">
                  <c:v>1776</c:v>
                </c:pt>
                <c:pt idx="13">
                  <c:v>121</c:v>
                </c:pt>
                <c:pt idx="14">
                  <c:v>16</c:v>
                </c:pt>
                <c:pt idx="15">
                  <c:v>27</c:v>
                </c:pt>
                <c:pt idx="16">
                  <c:v>30</c:v>
                </c:pt>
                <c:pt idx="17">
                  <c:v>32</c:v>
                </c:pt>
                <c:pt idx="18">
                  <c:v>214</c:v>
                </c:pt>
                <c:pt idx="19">
                  <c:v>468</c:v>
                </c:pt>
                <c:pt idx="20">
                  <c:v>261</c:v>
                </c:pt>
                <c:pt idx="21">
                  <c:v>356</c:v>
                </c:pt>
                <c:pt idx="22">
                  <c:v>960</c:v>
                </c:pt>
                <c:pt idx="23">
                  <c:v>1928</c:v>
                </c:pt>
                <c:pt idx="24">
                  <c:v>1911</c:v>
                </c:pt>
                <c:pt idx="25">
                  <c:v>1776</c:v>
                </c:pt>
                <c:pt idx="26">
                  <c:v>104</c:v>
                </c:pt>
                <c:pt idx="27">
                  <c:v>6</c:v>
                </c:pt>
                <c:pt idx="28">
                  <c:v>26</c:v>
                </c:pt>
                <c:pt idx="29">
                  <c:v>30</c:v>
                </c:pt>
                <c:pt idx="30">
                  <c:v>32</c:v>
                </c:pt>
                <c:pt idx="31">
                  <c:v>167</c:v>
                </c:pt>
                <c:pt idx="32">
                  <c:v>468</c:v>
                </c:pt>
                <c:pt idx="33">
                  <c:v>196</c:v>
                </c:pt>
                <c:pt idx="34">
                  <c:v>1024</c:v>
                </c:pt>
                <c:pt idx="35">
                  <c:v>1208</c:v>
                </c:pt>
                <c:pt idx="36">
                  <c:v>1936</c:v>
                </c:pt>
                <c:pt idx="37">
                  <c:v>1911</c:v>
                </c:pt>
                <c:pt idx="38">
                  <c:v>1776</c:v>
                </c:pt>
                <c:pt idx="40">
                  <c:v>6</c:v>
                </c:pt>
                <c:pt idx="41">
                  <c:v>39</c:v>
                </c:pt>
                <c:pt idx="42">
                  <c:v>62</c:v>
                </c:pt>
                <c:pt idx="43">
                  <c:v>30</c:v>
                </c:pt>
                <c:pt idx="44">
                  <c:v>86</c:v>
                </c:pt>
                <c:pt idx="45">
                  <c:v>702</c:v>
                </c:pt>
                <c:pt idx="46">
                  <c:v>1092</c:v>
                </c:pt>
                <c:pt idx="47">
                  <c:v>964</c:v>
                </c:pt>
                <c:pt idx="48">
                  <c:v>5259</c:v>
                </c:pt>
                <c:pt idx="49">
                  <c:v>8426</c:v>
                </c:pt>
                <c:pt idx="50">
                  <c:v>20421</c:v>
                </c:pt>
                <c:pt idx="51">
                  <c:v>34712</c:v>
                </c:pt>
                <c:pt idx="52">
                  <c:v>28775</c:v>
                </c:pt>
                <c:pt idx="53">
                  <c:v>16941</c:v>
                </c:pt>
                <c:pt idx="54">
                  <c:v>27</c:v>
                </c:pt>
                <c:pt idx="55">
                  <c:v>63</c:v>
                </c:pt>
                <c:pt idx="56">
                  <c:v>63</c:v>
                </c:pt>
                <c:pt idx="57">
                  <c:v>31</c:v>
                </c:pt>
                <c:pt idx="58">
                  <c:v>27</c:v>
                </c:pt>
                <c:pt idx="59">
                  <c:v>708</c:v>
                </c:pt>
                <c:pt idx="60">
                  <c:v>1276</c:v>
                </c:pt>
                <c:pt idx="61">
                  <c:v>1377</c:v>
                </c:pt>
                <c:pt idx="62">
                  <c:v>3896</c:v>
                </c:pt>
                <c:pt idx="63">
                  <c:v>9111</c:v>
                </c:pt>
                <c:pt idx="64">
                  <c:v>16807</c:v>
                </c:pt>
                <c:pt idx="65">
                  <c:v>35300</c:v>
                </c:pt>
                <c:pt idx="66">
                  <c:v>27783</c:v>
                </c:pt>
                <c:pt idx="67">
                  <c:v>33882</c:v>
                </c:pt>
                <c:pt idx="69">
                  <c:v>56</c:v>
                </c:pt>
                <c:pt idx="70">
                  <c:v>62</c:v>
                </c:pt>
                <c:pt idx="71">
                  <c:v>30</c:v>
                </c:pt>
                <c:pt idx="72">
                  <c:v>71</c:v>
                </c:pt>
                <c:pt idx="73">
                  <c:v>509</c:v>
                </c:pt>
                <c:pt idx="74">
                  <c:v>1276</c:v>
                </c:pt>
                <c:pt idx="75">
                  <c:v>966</c:v>
                </c:pt>
                <c:pt idx="76">
                  <c:v>8085</c:v>
                </c:pt>
                <c:pt idx="77">
                  <c:v>7961</c:v>
                </c:pt>
                <c:pt idx="78">
                  <c:v>17332</c:v>
                </c:pt>
                <c:pt idx="79">
                  <c:v>35332</c:v>
                </c:pt>
                <c:pt idx="80">
                  <c:v>28771</c:v>
                </c:pt>
                <c:pt idx="81">
                  <c:v>16941</c:v>
                </c:pt>
                <c:pt idx="84">
                  <c:v>108</c:v>
                </c:pt>
                <c:pt idx="85">
                  <c:v>15</c:v>
                </c:pt>
                <c:pt idx="87">
                  <c:v>33</c:v>
                </c:pt>
                <c:pt idx="88">
                  <c:v>88</c:v>
                </c:pt>
                <c:pt idx="89">
                  <c:v>305</c:v>
                </c:pt>
                <c:pt idx="90">
                  <c:v>299</c:v>
                </c:pt>
                <c:pt idx="91">
                  <c:v>687</c:v>
                </c:pt>
                <c:pt idx="92">
                  <c:v>875</c:v>
                </c:pt>
                <c:pt idx="93">
                  <c:v>537</c:v>
                </c:pt>
                <c:pt idx="94">
                  <c:v>960</c:v>
                </c:pt>
                <c:pt idx="95">
                  <c:v>1765</c:v>
                </c:pt>
                <c:pt idx="96">
                  <c:v>14768</c:v>
                </c:pt>
                <c:pt idx="97">
                  <c:v>6</c:v>
                </c:pt>
                <c:pt idx="98">
                  <c:v>11</c:v>
                </c:pt>
                <c:pt idx="99">
                  <c:v>80</c:v>
                </c:pt>
                <c:pt idx="100">
                  <c:v>265</c:v>
                </c:pt>
                <c:pt idx="101">
                  <c:v>54</c:v>
                </c:pt>
                <c:pt idx="102">
                  <c:v>76</c:v>
                </c:pt>
                <c:pt idx="103">
                  <c:v>77</c:v>
                </c:pt>
                <c:pt idx="104">
                  <c:v>222</c:v>
                </c:pt>
                <c:pt idx="106">
                  <c:v>468</c:v>
                </c:pt>
                <c:pt idx="107">
                  <c:v>732</c:v>
                </c:pt>
                <c:pt idx="108">
                  <c:v>952</c:v>
                </c:pt>
                <c:pt idx="109">
                  <c:v>1531</c:v>
                </c:pt>
                <c:pt idx="110">
                  <c:v>14767</c:v>
                </c:pt>
                <c:pt idx="111">
                  <c:v>5</c:v>
                </c:pt>
                <c:pt idx="112">
                  <c:v>67</c:v>
                </c:pt>
                <c:pt idx="113">
                  <c:v>16</c:v>
                </c:pt>
                <c:pt idx="114">
                  <c:v>598</c:v>
                </c:pt>
                <c:pt idx="115">
                  <c:v>33</c:v>
                </c:pt>
                <c:pt idx="116">
                  <c:v>120</c:v>
                </c:pt>
                <c:pt idx="117">
                  <c:v>250</c:v>
                </c:pt>
                <c:pt idx="118">
                  <c:v>128</c:v>
                </c:pt>
                <c:pt idx="119">
                  <c:v>1552</c:v>
                </c:pt>
                <c:pt idx="120">
                  <c:v>1000</c:v>
                </c:pt>
                <c:pt idx="121">
                  <c:v>777</c:v>
                </c:pt>
                <c:pt idx="122">
                  <c:v>1280</c:v>
                </c:pt>
                <c:pt idx="123">
                  <c:v>1765</c:v>
                </c:pt>
                <c:pt idx="124">
                  <c:v>14768</c:v>
                </c:pt>
                <c:pt idx="126">
                  <c:v>23</c:v>
                </c:pt>
                <c:pt idx="127">
                  <c:v>40</c:v>
                </c:pt>
                <c:pt idx="128">
                  <c:v>228</c:v>
                </c:pt>
                <c:pt idx="129">
                  <c:v>495</c:v>
                </c:pt>
                <c:pt idx="130">
                  <c:v>483</c:v>
                </c:pt>
                <c:pt idx="131">
                  <c:v>871</c:v>
                </c:pt>
                <c:pt idx="132">
                  <c:v>2560</c:v>
                </c:pt>
                <c:pt idx="133">
                  <c:v>6209</c:v>
                </c:pt>
                <c:pt idx="134">
                  <c:v>9092</c:v>
                </c:pt>
                <c:pt idx="135">
                  <c:v>33792</c:v>
                </c:pt>
                <c:pt idx="136">
                  <c:v>26</c:v>
                </c:pt>
                <c:pt idx="137">
                  <c:v>31</c:v>
                </c:pt>
                <c:pt idx="138">
                  <c:v>228</c:v>
                </c:pt>
                <c:pt idx="139">
                  <c:v>432</c:v>
                </c:pt>
                <c:pt idx="140">
                  <c:v>224</c:v>
                </c:pt>
                <c:pt idx="141">
                  <c:v>832</c:v>
                </c:pt>
                <c:pt idx="142">
                  <c:v>2584</c:v>
                </c:pt>
                <c:pt idx="143">
                  <c:v>6209</c:v>
                </c:pt>
                <c:pt idx="144">
                  <c:v>9094</c:v>
                </c:pt>
                <c:pt idx="145">
                  <c:v>33792</c:v>
                </c:pt>
                <c:pt idx="146">
                  <c:v>12</c:v>
                </c:pt>
                <c:pt idx="147">
                  <c:v>46</c:v>
                </c:pt>
                <c:pt idx="148">
                  <c:v>266</c:v>
                </c:pt>
                <c:pt idx="149">
                  <c:v>433</c:v>
                </c:pt>
                <c:pt idx="150">
                  <c:v>482</c:v>
                </c:pt>
                <c:pt idx="151">
                  <c:v>1006</c:v>
                </c:pt>
                <c:pt idx="152">
                  <c:v>15753</c:v>
                </c:pt>
                <c:pt idx="153">
                  <c:v>6172</c:v>
                </c:pt>
                <c:pt idx="154">
                  <c:v>9094</c:v>
                </c:pt>
                <c:pt idx="155">
                  <c:v>33728</c:v>
                </c:pt>
                <c:pt idx="157">
                  <c:v>240</c:v>
                </c:pt>
                <c:pt idx="158">
                  <c:v>174</c:v>
                </c:pt>
                <c:pt idx="159">
                  <c:v>513</c:v>
                </c:pt>
                <c:pt idx="160">
                  <c:v>787</c:v>
                </c:pt>
                <c:pt idx="161">
                  <c:v>498</c:v>
                </c:pt>
                <c:pt idx="162">
                  <c:v>1797</c:v>
                </c:pt>
                <c:pt idx="163">
                  <c:v>3080</c:v>
                </c:pt>
                <c:pt idx="164">
                  <c:v>1600</c:v>
                </c:pt>
                <c:pt idx="165">
                  <c:v>5248</c:v>
                </c:pt>
                <c:pt idx="166">
                  <c:v>8160</c:v>
                </c:pt>
                <c:pt idx="167">
                  <c:v>385</c:v>
                </c:pt>
                <c:pt idx="168">
                  <c:v>132</c:v>
                </c:pt>
                <c:pt idx="169">
                  <c:v>500</c:v>
                </c:pt>
                <c:pt idx="170">
                  <c:v>270</c:v>
                </c:pt>
                <c:pt idx="171">
                  <c:v>496</c:v>
                </c:pt>
                <c:pt idx="172">
                  <c:v>4075</c:v>
                </c:pt>
                <c:pt idx="173">
                  <c:v>2048</c:v>
                </c:pt>
                <c:pt idx="174">
                  <c:v>1792</c:v>
                </c:pt>
                <c:pt idx="175">
                  <c:v>8192</c:v>
                </c:pt>
                <c:pt idx="176">
                  <c:v>7480</c:v>
                </c:pt>
                <c:pt idx="177">
                  <c:v>196</c:v>
                </c:pt>
                <c:pt idx="178">
                  <c:v>196</c:v>
                </c:pt>
                <c:pt idx="179">
                  <c:v>522</c:v>
                </c:pt>
                <c:pt idx="180">
                  <c:v>767</c:v>
                </c:pt>
                <c:pt idx="181">
                  <c:v>512</c:v>
                </c:pt>
                <c:pt idx="182">
                  <c:v>2179</c:v>
                </c:pt>
                <c:pt idx="183">
                  <c:v>2054</c:v>
                </c:pt>
                <c:pt idx="184">
                  <c:v>4066</c:v>
                </c:pt>
                <c:pt idx="185">
                  <c:v>3584</c:v>
                </c:pt>
                <c:pt idx="186">
                  <c:v>6147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199808"/>
        <c:axId val="118201344"/>
      </c:scatterChart>
      <c:valAx>
        <c:axId val="118199808"/>
        <c:scaling>
          <c:logBase val="2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8201344"/>
        <c:crosses val="autoZero"/>
        <c:crossBetween val="midCat"/>
      </c:valAx>
      <c:valAx>
        <c:axId val="118201344"/>
        <c:scaling>
          <c:logBase val="1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81998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power"/>
            <c:dispRSqr val="1"/>
            <c:dispEq val="1"/>
            <c:trendlineLbl>
              <c:layout>
                <c:manualLayout>
                  <c:x val="-0.36111854768153978"/>
                  <c:y val="-0.12971784776902892"/>
                </c:manualLayout>
              </c:layout>
              <c:numFmt formatCode="General" sourceLinked="0"/>
            </c:trendlineLbl>
          </c:trendline>
          <c:xVal>
            <c:numRef>
              <c:f>Sheet1!$CL$150:$CL$325</c:f>
              <c:numCache>
                <c:formatCode>General</c:formatCode>
                <c:ptCount val="176"/>
                <c:pt idx="1">
                  <c:v>24</c:v>
                </c:pt>
                <c:pt idx="2">
                  <c:v>72</c:v>
                </c:pt>
                <c:pt idx="3">
                  <c:v>99</c:v>
                </c:pt>
                <c:pt idx="4">
                  <c:v>256</c:v>
                </c:pt>
                <c:pt idx="5">
                  <c:v>575</c:v>
                </c:pt>
                <c:pt idx="6">
                  <c:v>1152</c:v>
                </c:pt>
                <c:pt idx="7">
                  <c:v>2205</c:v>
                </c:pt>
                <c:pt idx="8">
                  <c:v>4096</c:v>
                </c:pt>
                <c:pt idx="9">
                  <c:v>9100</c:v>
                </c:pt>
                <c:pt idx="10">
                  <c:v>15488</c:v>
                </c:pt>
                <c:pt idx="11">
                  <c:v>30589</c:v>
                </c:pt>
                <c:pt idx="12">
                  <c:v>65536</c:v>
                </c:pt>
                <c:pt idx="13">
                  <c:v>16</c:v>
                </c:pt>
                <c:pt idx="14">
                  <c:v>24</c:v>
                </c:pt>
                <c:pt idx="15">
                  <c:v>72</c:v>
                </c:pt>
                <c:pt idx="16">
                  <c:v>99</c:v>
                </c:pt>
                <c:pt idx="17">
                  <c:v>256</c:v>
                </c:pt>
                <c:pt idx="18">
                  <c:v>575</c:v>
                </c:pt>
                <c:pt idx="19">
                  <c:v>1152</c:v>
                </c:pt>
                <c:pt idx="20">
                  <c:v>2205</c:v>
                </c:pt>
                <c:pt idx="21">
                  <c:v>4096</c:v>
                </c:pt>
                <c:pt idx="22">
                  <c:v>9100</c:v>
                </c:pt>
                <c:pt idx="23">
                  <c:v>15488</c:v>
                </c:pt>
                <c:pt idx="24">
                  <c:v>30589</c:v>
                </c:pt>
                <c:pt idx="25">
                  <c:v>65536</c:v>
                </c:pt>
                <c:pt idx="26">
                  <c:v>16</c:v>
                </c:pt>
                <c:pt idx="27">
                  <c:v>24</c:v>
                </c:pt>
                <c:pt idx="28">
                  <c:v>72</c:v>
                </c:pt>
                <c:pt idx="29">
                  <c:v>99</c:v>
                </c:pt>
                <c:pt idx="30">
                  <c:v>256</c:v>
                </c:pt>
                <c:pt idx="31">
                  <c:v>575</c:v>
                </c:pt>
                <c:pt idx="32">
                  <c:v>1152</c:v>
                </c:pt>
                <c:pt idx="33">
                  <c:v>2205</c:v>
                </c:pt>
                <c:pt idx="34">
                  <c:v>4096</c:v>
                </c:pt>
                <c:pt idx="35">
                  <c:v>9100</c:v>
                </c:pt>
                <c:pt idx="36">
                  <c:v>15488</c:v>
                </c:pt>
                <c:pt idx="37">
                  <c:v>30589</c:v>
                </c:pt>
                <c:pt idx="38">
                  <c:v>65536</c:v>
                </c:pt>
                <c:pt idx="40">
                  <c:v>18</c:v>
                </c:pt>
                <c:pt idx="41">
                  <c:v>32</c:v>
                </c:pt>
                <c:pt idx="42">
                  <c:v>50</c:v>
                </c:pt>
                <c:pt idx="43">
                  <c:v>147</c:v>
                </c:pt>
                <c:pt idx="44">
                  <c:v>243</c:v>
                </c:pt>
                <c:pt idx="45">
                  <c:v>432</c:v>
                </c:pt>
                <c:pt idx="46">
                  <c:v>1024</c:v>
                </c:pt>
                <c:pt idx="47">
                  <c:v>2205</c:v>
                </c:pt>
                <c:pt idx="48">
                  <c:v>3920</c:v>
                </c:pt>
                <c:pt idx="49">
                  <c:v>8214</c:v>
                </c:pt>
                <c:pt idx="50">
                  <c:v>16807</c:v>
                </c:pt>
                <c:pt idx="51">
                  <c:v>32768</c:v>
                </c:pt>
                <c:pt idx="52">
                  <c:v>63504</c:v>
                </c:pt>
                <c:pt idx="53">
                  <c:v>18</c:v>
                </c:pt>
                <c:pt idx="54">
                  <c:v>32</c:v>
                </c:pt>
                <c:pt idx="55">
                  <c:v>50</c:v>
                </c:pt>
                <c:pt idx="56">
                  <c:v>147</c:v>
                </c:pt>
                <c:pt idx="57">
                  <c:v>243</c:v>
                </c:pt>
                <c:pt idx="58">
                  <c:v>432</c:v>
                </c:pt>
                <c:pt idx="59">
                  <c:v>1024</c:v>
                </c:pt>
                <c:pt idx="60">
                  <c:v>2205</c:v>
                </c:pt>
                <c:pt idx="61">
                  <c:v>3920</c:v>
                </c:pt>
                <c:pt idx="62">
                  <c:v>8214</c:v>
                </c:pt>
                <c:pt idx="63">
                  <c:v>16807</c:v>
                </c:pt>
                <c:pt idx="64">
                  <c:v>32768</c:v>
                </c:pt>
                <c:pt idx="65">
                  <c:v>63504</c:v>
                </c:pt>
                <c:pt idx="66">
                  <c:v>18</c:v>
                </c:pt>
                <c:pt idx="67">
                  <c:v>32</c:v>
                </c:pt>
                <c:pt idx="68">
                  <c:v>50</c:v>
                </c:pt>
                <c:pt idx="69">
                  <c:v>147</c:v>
                </c:pt>
                <c:pt idx="70">
                  <c:v>243</c:v>
                </c:pt>
                <c:pt idx="71">
                  <c:v>432</c:v>
                </c:pt>
                <c:pt idx="72">
                  <c:v>1024</c:v>
                </c:pt>
                <c:pt idx="73">
                  <c:v>2205</c:v>
                </c:pt>
                <c:pt idx="74">
                  <c:v>3920</c:v>
                </c:pt>
                <c:pt idx="75">
                  <c:v>8214</c:v>
                </c:pt>
                <c:pt idx="76">
                  <c:v>16807</c:v>
                </c:pt>
                <c:pt idx="77">
                  <c:v>32768</c:v>
                </c:pt>
                <c:pt idx="78">
                  <c:v>63504</c:v>
                </c:pt>
                <c:pt idx="81">
                  <c:v>27</c:v>
                </c:pt>
                <c:pt idx="82">
                  <c:v>64</c:v>
                </c:pt>
                <c:pt idx="84">
                  <c:v>216</c:v>
                </c:pt>
                <c:pt idx="85">
                  <c:v>512</c:v>
                </c:pt>
                <c:pt idx="86">
                  <c:v>1000</c:v>
                </c:pt>
                <c:pt idx="87">
                  <c:v>2197</c:v>
                </c:pt>
                <c:pt idx="88">
                  <c:v>4096</c:v>
                </c:pt>
                <c:pt idx="89">
                  <c:v>8000</c:v>
                </c:pt>
                <c:pt idx="90">
                  <c:v>15625</c:v>
                </c:pt>
                <c:pt idx="91">
                  <c:v>32768</c:v>
                </c:pt>
                <c:pt idx="93">
                  <c:v>27</c:v>
                </c:pt>
                <c:pt idx="94">
                  <c:v>64</c:v>
                </c:pt>
                <c:pt idx="96">
                  <c:v>216</c:v>
                </c:pt>
                <c:pt idx="97">
                  <c:v>512</c:v>
                </c:pt>
                <c:pt idx="98">
                  <c:v>1000</c:v>
                </c:pt>
                <c:pt idx="99">
                  <c:v>2197</c:v>
                </c:pt>
                <c:pt idx="100">
                  <c:v>4096</c:v>
                </c:pt>
                <c:pt idx="101">
                  <c:v>8000</c:v>
                </c:pt>
                <c:pt idx="102">
                  <c:v>15625</c:v>
                </c:pt>
                <c:pt idx="103">
                  <c:v>32768</c:v>
                </c:pt>
                <c:pt idx="105">
                  <c:v>27</c:v>
                </c:pt>
                <c:pt idx="106">
                  <c:v>64</c:v>
                </c:pt>
                <c:pt idx="107">
                  <c:v>27</c:v>
                </c:pt>
                <c:pt idx="108">
                  <c:v>64</c:v>
                </c:pt>
                <c:pt idx="109">
                  <c:v>125</c:v>
                </c:pt>
                <c:pt idx="110">
                  <c:v>216</c:v>
                </c:pt>
                <c:pt idx="111">
                  <c:v>512</c:v>
                </c:pt>
                <c:pt idx="112">
                  <c:v>1000</c:v>
                </c:pt>
                <c:pt idx="113">
                  <c:v>2197</c:v>
                </c:pt>
                <c:pt idx="114">
                  <c:v>4096</c:v>
                </c:pt>
                <c:pt idx="115">
                  <c:v>8000</c:v>
                </c:pt>
                <c:pt idx="117">
                  <c:v>258</c:v>
                </c:pt>
                <c:pt idx="118">
                  <c:v>514</c:v>
                </c:pt>
                <c:pt idx="119">
                  <c:v>1026</c:v>
                </c:pt>
                <c:pt idx="120">
                  <c:v>2050</c:v>
                </c:pt>
                <c:pt idx="121">
                  <c:v>4098</c:v>
                </c:pt>
                <c:pt idx="122">
                  <c:v>8194</c:v>
                </c:pt>
                <c:pt idx="123">
                  <c:v>16386</c:v>
                </c:pt>
                <c:pt idx="124">
                  <c:v>32770</c:v>
                </c:pt>
                <c:pt idx="125">
                  <c:v>65538</c:v>
                </c:pt>
                <c:pt idx="126">
                  <c:v>131074</c:v>
                </c:pt>
                <c:pt idx="127">
                  <c:v>258</c:v>
                </c:pt>
                <c:pt idx="128">
                  <c:v>514</c:v>
                </c:pt>
                <c:pt idx="129">
                  <c:v>1026</c:v>
                </c:pt>
                <c:pt idx="130">
                  <c:v>2050</c:v>
                </c:pt>
                <c:pt idx="131">
                  <c:v>4098</c:v>
                </c:pt>
                <c:pt idx="132">
                  <c:v>8194</c:v>
                </c:pt>
                <c:pt idx="133">
                  <c:v>16386</c:v>
                </c:pt>
                <c:pt idx="134">
                  <c:v>32770</c:v>
                </c:pt>
                <c:pt idx="135">
                  <c:v>65538</c:v>
                </c:pt>
                <c:pt idx="136">
                  <c:v>131074</c:v>
                </c:pt>
                <c:pt idx="138">
                  <c:v>514</c:v>
                </c:pt>
                <c:pt idx="139">
                  <c:v>1026</c:v>
                </c:pt>
                <c:pt idx="141">
                  <c:v>4098</c:v>
                </c:pt>
                <c:pt idx="143">
                  <c:v>16386</c:v>
                </c:pt>
                <c:pt idx="144">
                  <c:v>32770</c:v>
                </c:pt>
                <c:pt idx="145">
                  <c:v>65538</c:v>
                </c:pt>
                <c:pt idx="146">
                  <c:v>131074</c:v>
                </c:pt>
                <c:pt idx="148">
                  <c:v>258</c:v>
                </c:pt>
                <c:pt idx="149">
                  <c:v>514</c:v>
                </c:pt>
                <c:pt idx="150">
                  <c:v>1026</c:v>
                </c:pt>
                <c:pt idx="151">
                  <c:v>2050</c:v>
                </c:pt>
                <c:pt idx="152">
                  <c:v>4098</c:v>
                </c:pt>
                <c:pt idx="153">
                  <c:v>8194</c:v>
                </c:pt>
                <c:pt idx="154">
                  <c:v>16386</c:v>
                </c:pt>
                <c:pt idx="155">
                  <c:v>32770</c:v>
                </c:pt>
                <c:pt idx="156">
                  <c:v>65538</c:v>
                </c:pt>
                <c:pt idx="157">
                  <c:v>258</c:v>
                </c:pt>
                <c:pt idx="158">
                  <c:v>514</c:v>
                </c:pt>
                <c:pt idx="159">
                  <c:v>1026</c:v>
                </c:pt>
                <c:pt idx="160">
                  <c:v>2050</c:v>
                </c:pt>
                <c:pt idx="161">
                  <c:v>4098</c:v>
                </c:pt>
                <c:pt idx="162">
                  <c:v>8194</c:v>
                </c:pt>
                <c:pt idx="163">
                  <c:v>16386</c:v>
                </c:pt>
                <c:pt idx="164">
                  <c:v>32770</c:v>
                </c:pt>
                <c:pt idx="165">
                  <c:v>65538</c:v>
                </c:pt>
                <c:pt idx="166">
                  <c:v>258</c:v>
                </c:pt>
                <c:pt idx="167">
                  <c:v>514</c:v>
                </c:pt>
                <c:pt idx="168">
                  <c:v>1026</c:v>
                </c:pt>
                <c:pt idx="169">
                  <c:v>2050</c:v>
                </c:pt>
                <c:pt idx="170">
                  <c:v>4098</c:v>
                </c:pt>
                <c:pt idx="171">
                  <c:v>8194</c:v>
                </c:pt>
                <c:pt idx="172">
                  <c:v>16386</c:v>
                </c:pt>
                <c:pt idx="173">
                  <c:v>32770</c:v>
                </c:pt>
                <c:pt idx="174">
                  <c:v>65538</c:v>
                </c:pt>
              </c:numCache>
            </c:numRef>
          </c:xVal>
          <c:yVal>
            <c:numRef>
              <c:f>Sheet1!$CM$150:$CM$325</c:f>
              <c:numCache>
                <c:formatCode>General</c:formatCode>
                <c:ptCount val="176"/>
                <c:pt idx="1">
                  <c:v>44</c:v>
                </c:pt>
                <c:pt idx="2">
                  <c:v>13</c:v>
                </c:pt>
                <c:pt idx="3">
                  <c:v>10</c:v>
                </c:pt>
                <c:pt idx="4">
                  <c:v>92</c:v>
                </c:pt>
                <c:pt idx="5">
                  <c:v>107</c:v>
                </c:pt>
                <c:pt idx="6">
                  <c:v>288</c:v>
                </c:pt>
                <c:pt idx="7">
                  <c:v>141</c:v>
                </c:pt>
                <c:pt idx="8">
                  <c:v>336</c:v>
                </c:pt>
                <c:pt idx="9">
                  <c:v>1172</c:v>
                </c:pt>
                <c:pt idx="10">
                  <c:v>635</c:v>
                </c:pt>
                <c:pt idx="11">
                  <c:v>804</c:v>
                </c:pt>
                <c:pt idx="12">
                  <c:v>1184</c:v>
                </c:pt>
                <c:pt idx="13">
                  <c:v>4</c:v>
                </c:pt>
                <c:pt idx="14">
                  <c:v>34</c:v>
                </c:pt>
                <c:pt idx="15">
                  <c:v>13</c:v>
                </c:pt>
                <c:pt idx="16">
                  <c:v>12</c:v>
                </c:pt>
                <c:pt idx="17">
                  <c:v>60</c:v>
                </c:pt>
                <c:pt idx="18">
                  <c:v>107</c:v>
                </c:pt>
                <c:pt idx="19">
                  <c:v>342</c:v>
                </c:pt>
                <c:pt idx="20">
                  <c:v>141</c:v>
                </c:pt>
                <c:pt idx="21">
                  <c:v>254</c:v>
                </c:pt>
                <c:pt idx="22">
                  <c:v>711</c:v>
                </c:pt>
                <c:pt idx="23">
                  <c:v>605</c:v>
                </c:pt>
                <c:pt idx="24">
                  <c:v>681</c:v>
                </c:pt>
                <c:pt idx="25">
                  <c:v>1029</c:v>
                </c:pt>
                <c:pt idx="26">
                  <c:v>2</c:v>
                </c:pt>
                <c:pt idx="27">
                  <c:v>6</c:v>
                </c:pt>
                <c:pt idx="28">
                  <c:v>31</c:v>
                </c:pt>
                <c:pt idx="29">
                  <c:v>10</c:v>
                </c:pt>
                <c:pt idx="30">
                  <c:v>62</c:v>
                </c:pt>
                <c:pt idx="31">
                  <c:v>56</c:v>
                </c:pt>
                <c:pt idx="32">
                  <c:v>290</c:v>
                </c:pt>
                <c:pt idx="33">
                  <c:v>137</c:v>
                </c:pt>
                <c:pt idx="34">
                  <c:v>501</c:v>
                </c:pt>
                <c:pt idx="35">
                  <c:v>461</c:v>
                </c:pt>
                <c:pt idx="36">
                  <c:v>484</c:v>
                </c:pt>
                <c:pt idx="37">
                  <c:v>723</c:v>
                </c:pt>
                <c:pt idx="38">
                  <c:v>972</c:v>
                </c:pt>
                <c:pt idx="40">
                  <c:v>6</c:v>
                </c:pt>
                <c:pt idx="41">
                  <c:v>27</c:v>
                </c:pt>
                <c:pt idx="42">
                  <c:v>54</c:v>
                </c:pt>
                <c:pt idx="43">
                  <c:v>27</c:v>
                </c:pt>
                <c:pt idx="44">
                  <c:v>44</c:v>
                </c:pt>
                <c:pt idx="45">
                  <c:v>47</c:v>
                </c:pt>
                <c:pt idx="46">
                  <c:v>456</c:v>
                </c:pt>
                <c:pt idx="47">
                  <c:v>1756</c:v>
                </c:pt>
                <c:pt idx="48">
                  <c:v>490</c:v>
                </c:pt>
                <c:pt idx="49">
                  <c:v>5133</c:v>
                </c:pt>
                <c:pt idx="50">
                  <c:v>11782</c:v>
                </c:pt>
                <c:pt idx="51">
                  <c:v>26752</c:v>
                </c:pt>
                <c:pt idx="52">
                  <c:v>55806</c:v>
                </c:pt>
                <c:pt idx="53">
                  <c:v>6</c:v>
                </c:pt>
                <c:pt idx="54">
                  <c:v>22</c:v>
                </c:pt>
                <c:pt idx="55">
                  <c:v>54</c:v>
                </c:pt>
                <c:pt idx="56">
                  <c:v>24</c:v>
                </c:pt>
                <c:pt idx="57">
                  <c:v>46</c:v>
                </c:pt>
                <c:pt idx="58">
                  <c:v>81</c:v>
                </c:pt>
                <c:pt idx="59">
                  <c:v>448</c:v>
                </c:pt>
                <c:pt idx="60">
                  <c:v>1684</c:v>
                </c:pt>
                <c:pt idx="61">
                  <c:v>490</c:v>
                </c:pt>
                <c:pt idx="62">
                  <c:v>7056</c:v>
                </c:pt>
                <c:pt idx="63">
                  <c:v>12079</c:v>
                </c:pt>
                <c:pt idx="64">
                  <c:v>28288</c:v>
                </c:pt>
                <c:pt idx="65">
                  <c:v>59535</c:v>
                </c:pt>
                <c:pt idx="66">
                  <c:v>6</c:v>
                </c:pt>
                <c:pt idx="67">
                  <c:v>49</c:v>
                </c:pt>
                <c:pt idx="68">
                  <c:v>56</c:v>
                </c:pt>
                <c:pt idx="69">
                  <c:v>130</c:v>
                </c:pt>
                <c:pt idx="70">
                  <c:v>21</c:v>
                </c:pt>
                <c:pt idx="71">
                  <c:v>54</c:v>
                </c:pt>
                <c:pt idx="72">
                  <c:v>472</c:v>
                </c:pt>
                <c:pt idx="73">
                  <c:v>1703</c:v>
                </c:pt>
                <c:pt idx="74">
                  <c:v>426</c:v>
                </c:pt>
                <c:pt idx="75">
                  <c:v>6673</c:v>
                </c:pt>
                <c:pt idx="76">
                  <c:v>12876</c:v>
                </c:pt>
                <c:pt idx="77">
                  <c:v>22896</c:v>
                </c:pt>
                <c:pt idx="78">
                  <c:v>63566</c:v>
                </c:pt>
                <c:pt idx="81">
                  <c:v>81</c:v>
                </c:pt>
                <c:pt idx="82">
                  <c:v>15</c:v>
                </c:pt>
                <c:pt idx="84">
                  <c:v>74</c:v>
                </c:pt>
                <c:pt idx="85">
                  <c:v>175</c:v>
                </c:pt>
                <c:pt idx="86">
                  <c:v>62</c:v>
                </c:pt>
                <c:pt idx="87">
                  <c:v>196</c:v>
                </c:pt>
                <c:pt idx="88">
                  <c:v>832</c:v>
                </c:pt>
                <c:pt idx="89">
                  <c:v>255</c:v>
                </c:pt>
                <c:pt idx="90">
                  <c:v>488</c:v>
                </c:pt>
                <c:pt idx="91">
                  <c:v>6144</c:v>
                </c:pt>
                <c:pt idx="93">
                  <c:v>77</c:v>
                </c:pt>
                <c:pt idx="94">
                  <c:v>12</c:v>
                </c:pt>
                <c:pt idx="96">
                  <c:v>60</c:v>
                </c:pt>
                <c:pt idx="97">
                  <c:v>128</c:v>
                </c:pt>
                <c:pt idx="98">
                  <c:v>62</c:v>
                </c:pt>
                <c:pt idx="99">
                  <c:v>196</c:v>
                </c:pt>
                <c:pt idx="100">
                  <c:v>832</c:v>
                </c:pt>
                <c:pt idx="101">
                  <c:v>250</c:v>
                </c:pt>
                <c:pt idx="102">
                  <c:v>431</c:v>
                </c:pt>
                <c:pt idx="103">
                  <c:v>6144</c:v>
                </c:pt>
                <c:pt idx="105">
                  <c:v>100</c:v>
                </c:pt>
                <c:pt idx="106">
                  <c:v>30</c:v>
                </c:pt>
                <c:pt idx="107">
                  <c:v>31</c:v>
                </c:pt>
                <c:pt idx="108">
                  <c:v>33</c:v>
                </c:pt>
                <c:pt idx="109">
                  <c:v>120</c:v>
                </c:pt>
                <c:pt idx="110">
                  <c:v>62</c:v>
                </c:pt>
                <c:pt idx="111">
                  <c:v>1102</c:v>
                </c:pt>
                <c:pt idx="112">
                  <c:v>979</c:v>
                </c:pt>
                <c:pt idx="113">
                  <c:v>265</c:v>
                </c:pt>
                <c:pt idx="114">
                  <c:v>488</c:v>
                </c:pt>
                <c:pt idx="115">
                  <c:v>4032</c:v>
                </c:pt>
                <c:pt idx="117">
                  <c:v>18</c:v>
                </c:pt>
                <c:pt idx="118">
                  <c:v>20</c:v>
                </c:pt>
                <c:pt idx="119">
                  <c:v>52</c:v>
                </c:pt>
                <c:pt idx="120">
                  <c:v>80</c:v>
                </c:pt>
                <c:pt idx="121">
                  <c:v>80</c:v>
                </c:pt>
                <c:pt idx="122">
                  <c:v>207</c:v>
                </c:pt>
                <c:pt idx="123">
                  <c:v>132</c:v>
                </c:pt>
                <c:pt idx="124">
                  <c:v>204</c:v>
                </c:pt>
                <c:pt idx="125">
                  <c:v>392</c:v>
                </c:pt>
                <c:pt idx="126">
                  <c:v>1536</c:v>
                </c:pt>
                <c:pt idx="127">
                  <c:v>16</c:v>
                </c:pt>
                <c:pt idx="128">
                  <c:v>21</c:v>
                </c:pt>
                <c:pt idx="129">
                  <c:v>52</c:v>
                </c:pt>
                <c:pt idx="130">
                  <c:v>40</c:v>
                </c:pt>
                <c:pt idx="131">
                  <c:v>73</c:v>
                </c:pt>
                <c:pt idx="132">
                  <c:v>191</c:v>
                </c:pt>
                <c:pt idx="133">
                  <c:v>256</c:v>
                </c:pt>
                <c:pt idx="134">
                  <c:v>204</c:v>
                </c:pt>
                <c:pt idx="135">
                  <c:v>392</c:v>
                </c:pt>
                <c:pt idx="136">
                  <c:v>1540</c:v>
                </c:pt>
                <c:pt idx="138">
                  <c:v>111</c:v>
                </c:pt>
                <c:pt idx="139">
                  <c:v>80</c:v>
                </c:pt>
                <c:pt idx="141">
                  <c:v>73</c:v>
                </c:pt>
                <c:pt idx="143">
                  <c:v>128</c:v>
                </c:pt>
                <c:pt idx="144">
                  <c:v>188</c:v>
                </c:pt>
                <c:pt idx="145">
                  <c:v>1024</c:v>
                </c:pt>
                <c:pt idx="146">
                  <c:v>1536</c:v>
                </c:pt>
                <c:pt idx="148">
                  <c:v>22</c:v>
                </c:pt>
                <c:pt idx="149">
                  <c:v>23</c:v>
                </c:pt>
                <c:pt idx="150">
                  <c:v>96</c:v>
                </c:pt>
                <c:pt idx="151">
                  <c:v>128</c:v>
                </c:pt>
                <c:pt idx="152">
                  <c:v>73</c:v>
                </c:pt>
                <c:pt idx="153">
                  <c:v>800</c:v>
                </c:pt>
                <c:pt idx="154">
                  <c:v>1016</c:v>
                </c:pt>
                <c:pt idx="155">
                  <c:v>384</c:v>
                </c:pt>
                <c:pt idx="156">
                  <c:v>1796</c:v>
                </c:pt>
                <c:pt idx="157">
                  <c:v>21</c:v>
                </c:pt>
                <c:pt idx="158">
                  <c:v>23</c:v>
                </c:pt>
                <c:pt idx="159">
                  <c:v>96</c:v>
                </c:pt>
                <c:pt idx="160">
                  <c:v>128</c:v>
                </c:pt>
                <c:pt idx="161">
                  <c:v>128</c:v>
                </c:pt>
                <c:pt idx="162">
                  <c:v>577</c:v>
                </c:pt>
                <c:pt idx="163">
                  <c:v>836</c:v>
                </c:pt>
                <c:pt idx="164">
                  <c:v>384</c:v>
                </c:pt>
                <c:pt idx="165">
                  <c:v>1792</c:v>
                </c:pt>
                <c:pt idx="166">
                  <c:v>97</c:v>
                </c:pt>
                <c:pt idx="167">
                  <c:v>232</c:v>
                </c:pt>
                <c:pt idx="168">
                  <c:v>47</c:v>
                </c:pt>
                <c:pt idx="169">
                  <c:v>128</c:v>
                </c:pt>
                <c:pt idx="170">
                  <c:v>128</c:v>
                </c:pt>
                <c:pt idx="171">
                  <c:v>704</c:v>
                </c:pt>
                <c:pt idx="172">
                  <c:v>832</c:v>
                </c:pt>
                <c:pt idx="173">
                  <c:v>254</c:v>
                </c:pt>
                <c:pt idx="174">
                  <c:v>3336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209536"/>
        <c:axId val="118227712"/>
      </c:scatterChart>
      <c:valAx>
        <c:axId val="118209536"/>
        <c:scaling>
          <c:logBase val="2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8227712"/>
        <c:crosses val="autoZero"/>
        <c:crossBetween val="midCat"/>
      </c:valAx>
      <c:valAx>
        <c:axId val="118227712"/>
        <c:scaling>
          <c:logBase val="1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82095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power"/>
            <c:dispRSqr val="1"/>
            <c:dispEq val="1"/>
            <c:trendlineLbl>
              <c:layout>
                <c:manualLayout>
                  <c:x val="-0.25539041994750661"/>
                  <c:y val="-4.0654345290172048E-2"/>
                </c:manualLayout>
              </c:layout>
              <c:numFmt formatCode="General" sourceLinked="0"/>
            </c:trendlineLbl>
          </c:trendline>
          <c:xVal>
            <c:numRef>
              <c:f>Sheet1!$Z$57:$Z$138</c:f>
              <c:numCache>
                <c:formatCode>General</c:formatCode>
                <c:ptCount val="82"/>
                <c:pt idx="0">
                  <c:v>16</c:v>
                </c:pt>
                <c:pt idx="1">
                  <c:v>24</c:v>
                </c:pt>
                <c:pt idx="2">
                  <c:v>72</c:v>
                </c:pt>
                <c:pt idx="3">
                  <c:v>99</c:v>
                </c:pt>
                <c:pt idx="4">
                  <c:v>256</c:v>
                </c:pt>
                <c:pt idx="5">
                  <c:v>575</c:v>
                </c:pt>
                <c:pt idx="6">
                  <c:v>1152</c:v>
                </c:pt>
                <c:pt idx="7">
                  <c:v>2205</c:v>
                </c:pt>
                <c:pt idx="8">
                  <c:v>4096</c:v>
                </c:pt>
                <c:pt idx="9">
                  <c:v>9100</c:v>
                </c:pt>
                <c:pt idx="10">
                  <c:v>15488</c:v>
                </c:pt>
                <c:pt idx="11">
                  <c:v>30589</c:v>
                </c:pt>
                <c:pt idx="12">
                  <c:v>65536</c:v>
                </c:pt>
                <c:pt idx="13">
                  <c:v>130682</c:v>
                </c:pt>
                <c:pt idx="14">
                  <c:v>270848</c:v>
                </c:pt>
                <c:pt idx="19">
                  <c:v>18</c:v>
                </c:pt>
                <c:pt idx="20">
                  <c:v>32</c:v>
                </c:pt>
                <c:pt idx="21">
                  <c:v>50</c:v>
                </c:pt>
                <c:pt idx="22">
                  <c:v>147</c:v>
                </c:pt>
                <c:pt idx="23">
                  <c:v>243</c:v>
                </c:pt>
                <c:pt idx="24">
                  <c:v>432</c:v>
                </c:pt>
                <c:pt idx="25">
                  <c:v>1024</c:v>
                </c:pt>
                <c:pt idx="26">
                  <c:v>2205</c:v>
                </c:pt>
                <c:pt idx="27">
                  <c:v>3920</c:v>
                </c:pt>
                <c:pt idx="28">
                  <c:v>8214</c:v>
                </c:pt>
                <c:pt idx="29">
                  <c:v>16807</c:v>
                </c:pt>
                <c:pt idx="30">
                  <c:v>32768</c:v>
                </c:pt>
                <c:pt idx="31">
                  <c:v>63504</c:v>
                </c:pt>
                <c:pt idx="32">
                  <c:v>135531</c:v>
                </c:pt>
                <c:pt idx="33">
                  <c:v>259308</c:v>
                </c:pt>
                <c:pt idx="38">
                  <c:v>27</c:v>
                </c:pt>
                <c:pt idx="39">
                  <c:v>27</c:v>
                </c:pt>
                <c:pt idx="40">
                  <c:v>64</c:v>
                </c:pt>
                <c:pt idx="41">
                  <c:v>125</c:v>
                </c:pt>
                <c:pt idx="42">
                  <c:v>216</c:v>
                </c:pt>
                <c:pt idx="43">
                  <c:v>512</c:v>
                </c:pt>
                <c:pt idx="44">
                  <c:v>1000</c:v>
                </c:pt>
                <c:pt idx="45">
                  <c:v>2197</c:v>
                </c:pt>
                <c:pt idx="46">
                  <c:v>4096</c:v>
                </c:pt>
                <c:pt idx="47">
                  <c:v>8000</c:v>
                </c:pt>
                <c:pt idx="48">
                  <c:v>15625</c:v>
                </c:pt>
                <c:pt idx="49">
                  <c:v>32768</c:v>
                </c:pt>
                <c:pt idx="50">
                  <c:v>64000</c:v>
                </c:pt>
                <c:pt idx="51">
                  <c:v>132651</c:v>
                </c:pt>
                <c:pt idx="55">
                  <c:v>258</c:v>
                </c:pt>
                <c:pt idx="56">
                  <c:v>514</c:v>
                </c:pt>
                <c:pt idx="57">
                  <c:v>1026</c:v>
                </c:pt>
                <c:pt idx="58">
                  <c:v>2050</c:v>
                </c:pt>
                <c:pt idx="59">
                  <c:v>4098</c:v>
                </c:pt>
                <c:pt idx="60">
                  <c:v>8194</c:v>
                </c:pt>
                <c:pt idx="61">
                  <c:v>16386</c:v>
                </c:pt>
                <c:pt idx="62">
                  <c:v>32770</c:v>
                </c:pt>
                <c:pt idx="63">
                  <c:v>65538</c:v>
                </c:pt>
                <c:pt idx="64">
                  <c:v>131074</c:v>
                </c:pt>
                <c:pt idx="65">
                  <c:v>262146</c:v>
                </c:pt>
                <c:pt idx="66">
                  <c:v>524290</c:v>
                </c:pt>
                <c:pt idx="67">
                  <c:v>1048578</c:v>
                </c:pt>
                <c:pt idx="70">
                  <c:v>258</c:v>
                </c:pt>
                <c:pt idx="71">
                  <c:v>514</c:v>
                </c:pt>
                <c:pt idx="72">
                  <c:v>1026</c:v>
                </c:pt>
                <c:pt idx="73">
                  <c:v>2050</c:v>
                </c:pt>
                <c:pt idx="74">
                  <c:v>4098</c:v>
                </c:pt>
                <c:pt idx="75">
                  <c:v>8194</c:v>
                </c:pt>
                <c:pt idx="76">
                  <c:v>16386</c:v>
                </c:pt>
                <c:pt idx="77">
                  <c:v>32770</c:v>
                </c:pt>
                <c:pt idx="78">
                  <c:v>65538</c:v>
                </c:pt>
                <c:pt idx="79">
                  <c:v>131074</c:v>
                </c:pt>
                <c:pt idx="80">
                  <c:v>262146</c:v>
                </c:pt>
              </c:numCache>
            </c:numRef>
          </c:xVal>
          <c:yVal>
            <c:numRef>
              <c:f>Sheet1!$AA$57:$AA$138</c:f>
              <c:numCache>
                <c:formatCode>General</c:formatCode>
                <c:ptCount val="82"/>
                <c:pt idx="0">
                  <c:v>8</c:v>
                </c:pt>
                <c:pt idx="1">
                  <c:v>140.33333333333334</c:v>
                </c:pt>
                <c:pt idx="2">
                  <c:v>24.666666666666668</c:v>
                </c:pt>
                <c:pt idx="3">
                  <c:v>29.666666666666668</c:v>
                </c:pt>
                <c:pt idx="4">
                  <c:v>60</c:v>
                </c:pt>
                <c:pt idx="5">
                  <c:v>124.33333333333333</c:v>
                </c:pt>
                <c:pt idx="6">
                  <c:v>396</c:v>
                </c:pt>
                <c:pt idx="7">
                  <c:v>283</c:v>
                </c:pt>
                <c:pt idx="8">
                  <c:v>512</c:v>
                </c:pt>
                <c:pt idx="9">
                  <c:v>870</c:v>
                </c:pt>
                <c:pt idx="10">
                  <c:v>1267.6666666666667</c:v>
                </c:pt>
                <c:pt idx="11">
                  <c:v>2187</c:v>
                </c:pt>
                <c:pt idx="12">
                  <c:v>3584</c:v>
                </c:pt>
                <c:pt idx="13">
                  <c:v>6050</c:v>
                </c:pt>
                <c:pt idx="14">
                  <c:v>10782</c:v>
                </c:pt>
                <c:pt idx="19">
                  <c:v>14.333333333333334</c:v>
                </c:pt>
                <c:pt idx="20">
                  <c:v>23.666666666666668</c:v>
                </c:pt>
                <c:pt idx="21">
                  <c:v>25.333333333333332</c:v>
                </c:pt>
                <c:pt idx="22">
                  <c:v>36</c:v>
                </c:pt>
                <c:pt idx="23">
                  <c:v>58.333333333333336</c:v>
                </c:pt>
                <c:pt idx="24">
                  <c:v>108</c:v>
                </c:pt>
                <c:pt idx="25">
                  <c:v>162.66666666666666</c:v>
                </c:pt>
                <c:pt idx="26">
                  <c:v>271.33333333333331</c:v>
                </c:pt>
                <c:pt idx="27">
                  <c:v>383.66666666666669</c:v>
                </c:pt>
                <c:pt idx="28">
                  <c:v>508.66666666666669</c:v>
                </c:pt>
                <c:pt idx="29">
                  <c:v>753.66666666666663</c:v>
                </c:pt>
                <c:pt idx="30">
                  <c:v>1344</c:v>
                </c:pt>
                <c:pt idx="31">
                  <c:v>1970.3333333333333</c:v>
                </c:pt>
                <c:pt idx="32">
                  <c:v>2908</c:v>
                </c:pt>
                <c:pt idx="33">
                  <c:v>5218</c:v>
                </c:pt>
                <c:pt idx="38">
                  <c:v>13</c:v>
                </c:pt>
                <c:pt idx="39">
                  <c:v>16.666666666666668</c:v>
                </c:pt>
                <c:pt idx="40">
                  <c:v>19</c:v>
                </c:pt>
                <c:pt idx="41">
                  <c:v>37</c:v>
                </c:pt>
                <c:pt idx="42">
                  <c:v>46</c:v>
                </c:pt>
                <c:pt idx="43">
                  <c:v>104</c:v>
                </c:pt>
                <c:pt idx="44">
                  <c:v>156</c:v>
                </c:pt>
                <c:pt idx="45">
                  <c:v>301</c:v>
                </c:pt>
                <c:pt idx="46">
                  <c:v>384.33333333333331</c:v>
                </c:pt>
                <c:pt idx="47">
                  <c:v>625</c:v>
                </c:pt>
                <c:pt idx="48">
                  <c:v>911</c:v>
                </c:pt>
                <c:pt idx="49">
                  <c:v>2112.3333333333335</c:v>
                </c:pt>
                <c:pt idx="50">
                  <c:v>2947.6666666666665</c:v>
                </c:pt>
                <c:pt idx="51">
                  <c:v>4791</c:v>
                </c:pt>
                <c:pt idx="55">
                  <c:v>38.333333333333336</c:v>
                </c:pt>
                <c:pt idx="56">
                  <c:v>255.33333333333334</c:v>
                </c:pt>
                <c:pt idx="57">
                  <c:v>123.33333333333333</c:v>
                </c:pt>
                <c:pt idx="58">
                  <c:v>373.33333333333331</c:v>
                </c:pt>
                <c:pt idx="59">
                  <c:v>450.66666666666669</c:v>
                </c:pt>
                <c:pt idx="60">
                  <c:v>940</c:v>
                </c:pt>
                <c:pt idx="61">
                  <c:v>1681.3333333333333</c:v>
                </c:pt>
                <c:pt idx="62">
                  <c:v>2518.6666666666665</c:v>
                </c:pt>
                <c:pt idx="63">
                  <c:v>3527</c:v>
                </c:pt>
                <c:pt idx="64">
                  <c:v>6471</c:v>
                </c:pt>
                <c:pt idx="65">
                  <c:v>5989</c:v>
                </c:pt>
                <c:pt idx="66">
                  <c:v>36186.666666666664</c:v>
                </c:pt>
                <c:pt idx="67">
                  <c:v>16469.333333333332</c:v>
                </c:pt>
                <c:pt idx="70">
                  <c:v>68</c:v>
                </c:pt>
                <c:pt idx="71">
                  <c:v>154.66666666666666</c:v>
                </c:pt>
                <c:pt idx="72">
                  <c:v>209</c:v>
                </c:pt>
                <c:pt idx="73">
                  <c:v>323</c:v>
                </c:pt>
                <c:pt idx="74">
                  <c:v>533.33333333333337</c:v>
                </c:pt>
                <c:pt idx="75">
                  <c:v>480.33333333333331</c:v>
                </c:pt>
                <c:pt idx="76">
                  <c:v>1024.6666666666667</c:v>
                </c:pt>
                <c:pt idx="77">
                  <c:v>1040</c:v>
                </c:pt>
                <c:pt idx="78">
                  <c:v>1812.6666666666667</c:v>
                </c:pt>
                <c:pt idx="79">
                  <c:v>2048</c:v>
                </c:pt>
                <c:pt idx="80">
                  <c:v>2005.3333333333333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522944"/>
        <c:axId val="115524736"/>
      </c:scatterChart>
      <c:valAx>
        <c:axId val="115522944"/>
        <c:scaling>
          <c:logBase val="2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5524736"/>
        <c:crosses val="autoZero"/>
        <c:crossBetween val="midCat"/>
      </c:valAx>
      <c:valAx>
        <c:axId val="115524736"/>
        <c:scaling>
          <c:logBase val="1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55229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powe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Sheet1!$G$95:$G$108</c:f>
              <c:numCache>
                <c:formatCode>General</c:formatCode>
                <c:ptCount val="14"/>
                <c:pt idx="0">
                  <c:v>27</c:v>
                </c:pt>
                <c:pt idx="1">
                  <c:v>27</c:v>
                </c:pt>
                <c:pt idx="2">
                  <c:v>64</c:v>
                </c:pt>
                <c:pt idx="3">
                  <c:v>125</c:v>
                </c:pt>
                <c:pt idx="4">
                  <c:v>216</c:v>
                </c:pt>
                <c:pt idx="5">
                  <c:v>512</c:v>
                </c:pt>
                <c:pt idx="6">
                  <c:v>1000</c:v>
                </c:pt>
                <c:pt idx="7">
                  <c:v>2197</c:v>
                </c:pt>
                <c:pt idx="8">
                  <c:v>4096</c:v>
                </c:pt>
                <c:pt idx="9">
                  <c:v>8000</c:v>
                </c:pt>
                <c:pt idx="10">
                  <c:v>15625</c:v>
                </c:pt>
                <c:pt idx="11">
                  <c:v>32768</c:v>
                </c:pt>
                <c:pt idx="12">
                  <c:v>64000</c:v>
                </c:pt>
                <c:pt idx="13">
                  <c:v>132651</c:v>
                </c:pt>
              </c:numCache>
            </c:numRef>
          </c:xVal>
          <c:yVal>
            <c:numRef>
              <c:f>Sheet1!$M$95:$M$108</c:f>
              <c:numCache>
                <c:formatCode>General</c:formatCode>
                <c:ptCount val="14"/>
                <c:pt idx="0">
                  <c:v>13</c:v>
                </c:pt>
                <c:pt idx="1">
                  <c:v>16.666666666666668</c:v>
                </c:pt>
                <c:pt idx="2">
                  <c:v>19</c:v>
                </c:pt>
                <c:pt idx="3">
                  <c:v>37</c:v>
                </c:pt>
                <c:pt idx="4">
                  <c:v>46</c:v>
                </c:pt>
                <c:pt idx="5">
                  <c:v>104</c:v>
                </c:pt>
                <c:pt idx="6">
                  <c:v>156</c:v>
                </c:pt>
                <c:pt idx="7">
                  <c:v>301</c:v>
                </c:pt>
                <c:pt idx="8">
                  <c:v>384.33333333333331</c:v>
                </c:pt>
                <c:pt idx="9">
                  <c:v>625</c:v>
                </c:pt>
                <c:pt idx="10">
                  <c:v>911</c:v>
                </c:pt>
                <c:pt idx="11">
                  <c:v>2112.3333333333335</c:v>
                </c:pt>
                <c:pt idx="12">
                  <c:v>2947.6666666666665</c:v>
                </c:pt>
                <c:pt idx="13">
                  <c:v>4791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570176"/>
        <c:axId val="115571712"/>
      </c:scatterChart>
      <c:valAx>
        <c:axId val="115570176"/>
        <c:scaling>
          <c:logBase val="2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5571712"/>
        <c:crosses val="autoZero"/>
        <c:crossBetween val="midCat"/>
      </c:valAx>
      <c:valAx>
        <c:axId val="115571712"/>
        <c:scaling>
          <c:logBase val="1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55701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powe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Sheet1!$G$112:$G$124</c:f>
              <c:numCache>
                <c:formatCode>General</c:formatCode>
                <c:ptCount val="13"/>
                <c:pt idx="0">
                  <c:v>258</c:v>
                </c:pt>
                <c:pt idx="1">
                  <c:v>514</c:v>
                </c:pt>
                <c:pt idx="2">
                  <c:v>1026</c:v>
                </c:pt>
                <c:pt idx="3">
                  <c:v>2050</c:v>
                </c:pt>
                <c:pt idx="4">
                  <c:v>4098</c:v>
                </c:pt>
                <c:pt idx="5">
                  <c:v>8194</c:v>
                </c:pt>
                <c:pt idx="6">
                  <c:v>16386</c:v>
                </c:pt>
                <c:pt idx="7">
                  <c:v>32770</c:v>
                </c:pt>
                <c:pt idx="8">
                  <c:v>65538</c:v>
                </c:pt>
                <c:pt idx="9">
                  <c:v>131074</c:v>
                </c:pt>
                <c:pt idx="10">
                  <c:v>262146</c:v>
                </c:pt>
                <c:pt idx="11">
                  <c:v>524290</c:v>
                </c:pt>
                <c:pt idx="12">
                  <c:v>1048578</c:v>
                </c:pt>
              </c:numCache>
            </c:numRef>
          </c:xVal>
          <c:yVal>
            <c:numRef>
              <c:f>Sheet1!$M$112:$M$124</c:f>
              <c:numCache>
                <c:formatCode>General</c:formatCode>
                <c:ptCount val="13"/>
                <c:pt idx="0">
                  <c:v>38.333333333333336</c:v>
                </c:pt>
                <c:pt idx="1">
                  <c:v>255.33333333333334</c:v>
                </c:pt>
                <c:pt idx="2">
                  <c:v>123.33333333333333</c:v>
                </c:pt>
                <c:pt idx="3">
                  <c:v>373.33333333333331</c:v>
                </c:pt>
                <c:pt idx="4">
                  <c:v>450.66666666666669</c:v>
                </c:pt>
                <c:pt idx="5">
                  <c:v>940</c:v>
                </c:pt>
                <c:pt idx="6">
                  <c:v>1681.3333333333333</c:v>
                </c:pt>
                <c:pt idx="7">
                  <c:v>2518.6666666666665</c:v>
                </c:pt>
                <c:pt idx="8">
                  <c:v>3527</c:v>
                </c:pt>
                <c:pt idx="9">
                  <c:v>6471</c:v>
                </c:pt>
                <c:pt idx="10">
                  <c:v>5989</c:v>
                </c:pt>
                <c:pt idx="11">
                  <c:v>36186.666666666664</c:v>
                </c:pt>
                <c:pt idx="12">
                  <c:v>16469.333333333332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579904"/>
        <c:axId val="115585792"/>
      </c:scatterChart>
      <c:valAx>
        <c:axId val="115579904"/>
        <c:scaling>
          <c:logBase val="2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5585792"/>
        <c:crosses val="autoZero"/>
        <c:crossBetween val="midCat"/>
      </c:valAx>
      <c:valAx>
        <c:axId val="115585792"/>
        <c:scaling>
          <c:logBase val="1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55799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powe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Sheet1!$G$127:$G$137</c:f>
              <c:numCache>
                <c:formatCode>General</c:formatCode>
                <c:ptCount val="11"/>
                <c:pt idx="0">
                  <c:v>258</c:v>
                </c:pt>
                <c:pt idx="1">
                  <c:v>514</c:v>
                </c:pt>
                <c:pt idx="2">
                  <c:v>1026</c:v>
                </c:pt>
                <c:pt idx="3">
                  <c:v>2050</c:v>
                </c:pt>
                <c:pt idx="4">
                  <c:v>4098</c:v>
                </c:pt>
                <c:pt idx="5">
                  <c:v>8194</c:v>
                </c:pt>
                <c:pt idx="6">
                  <c:v>16386</c:v>
                </c:pt>
                <c:pt idx="7">
                  <c:v>32770</c:v>
                </c:pt>
                <c:pt idx="8">
                  <c:v>65538</c:v>
                </c:pt>
                <c:pt idx="9">
                  <c:v>131074</c:v>
                </c:pt>
                <c:pt idx="10">
                  <c:v>262146</c:v>
                </c:pt>
              </c:numCache>
            </c:numRef>
          </c:xVal>
          <c:yVal>
            <c:numRef>
              <c:f>Sheet1!$M$127:$M$137</c:f>
              <c:numCache>
                <c:formatCode>General</c:formatCode>
                <c:ptCount val="11"/>
                <c:pt idx="0">
                  <c:v>68</c:v>
                </c:pt>
                <c:pt idx="1">
                  <c:v>154.66666666666666</c:v>
                </c:pt>
                <c:pt idx="2">
                  <c:v>209</c:v>
                </c:pt>
                <c:pt idx="3">
                  <c:v>323</c:v>
                </c:pt>
                <c:pt idx="4">
                  <c:v>533.33333333333337</c:v>
                </c:pt>
                <c:pt idx="5">
                  <c:v>480.33333333333331</c:v>
                </c:pt>
                <c:pt idx="6">
                  <c:v>1024.6666666666667</c:v>
                </c:pt>
                <c:pt idx="7">
                  <c:v>1040</c:v>
                </c:pt>
                <c:pt idx="8">
                  <c:v>1812.6666666666667</c:v>
                </c:pt>
                <c:pt idx="9">
                  <c:v>2048</c:v>
                </c:pt>
                <c:pt idx="10">
                  <c:v>2005.3333333333333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675904"/>
        <c:axId val="115677440"/>
      </c:scatterChart>
      <c:valAx>
        <c:axId val="115675904"/>
        <c:scaling>
          <c:logBase val="2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5677440"/>
        <c:crosses val="autoZero"/>
        <c:crossBetween val="midCat"/>
      </c:valAx>
      <c:valAx>
        <c:axId val="115677440"/>
        <c:scaling>
          <c:logBase val="1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56759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power"/>
            <c:dispRSqr val="1"/>
            <c:dispEq val="1"/>
            <c:trendlineLbl>
              <c:layout>
                <c:manualLayout>
                  <c:x val="-9.8061898512686055E-2"/>
                  <c:y val="4.1550014581510667E-3"/>
                </c:manualLayout>
              </c:layout>
              <c:numFmt formatCode="General" sourceLinked="0"/>
            </c:trendlineLbl>
          </c:trendline>
          <c:xVal>
            <c:numRef>
              <c:f>Sheet1!$AJ$56:$AJ$70</c:f>
              <c:numCache>
                <c:formatCode>General</c:formatCode>
                <c:ptCount val="15"/>
                <c:pt idx="0">
                  <c:v>16</c:v>
                </c:pt>
                <c:pt idx="1">
                  <c:v>24</c:v>
                </c:pt>
                <c:pt idx="2">
                  <c:v>72</c:v>
                </c:pt>
                <c:pt idx="3">
                  <c:v>99</c:v>
                </c:pt>
                <c:pt idx="4">
                  <c:v>256</c:v>
                </c:pt>
                <c:pt idx="5">
                  <c:v>575</c:v>
                </c:pt>
                <c:pt idx="6">
                  <c:v>1152</c:v>
                </c:pt>
                <c:pt idx="7">
                  <c:v>2205</c:v>
                </c:pt>
                <c:pt idx="8">
                  <c:v>4096</c:v>
                </c:pt>
                <c:pt idx="9">
                  <c:v>9100</c:v>
                </c:pt>
                <c:pt idx="10">
                  <c:v>15488</c:v>
                </c:pt>
                <c:pt idx="11">
                  <c:v>30589</c:v>
                </c:pt>
                <c:pt idx="12">
                  <c:v>65536</c:v>
                </c:pt>
                <c:pt idx="13">
                  <c:v>130682</c:v>
                </c:pt>
                <c:pt idx="14">
                  <c:v>270848</c:v>
                </c:pt>
              </c:numCache>
            </c:numRef>
          </c:xVal>
          <c:yVal>
            <c:numRef>
              <c:f>Sheet1!$AP$56:$AP$70</c:f>
              <c:numCache>
                <c:formatCode>General</c:formatCode>
                <c:ptCount val="15"/>
                <c:pt idx="0">
                  <c:v>4</c:v>
                </c:pt>
                <c:pt idx="1">
                  <c:v>6.666666666666667</c:v>
                </c:pt>
                <c:pt idx="2">
                  <c:v>15</c:v>
                </c:pt>
                <c:pt idx="3">
                  <c:v>18.333333333333332</c:v>
                </c:pt>
                <c:pt idx="4">
                  <c:v>43.666666666666664</c:v>
                </c:pt>
                <c:pt idx="5">
                  <c:v>97.666666666666671</c:v>
                </c:pt>
                <c:pt idx="6">
                  <c:v>159.66666666666666</c:v>
                </c:pt>
                <c:pt idx="7">
                  <c:v>264.33333333333331</c:v>
                </c:pt>
                <c:pt idx="8">
                  <c:v>384</c:v>
                </c:pt>
                <c:pt idx="9">
                  <c:v>532</c:v>
                </c:pt>
                <c:pt idx="10">
                  <c:v>655</c:v>
                </c:pt>
                <c:pt idx="11">
                  <c:v>1198</c:v>
                </c:pt>
                <c:pt idx="12">
                  <c:v>3584</c:v>
                </c:pt>
                <c:pt idx="13">
                  <c:v>2668.3333333333335</c:v>
                </c:pt>
                <c:pt idx="14">
                  <c:v>4007.6666666666665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693824"/>
        <c:axId val="115720192"/>
      </c:scatterChart>
      <c:valAx>
        <c:axId val="115693824"/>
        <c:scaling>
          <c:logBase val="2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5720192"/>
        <c:crosses val="autoZero"/>
        <c:crossBetween val="midCat"/>
      </c:valAx>
      <c:valAx>
        <c:axId val="115720192"/>
        <c:scaling>
          <c:logBase val="1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56938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power"/>
            <c:dispRSqr val="1"/>
            <c:dispEq val="1"/>
            <c:trendlineLbl>
              <c:layout>
                <c:manualLayout>
                  <c:x val="-0.1211590113735783"/>
                  <c:y val="-4.7462817147856583E-4"/>
                </c:manualLayout>
              </c:layout>
              <c:numFmt formatCode="General" sourceLinked="0"/>
            </c:trendlineLbl>
          </c:trendline>
          <c:xVal>
            <c:numRef>
              <c:f>Sheet1!$AJ$76:$AJ$89</c:f>
              <c:numCache>
                <c:formatCode>General</c:formatCode>
                <c:ptCount val="14"/>
                <c:pt idx="0">
                  <c:v>18</c:v>
                </c:pt>
                <c:pt idx="1">
                  <c:v>32</c:v>
                </c:pt>
                <c:pt idx="2">
                  <c:v>50</c:v>
                </c:pt>
                <c:pt idx="3">
                  <c:v>147</c:v>
                </c:pt>
                <c:pt idx="4">
                  <c:v>243</c:v>
                </c:pt>
                <c:pt idx="5">
                  <c:v>432</c:v>
                </c:pt>
                <c:pt idx="6">
                  <c:v>1024</c:v>
                </c:pt>
                <c:pt idx="7">
                  <c:v>2205</c:v>
                </c:pt>
                <c:pt idx="8">
                  <c:v>3920</c:v>
                </c:pt>
                <c:pt idx="9">
                  <c:v>8214</c:v>
                </c:pt>
                <c:pt idx="10">
                  <c:v>16807</c:v>
                </c:pt>
                <c:pt idx="11">
                  <c:v>32768</c:v>
                </c:pt>
                <c:pt idx="12">
                  <c:v>63504</c:v>
                </c:pt>
                <c:pt idx="13">
                  <c:v>135531</c:v>
                </c:pt>
              </c:numCache>
            </c:numRef>
          </c:xVal>
          <c:yVal>
            <c:numRef>
              <c:f>Sheet1!$AP$76:$AP$89</c:f>
              <c:numCache>
                <c:formatCode>General</c:formatCode>
                <c:ptCount val="14"/>
                <c:pt idx="0">
                  <c:v>1.6666666666666667</c:v>
                </c:pt>
                <c:pt idx="1">
                  <c:v>5.333333333333333</c:v>
                </c:pt>
                <c:pt idx="2">
                  <c:v>18.666666666666668</c:v>
                </c:pt>
                <c:pt idx="3">
                  <c:v>16.333333333333332</c:v>
                </c:pt>
                <c:pt idx="4">
                  <c:v>21.333333333333332</c:v>
                </c:pt>
                <c:pt idx="5">
                  <c:v>46.333333333333336</c:v>
                </c:pt>
                <c:pt idx="6">
                  <c:v>51</c:v>
                </c:pt>
                <c:pt idx="7">
                  <c:v>115</c:v>
                </c:pt>
                <c:pt idx="8">
                  <c:v>128</c:v>
                </c:pt>
                <c:pt idx="9">
                  <c:v>122.66666666666667</c:v>
                </c:pt>
                <c:pt idx="10">
                  <c:v>230.66666666666666</c:v>
                </c:pt>
                <c:pt idx="11">
                  <c:v>444</c:v>
                </c:pt>
                <c:pt idx="12">
                  <c:v>558</c:v>
                </c:pt>
                <c:pt idx="13">
                  <c:v>855.66666666666663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985216"/>
        <c:axId val="116995200"/>
      </c:scatterChart>
      <c:valAx>
        <c:axId val="116985216"/>
        <c:scaling>
          <c:logBase val="2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6995200"/>
        <c:crosses val="autoZero"/>
        <c:crossBetween val="midCat"/>
      </c:valAx>
      <c:valAx>
        <c:axId val="116995200"/>
        <c:scaling>
          <c:logBase val="1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69852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200024</xdr:colOff>
      <xdr:row>25</xdr:row>
      <xdr:rowOff>114299</xdr:rowOff>
    </xdr:from>
    <xdr:to>
      <xdr:col>35</xdr:col>
      <xdr:colOff>438149</xdr:colOff>
      <xdr:row>41</xdr:row>
      <xdr:rowOff>142874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542925</xdr:colOff>
      <xdr:row>56</xdr:row>
      <xdr:rowOff>123825</xdr:rowOff>
    </xdr:from>
    <xdr:to>
      <xdr:col>24</xdr:col>
      <xdr:colOff>180975</xdr:colOff>
      <xdr:row>71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266700</xdr:colOff>
      <xdr:row>75</xdr:row>
      <xdr:rowOff>76200</xdr:rowOff>
    </xdr:from>
    <xdr:to>
      <xdr:col>24</xdr:col>
      <xdr:colOff>514350</xdr:colOff>
      <xdr:row>89</xdr:row>
      <xdr:rowOff>152400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266700</xdr:colOff>
      <xdr:row>56</xdr:row>
      <xdr:rowOff>47625</xdr:rowOff>
    </xdr:from>
    <xdr:to>
      <xdr:col>34</xdr:col>
      <xdr:colOff>571500</xdr:colOff>
      <xdr:row>70</xdr:row>
      <xdr:rowOff>123825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314325</xdr:colOff>
      <xdr:row>90</xdr:row>
      <xdr:rowOff>180975</xdr:rowOff>
    </xdr:from>
    <xdr:to>
      <xdr:col>24</xdr:col>
      <xdr:colOff>561975</xdr:colOff>
      <xdr:row>105</xdr:row>
      <xdr:rowOff>66675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110</xdr:row>
      <xdr:rowOff>0</xdr:rowOff>
    </xdr:from>
    <xdr:to>
      <xdr:col>24</xdr:col>
      <xdr:colOff>247650</xdr:colOff>
      <xdr:row>124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19050</xdr:colOff>
      <xdr:row>126</xdr:row>
      <xdr:rowOff>47625</xdr:rowOff>
    </xdr:from>
    <xdr:to>
      <xdr:col>24</xdr:col>
      <xdr:colOff>266700</xdr:colOff>
      <xdr:row>140</xdr:row>
      <xdr:rowOff>123825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43</xdr:col>
      <xdr:colOff>66675</xdr:colOff>
      <xdr:row>55</xdr:row>
      <xdr:rowOff>28575</xdr:rowOff>
    </xdr:from>
    <xdr:to>
      <xdr:col>50</xdr:col>
      <xdr:colOff>371475</xdr:colOff>
      <xdr:row>69</xdr:row>
      <xdr:rowOff>104775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43</xdr:col>
      <xdr:colOff>0</xdr:colOff>
      <xdr:row>75</xdr:row>
      <xdr:rowOff>0</xdr:rowOff>
    </xdr:from>
    <xdr:to>
      <xdr:col>50</xdr:col>
      <xdr:colOff>304800</xdr:colOff>
      <xdr:row>89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53</xdr:col>
      <xdr:colOff>85725</xdr:colOff>
      <xdr:row>55</xdr:row>
      <xdr:rowOff>0</xdr:rowOff>
    </xdr:from>
    <xdr:to>
      <xdr:col>60</xdr:col>
      <xdr:colOff>390525</xdr:colOff>
      <xdr:row>69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43</xdr:col>
      <xdr:colOff>0</xdr:colOff>
      <xdr:row>94</xdr:row>
      <xdr:rowOff>0</xdr:rowOff>
    </xdr:from>
    <xdr:to>
      <xdr:col>50</xdr:col>
      <xdr:colOff>304800</xdr:colOff>
      <xdr:row>108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43</xdr:col>
      <xdr:colOff>114300</xdr:colOff>
      <xdr:row>109</xdr:row>
      <xdr:rowOff>133350</xdr:rowOff>
    </xdr:from>
    <xdr:to>
      <xdr:col>50</xdr:col>
      <xdr:colOff>419100</xdr:colOff>
      <xdr:row>124</xdr:row>
      <xdr:rowOff>19050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43</xdr:col>
      <xdr:colOff>0</xdr:colOff>
      <xdr:row>126</xdr:row>
      <xdr:rowOff>0</xdr:rowOff>
    </xdr:from>
    <xdr:to>
      <xdr:col>50</xdr:col>
      <xdr:colOff>304800</xdr:colOff>
      <xdr:row>140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70</xdr:col>
      <xdr:colOff>190500</xdr:colOff>
      <xdr:row>74</xdr:row>
      <xdr:rowOff>66675</xdr:rowOff>
    </xdr:from>
    <xdr:to>
      <xdr:col>77</xdr:col>
      <xdr:colOff>495300</xdr:colOff>
      <xdr:row>88</xdr:row>
      <xdr:rowOff>142875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80</xdr:col>
      <xdr:colOff>190500</xdr:colOff>
      <xdr:row>55</xdr:row>
      <xdr:rowOff>0</xdr:rowOff>
    </xdr:from>
    <xdr:to>
      <xdr:col>87</xdr:col>
      <xdr:colOff>495300</xdr:colOff>
      <xdr:row>69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70</xdr:col>
      <xdr:colOff>0</xdr:colOff>
      <xdr:row>55</xdr:row>
      <xdr:rowOff>0</xdr:rowOff>
    </xdr:from>
    <xdr:to>
      <xdr:col>77</xdr:col>
      <xdr:colOff>304800</xdr:colOff>
      <xdr:row>69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70</xdr:col>
      <xdr:colOff>0</xdr:colOff>
      <xdr:row>94</xdr:row>
      <xdr:rowOff>0</xdr:rowOff>
    </xdr:from>
    <xdr:to>
      <xdr:col>77</xdr:col>
      <xdr:colOff>304800</xdr:colOff>
      <xdr:row>108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70</xdr:col>
      <xdr:colOff>0</xdr:colOff>
      <xdr:row>111</xdr:row>
      <xdr:rowOff>0</xdr:rowOff>
    </xdr:from>
    <xdr:to>
      <xdr:col>77</xdr:col>
      <xdr:colOff>304800</xdr:colOff>
      <xdr:row>125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70</xdr:col>
      <xdr:colOff>0</xdr:colOff>
      <xdr:row>126</xdr:row>
      <xdr:rowOff>0</xdr:rowOff>
    </xdr:from>
    <xdr:to>
      <xdr:col>77</xdr:col>
      <xdr:colOff>304800</xdr:colOff>
      <xdr:row>140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97</xdr:col>
      <xdr:colOff>123825</xdr:colOff>
      <xdr:row>53</xdr:row>
      <xdr:rowOff>180975</xdr:rowOff>
    </xdr:from>
    <xdr:to>
      <xdr:col>104</xdr:col>
      <xdr:colOff>428625</xdr:colOff>
      <xdr:row>68</xdr:row>
      <xdr:rowOff>66675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97</xdr:col>
      <xdr:colOff>0</xdr:colOff>
      <xdr:row>75</xdr:row>
      <xdr:rowOff>0</xdr:rowOff>
    </xdr:from>
    <xdr:to>
      <xdr:col>104</xdr:col>
      <xdr:colOff>304800</xdr:colOff>
      <xdr:row>89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97</xdr:col>
      <xdr:colOff>180975</xdr:colOff>
      <xdr:row>93</xdr:row>
      <xdr:rowOff>161925</xdr:rowOff>
    </xdr:from>
    <xdr:to>
      <xdr:col>104</xdr:col>
      <xdr:colOff>485775</xdr:colOff>
      <xdr:row>108</xdr:row>
      <xdr:rowOff>47625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97</xdr:col>
      <xdr:colOff>0</xdr:colOff>
      <xdr:row>111</xdr:row>
      <xdr:rowOff>0</xdr:rowOff>
    </xdr:from>
    <xdr:to>
      <xdr:col>104</xdr:col>
      <xdr:colOff>304800</xdr:colOff>
      <xdr:row>125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97</xdr:col>
      <xdr:colOff>19050</xdr:colOff>
      <xdr:row>126</xdr:row>
      <xdr:rowOff>66675</xdr:rowOff>
    </xdr:from>
    <xdr:to>
      <xdr:col>104</xdr:col>
      <xdr:colOff>323850</xdr:colOff>
      <xdr:row>140</xdr:row>
      <xdr:rowOff>142875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107</xdr:col>
      <xdr:colOff>114300</xdr:colOff>
      <xdr:row>54</xdr:row>
      <xdr:rowOff>9525</xdr:rowOff>
    </xdr:from>
    <xdr:to>
      <xdr:col>114</xdr:col>
      <xdr:colOff>419100</xdr:colOff>
      <xdr:row>68</xdr:row>
      <xdr:rowOff>85725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8</xdr:col>
      <xdr:colOff>342900</xdr:colOff>
      <xdr:row>150</xdr:row>
      <xdr:rowOff>57150</xdr:rowOff>
    </xdr:from>
    <xdr:to>
      <xdr:col>16</xdr:col>
      <xdr:colOff>38100</xdr:colOff>
      <xdr:row>164</xdr:row>
      <xdr:rowOff>133350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8</xdr:col>
      <xdr:colOff>0</xdr:colOff>
      <xdr:row>196</xdr:row>
      <xdr:rowOff>0</xdr:rowOff>
    </xdr:from>
    <xdr:to>
      <xdr:col>15</xdr:col>
      <xdr:colOff>304800</xdr:colOff>
      <xdr:row>210</xdr:row>
      <xdr:rowOff>76200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8</xdr:col>
      <xdr:colOff>209550</xdr:colOff>
      <xdr:row>241</xdr:row>
      <xdr:rowOff>0</xdr:rowOff>
    </xdr:from>
    <xdr:to>
      <xdr:col>15</xdr:col>
      <xdr:colOff>514350</xdr:colOff>
      <xdr:row>255</xdr:row>
      <xdr:rowOff>76200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8</xdr:col>
      <xdr:colOff>0</xdr:colOff>
      <xdr:row>284</xdr:row>
      <xdr:rowOff>0</xdr:rowOff>
    </xdr:from>
    <xdr:to>
      <xdr:col>15</xdr:col>
      <xdr:colOff>304800</xdr:colOff>
      <xdr:row>298</xdr:row>
      <xdr:rowOff>76200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8</xdr:col>
      <xdr:colOff>0</xdr:colOff>
      <xdr:row>324</xdr:row>
      <xdr:rowOff>0</xdr:rowOff>
    </xdr:from>
    <xdr:to>
      <xdr:col>15</xdr:col>
      <xdr:colOff>304800</xdr:colOff>
      <xdr:row>338</xdr:row>
      <xdr:rowOff>76200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27</xdr:col>
      <xdr:colOff>333375</xdr:colOff>
      <xdr:row>71</xdr:row>
      <xdr:rowOff>123825</xdr:rowOff>
    </xdr:from>
    <xdr:to>
      <xdr:col>35</xdr:col>
      <xdr:colOff>28575</xdr:colOff>
      <xdr:row>86</xdr:row>
      <xdr:rowOff>9525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27</xdr:col>
      <xdr:colOff>209550</xdr:colOff>
      <xdr:row>88</xdr:row>
      <xdr:rowOff>152400</xdr:rowOff>
    </xdr:from>
    <xdr:to>
      <xdr:col>34</xdr:col>
      <xdr:colOff>514350</xdr:colOff>
      <xdr:row>103</xdr:row>
      <xdr:rowOff>38100</xdr:rowOff>
    </xdr:to>
    <xdr:graphicFrame macro="">
      <xdr:nvGraphicFramePr>
        <xdr:cNvPr id="35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53</xdr:col>
      <xdr:colOff>171450</xdr:colOff>
      <xdr:row>70</xdr:row>
      <xdr:rowOff>123825</xdr:rowOff>
    </xdr:from>
    <xdr:to>
      <xdr:col>60</xdr:col>
      <xdr:colOff>476250</xdr:colOff>
      <xdr:row>85</xdr:row>
      <xdr:rowOff>9525</xdr:rowOff>
    </xdr:to>
    <xdr:graphicFrame macro="">
      <xdr:nvGraphicFramePr>
        <xdr:cNvPr id="36" name="Chart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53</xdr:col>
      <xdr:colOff>304800</xdr:colOff>
      <xdr:row>85</xdr:row>
      <xdr:rowOff>152400</xdr:rowOff>
    </xdr:from>
    <xdr:to>
      <xdr:col>61</xdr:col>
      <xdr:colOff>0</xdr:colOff>
      <xdr:row>100</xdr:row>
      <xdr:rowOff>38100</xdr:rowOff>
    </xdr:to>
    <xdr:graphicFrame macro="">
      <xdr:nvGraphicFramePr>
        <xdr:cNvPr id="37" name="Chart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80</xdr:col>
      <xdr:colOff>314325</xdr:colOff>
      <xdr:row>70</xdr:row>
      <xdr:rowOff>152400</xdr:rowOff>
    </xdr:from>
    <xdr:to>
      <xdr:col>88</xdr:col>
      <xdr:colOff>9525</xdr:colOff>
      <xdr:row>85</xdr:row>
      <xdr:rowOff>38100</xdr:rowOff>
    </xdr:to>
    <xdr:graphicFrame macro="">
      <xdr:nvGraphicFramePr>
        <xdr:cNvPr id="38" name="Chart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107</xdr:col>
      <xdr:colOff>361950</xdr:colOff>
      <xdr:row>69</xdr:row>
      <xdr:rowOff>57150</xdr:rowOff>
    </xdr:from>
    <xdr:to>
      <xdr:col>115</xdr:col>
      <xdr:colOff>57150</xdr:colOff>
      <xdr:row>83</xdr:row>
      <xdr:rowOff>133350</xdr:rowOff>
    </xdr:to>
    <xdr:graphicFrame macro="">
      <xdr:nvGraphicFramePr>
        <xdr:cNvPr id="39" name="Chart 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DC363"/>
  <sheetViews>
    <sheetView tabSelected="1" topLeftCell="CG267" workbookViewId="0">
      <selection activeCell="CS285" sqref="CS285"/>
    </sheetView>
  </sheetViews>
  <sheetFormatPr defaultRowHeight="15" x14ac:dyDescent="0.25"/>
  <cols>
    <col min="1" max="1" width="9.140625" style="1"/>
    <col min="2" max="2" width="14.7109375" style="1" bestFit="1" customWidth="1"/>
    <col min="3" max="4" width="9.140625" style="1"/>
    <col min="5" max="5" width="9.28515625" style="1" bestFit="1" customWidth="1"/>
    <col min="6" max="17" width="9.140625" style="1"/>
    <col min="18" max="18" width="10" style="1" bestFit="1" customWidth="1"/>
    <col min="19" max="16384" width="9.140625" style="1"/>
  </cols>
  <sheetData>
    <row r="7" spans="2:21" x14ac:dyDescent="0.25">
      <c r="C7" s="1" t="s">
        <v>0</v>
      </c>
      <c r="D7" s="1" t="s">
        <v>1</v>
      </c>
      <c r="E7" s="1" t="s">
        <v>2</v>
      </c>
      <c r="F7" s="1" t="s">
        <v>3</v>
      </c>
    </row>
    <row r="8" spans="2:21" x14ac:dyDescent="0.25">
      <c r="B8" s="1" t="s">
        <v>4</v>
      </c>
      <c r="E8" s="1" t="s">
        <v>14</v>
      </c>
      <c r="F8" s="1" t="s">
        <v>14</v>
      </c>
    </row>
    <row r="9" spans="2:21" x14ac:dyDescent="0.25">
      <c r="B9" s="1" t="s">
        <v>5</v>
      </c>
      <c r="E9" s="1">
        <v>2</v>
      </c>
      <c r="F9" s="1" t="s">
        <v>15</v>
      </c>
    </row>
    <row r="10" spans="2:21" x14ac:dyDescent="0.25">
      <c r="B10" s="1" t="s">
        <v>6</v>
      </c>
      <c r="E10" s="1" t="s">
        <v>13</v>
      </c>
      <c r="F10" s="1" t="s">
        <v>13</v>
      </c>
    </row>
    <row r="11" spans="2:21" x14ac:dyDescent="0.25">
      <c r="B11" s="1" t="s">
        <v>7</v>
      </c>
      <c r="E11" s="1" t="s">
        <v>15</v>
      </c>
      <c r="F11" s="1" t="s">
        <v>18</v>
      </c>
    </row>
    <row r="12" spans="2:21" x14ac:dyDescent="0.25">
      <c r="B12" s="1" t="s">
        <v>8</v>
      </c>
      <c r="E12" s="1" t="s">
        <v>16</v>
      </c>
      <c r="F12" s="1" t="s">
        <v>16</v>
      </c>
    </row>
    <row r="13" spans="2:21" x14ac:dyDescent="0.25">
      <c r="B13" s="1" t="s">
        <v>9</v>
      </c>
      <c r="E13" s="1" t="s">
        <v>17</v>
      </c>
      <c r="F13" s="1" t="s">
        <v>17</v>
      </c>
      <c r="Q13" s="1" t="s">
        <v>7</v>
      </c>
      <c r="U13" s="1" t="s">
        <v>26</v>
      </c>
    </row>
    <row r="14" spans="2:21" x14ac:dyDescent="0.25">
      <c r="B14" s="1" t="s">
        <v>10</v>
      </c>
      <c r="E14" s="1" t="s">
        <v>18</v>
      </c>
      <c r="F14" s="1" t="s">
        <v>14</v>
      </c>
      <c r="Q14" s="1">
        <v>18</v>
      </c>
      <c r="R14" s="1">
        <v>41306</v>
      </c>
      <c r="U14" s="1" t="s">
        <v>27</v>
      </c>
    </row>
    <row r="15" spans="2:21" x14ac:dyDescent="0.25">
      <c r="B15" s="1" t="s">
        <v>11</v>
      </c>
      <c r="E15" s="1" t="s">
        <v>18</v>
      </c>
      <c r="F15" s="1" t="s">
        <v>19</v>
      </c>
      <c r="Q15" s="1">
        <v>34</v>
      </c>
      <c r="R15" s="1">
        <v>524288</v>
      </c>
    </row>
    <row r="16" spans="2:21" x14ac:dyDescent="0.25">
      <c r="B16" s="1" t="s">
        <v>12</v>
      </c>
      <c r="E16" s="1" t="s">
        <v>18</v>
      </c>
      <c r="F16" s="1" t="s">
        <v>16</v>
      </c>
      <c r="G16" s="1" t="s">
        <v>18</v>
      </c>
      <c r="H16" s="1" t="s">
        <v>23</v>
      </c>
      <c r="I16" s="1" t="s">
        <v>23</v>
      </c>
      <c r="Q16" s="1">
        <v>66</v>
      </c>
      <c r="R16" s="1">
        <v>16384</v>
      </c>
    </row>
    <row r="17" spans="6:18" x14ac:dyDescent="0.25">
      <c r="F17" s="1" t="s">
        <v>21</v>
      </c>
      <c r="G17" s="1" t="s">
        <v>20</v>
      </c>
      <c r="H17" s="1" t="s">
        <v>22</v>
      </c>
      <c r="I17" s="1" t="s">
        <v>24</v>
      </c>
      <c r="Q17" s="1">
        <v>130</v>
      </c>
      <c r="R17" s="1">
        <v>4096</v>
      </c>
    </row>
    <row r="18" spans="6:18" x14ac:dyDescent="0.25">
      <c r="Q18" s="1">
        <v>250</v>
      </c>
      <c r="R18" s="1">
        <v>268435456</v>
      </c>
    </row>
    <row r="19" spans="6:18" x14ac:dyDescent="0.25">
      <c r="Q19" s="1">
        <v>514</v>
      </c>
      <c r="R19" s="1" t="s">
        <v>25</v>
      </c>
    </row>
    <row r="20" spans="6:18" x14ac:dyDescent="0.25">
      <c r="Q20" s="1">
        <v>1026</v>
      </c>
      <c r="R20" s="1" t="s">
        <v>25</v>
      </c>
    </row>
    <row r="21" spans="6:18" x14ac:dyDescent="0.25">
      <c r="Q21" s="1">
        <v>2050</v>
      </c>
      <c r="R21" s="1">
        <v>8</v>
      </c>
    </row>
    <row r="22" spans="6:18" x14ac:dyDescent="0.25">
      <c r="Q22" s="1">
        <v>4098</v>
      </c>
      <c r="R22" s="1" t="s">
        <v>25</v>
      </c>
    </row>
    <row r="23" spans="6:18" x14ac:dyDescent="0.25">
      <c r="Q23" s="1">
        <v>8194</v>
      </c>
      <c r="R23" s="1">
        <v>1</v>
      </c>
    </row>
    <row r="24" spans="6:18" x14ac:dyDescent="0.25">
      <c r="Q24" s="1">
        <v>16386</v>
      </c>
      <c r="R24" s="1">
        <v>1</v>
      </c>
    </row>
    <row r="25" spans="6:18" x14ac:dyDescent="0.25">
      <c r="Q25" s="1">
        <v>32770</v>
      </c>
      <c r="R25" s="1">
        <v>1</v>
      </c>
    </row>
    <row r="34" spans="7:28" x14ac:dyDescent="0.25">
      <c r="H34" s="1" t="s">
        <v>28</v>
      </c>
    </row>
    <row r="35" spans="7:28" x14ac:dyDescent="0.25">
      <c r="G35" s="3">
        <v>16</v>
      </c>
      <c r="H35" s="1" t="s">
        <v>29</v>
      </c>
      <c r="J35" s="2"/>
      <c r="K35" s="2"/>
      <c r="L35" s="2"/>
      <c r="M35" s="2"/>
      <c r="N35" s="2"/>
      <c r="O35" s="2"/>
      <c r="P35" s="2"/>
    </row>
    <row r="36" spans="7:28" x14ac:dyDescent="0.25">
      <c r="G36" s="3">
        <v>24</v>
      </c>
      <c r="H36" s="1">
        <v>8192</v>
      </c>
      <c r="J36" s="2"/>
      <c r="K36" s="2"/>
      <c r="L36" s="2"/>
      <c r="M36" s="2"/>
      <c r="N36" s="2"/>
      <c r="O36" s="2"/>
      <c r="P36" s="2"/>
    </row>
    <row r="37" spans="7:28" x14ac:dyDescent="0.25">
      <c r="G37" s="3">
        <v>72</v>
      </c>
      <c r="H37" s="1" t="s">
        <v>30</v>
      </c>
      <c r="J37" s="2">
        <f>G37</f>
        <v>72</v>
      </c>
      <c r="K37" s="2">
        <v>0.5</v>
      </c>
      <c r="L37" s="2"/>
      <c r="M37" s="2">
        <f>FLOOR(LOG(J37),1)</f>
        <v>1</v>
      </c>
      <c r="N37" s="3">
        <v>72</v>
      </c>
      <c r="O37" s="2">
        <f>K37*J37</f>
        <v>36</v>
      </c>
      <c r="P37" s="2"/>
      <c r="Q37" s="2">
        <f>FLOOR(1.753*J37^0.69,1)</f>
        <v>33</v>
      </c>
      <c r="R37" s="2"/>
      <c r="S37" s="2">
        <f>Q37/J37</f>
        <v>0.45833333333333331</v>
      </c>
      <c r="T37" s="2"/>
      <c r="U37" s="2"/>
      <c r="V37" s="2"/>
      <c r="W37" s="2"/>
      <c r="X37" s="2"/>
      <c r="Y37" s="2"/>
      <c r="Z37" s="2"/>
      <c r="AA37" s="2"/>
      <c r="AB37" s="2"/>
    </row>
    <row r="38" spans="7:28" x14ac:dyDescent="0.25">
      <c r="G38" s="3">
        <v>99</v>
      </c>
      <c r="H38" s="1" t="s">
        <v>30</v>
      </c>
      <c r="J38" s="2">
        <f t="shared" ref="J38:J50" si="0">G38</f>
        <v>99</v>
      </c>
      <c r="K38" s="2">
        <v>0.5</v>
      </c>
      <c r="L38" s="2"/>
      <c r="M38" s="2">
        <f t="shared" ref="M38:M49" si="1">FLOOR(LOG(J38),1)</f>
        <v>1</v>
      </c>
      <c r="N38" s="3">
        <v>99</v>
      </c>
      <c r="O38" s="2">
        <f t="shared" ref="O38:O50" si="2">K38*J38</f>
        <v>49.5</v>
      </c>
      <c r="P38" s="2"/>
      <c r="Q38" s="2">
        <f t="shared" ref="Q38:Q50" si="3">FLOOR(1.753*J38^0.69,1)</f>
        <v>41</v>
      </c>
      <c r="R38" s="2"/>
      <c r="S38" s="2">
        <f t="shared" ref="S38:S50" si="4">Q38/J38</f>
        <v>0.41414141414141414</v>
      </c>
      <c r="T38" s="2"/>
      <c r="U38" s="2"/>
      <c r="V38" s="2"/>
      <c r="W38" s="2"/>
      <c r="X38" s="2"/>
      <c r="Y38" s="2"/>
      <c r="Z38" s="2"/>
      <c r="AA38" s="2"/>
      <c r="AB38" s="2"/>
    </row>
    <row r="39" spans="7:28" x14ac:dyDescent="0.25">
      <c r="G39" s="3">
        <v>256</v>
      </c>
      <c r="H39" s="1" t="s">
        <v>29</v>
      </c>
      <c r="J39" s="2">
        <f t="shared" si="0"/>
        <v>256</v>
      </c>
      <c r="K39" s="2">
        <v>0.25</v>
      </c>
      <c r="L39" s="2"/>
      <c r="M39" s="2">
        <f t="shared" si="1"/>
        <v>2</v>
      </c>
      <c r="N39" s="3">
        <v>256</v>
      </c>
      <c r="O39" s="2">
        <f t="shared" si="2"/>
        <v>64</v>
      </c>
      <c r="P39" s="2"/>
      <c r="Q39" s="2">
        <f t="shared" si="3"/>
        <v>80</v>
      </c>
      <c r="R39" s="2"/>
      <c r="S39" s="2">
        <f t="shared" si="4"/>
        <v>0.3125</v>
      </c>
      <c r="T39" s="2"/>
      <c r="U39" s="2"/>
      <c r="V39" s="2"/>
      <c r="W39" s="2"/>
      <c r="X39" s="2"/>
      <c r="Y39" s="2"/>
      <c r="Z39" s="2"/>
      <c r="AA39" s="2"/>
      <c r="AB39" s="2"/>
    </row>
    <row r="40" spans="7:28" x14ac:dyDescent="0.25">
      <c r="G40" s="3">
        <v>575</v>
      </c>
      <c r="H40" s="1" t="s">
        <v>29</v>
      </c>
      <c r="J40" s="2">
        <f t="shared" si="0"/>
        <v>575</v>
      </c>
      <c r="K40" s="2">
        <v>0.25</v>
      </c>
      <c r="L40" s="2"/>
      <c r="M40" s="2">
        <f t="shared" si="1"/>
        <v>2</v>
      </c>
      <c r="N40" s="3">
        <v>575</v>
      </c>
      <c r="O40" s="2">
        <f t="shared" si="2"/>
        <v>143.75</v>
      </c>
      <c r="P40" s="2"/>
      <c r="Q40" s="2">
        <f t="shared" si="3"/>
        <v>140</v>
      </c>
      <c r="R40" s="2"/>
      <c r="S40" s="2">
        <f t="shared" si="4"/>
        <v>0.24347826086956523</v>
      </c>
      <c r="T40" s="2"/>
      <c r="U40" s="2"/>
      <c r="V40" s="2"/>
      <c r="W40" s="2"/>
      <c r="X40" s="2"/>
      <c r="Y40" s="2"/>
      <c r="Z40" s="2"/>
      <c r="AA40" s="2"/>
      <c r="AB40" s="2"/>
    </row>
    <row r="41" spans="7:28" x14ac:dyDescent="0.25">
      <c r="G41" s="3">
        <v>1152</v>
      </c>
      <c r="H41" s="1" t="s">
        <v>29</v>
      </c>
      <c r="J41" s="2">
        <f t="shared" si="0"/>
        <v>1152</v>
      </c>
      <c r="K41" s="2">
        <v>0.25</v>
      </c>
      <c r="L41" s="2"/>
      <c r="M41" s="2">
        <f t="shared" si="1"/>
        <v>3</v>
      </c>
      <c r="N41" s="3">
        <v>1152</v>
      </c>
      <c r="O41" s="2">
        <f t="shared" si="2"/>
        <v>288</v>
      </c>
      <c r="P41" s="2"/>
      <c r="Q41" s="2">
        <f t="shared" si="3"/>
        <v>227</v>
      </c>
      <c r="R41" s="2"/>
      <c r="S41" s="2">
        <f t="shared" si="4"/>
        <v>0.1970486111111111</v>
      </c>
      <c r="T41" s="2"/>
      <c r="U41" s="2"/>
      <c r="V41" s="2"/>
      <c r="W41" s="2"/>
      <c r="X41" s="2"/>
      <c r="Y41" s="2"/>
      <c r="Z41" s="2"/>
      <c r="AA41" s="2"/>
      <c r="AB41" s="2"/>
    </row>
    <row r="42" spans="7:28" x14ac:dyDescent="0.25">
      <c r="G42" s="3">
        <v>2205</v>
      </c>
      <c r="H42" s="1" t="s">
        <v>18</v>
      </c>
      <c r="J42" s="2">
        <f t="shared" si="0"/>
        <v>2205</v>
      </c>
      <c r="K42" s="2">
        <v>0.125</v>
      </c>
      <c r="L42" s="2"/>
      <c r="M42" s="2">
        <f t="shared" si="1"/>
        <v>3</v>
      </c>
      <c r="N42" s="3">
        <v>2205</v>
      </c>
      <c r="O42" s="2">
        <f t="shared" si="2"/>
        <v>275.625</v>
      </c>
      <c r="P42" s="2"/>
      <c r="Q42" s="2">
        <f t="shared" si="3"/>
        <v>355</v>
      </c>
      <c r="R42" s="2"/>
      <c r="S42" s="2">
        <f t="shared" si="4"/>
        <v>0.16099773242630386</v>
      </c>
      <c r="T42" s="2"/>
      <c r="U42" s="2"/>
      <c r="V42" s="2"/>
      <c r="W42" s="2"/>
      <c r="X42" s="2"/>
      <c r="Y42" s="2"/>
      <c r="Z42" s="2"/>
      <c r="AA42" s="2"/>
      <c r="AB42" s="2"/>
    </row>
    <row r="43" spans="7:28" x14ac:dyDescent="0.25">
      <c r="G43" s="3">
        <v>4096</v>
      </c>
      <c r="H43" s="1" t="s">
        <v>18</v>
      </c>
      <c r="J43" s="2">
        <f t="shared" si="0"/>
        <v>4096</v>
      </c>
      <c r="K43" s="2">
        <v>0.125</v>
      </c>
      <c r="L43" s="2"/>
      <c r="M43" s="2">
        <f t="shared" si="1"/>
        <v>3</v>
      </c>
      <c r="N43" s="3">
        <v>4096</v>
      </c>
      <c r="O43" s="2">
        <f t="shared" si="2"/>
        <v>512</v>
      </c>
      <c r="P43" s="2"/>
      <c r="Q43" s="2">
        <f t="shared" si="3"/>
        <v>544</v>
      </c>
      <c r="R43" s="2"/>
      <c r="S43" s="2">
        <f t="shared" si="4"/>
        <v>0.1328125</v>
      </c>
      <c r="T43" s="2"/>
      <c r="U43" s="2"/>
      <c r="V43" s="2"/>
      <c r="W43" s="2"/>
      <c r="X43" s="2"/>
      <c r="Y43" s="2"/>
      <c r="Z43" s="2"/>
      <c r="AA43" s="2"/>
      <c r="AB43" s="2"/>
    </row>
    <row r="44" spans="7:28" x14ac:dyDescent="0.25">
      <c r="G44" s="3">
        <v>9100</v>
      </c>
      <c r="H44" s="1" t="s">
        <v>18</v>
      </c>
      <c r="J44" s="2">
        <f t="shared" si="0"/>
        <v>9100</v>
      </c>
      <c r="K44" s="2">
        <v>0.125</v>
      </c>
      <c r="L44" s="2"/>
      <c r="M44" s="2">
        <f t="shared" si="1"/>
        <v>3</v>
      </c>
      <c r="N44" s="3">
        <v>9100</v>
      </c>
      <c r="O44" s="2">
        <f t="shared" si="2"/>
        <v>1137.5</v>
      </c>
      <c r="P44" s="2"/>
      <c r="Q44" s="2">
        <f t="shared" si="3"/>
        <v>945</v>
      </c>
      <c r="R44" s="2"/>
      <c r="S44" s="2">
        <f t="shared" si="4"/>
        <v>0.10384615384615385</v>
      </c>
      <c r="T44" s="2"/>
      <c r="U44" s="2"/>
      <c r="V44" s="2"/>
      <c r="W44" s="2"/>
      <c r="X44" s="2"/>
      <c r="Y44" s="2"/>
      <c r="Z44" s="2"/>
      <c r="AA44" s="2"/>
      <c r="AB44" s="2"/>
    </row>
    <row r="45" spans="7:28" x14ac:dyDescent="0.25">
      <c r="G45" s="3">
        <v>15488</v>
      </c>
      <c r="H45" s="1" t="s">
        <v>16</v>
      </c>
      <c r="J45" s="2">
        <f t="shared" si="0"/>
        <v>15488</v>
      </c>
      <c r="K45" s="2">
        <f>1/16</f>
        <v>6.25E-2</v>
      </c>
      <c r="L45" s="2"/>
      <c r="M45" s="2">
        <f t="shared" si="1"/>
        <v>4</v>
      </c>
      <c r="N45" s="3">
        <v>15488</v>
      </c>
      <c r="O45" s="2">
        <f t="shared" si="2"/>
        <v>968</v>
      </c>
      <c r="P45" s="2"/>
      <c r="Q45" s="2">
        <f t="shared" si="3"/>
        <v>1364</v>
      </c>
      <c r="R45" s="2"/>
      <c r="S45" s="2">
        <f t="shared" si="4"/>
        <v>8.8068181818181823E-2</v>
      </c>
      <c r="T45" s="2"/>
      <c r="U45" s="2"/>
      <c r="V45" s="2"/>
      <c r="W45" s="2"/>
      <c r="X45" s="2"/>
      <c r="Y45" s="2"/>
      <c r="Z45" s="2"/>
      <c r="AA45" s="2"/>
      <c r="AB45" s="2"/>
    </row>
    <row r="46" spans="7:28" x14ac:dyDescent="0.25">
      <c r="G46" s="3">
        <v>30589</v>
      </c>
      <c r="H46" s="1" t="s">
        <v>16</v>
      </c>
      <c r="J46" s="2">
        <f t="shared" si="0"/>
        <v>30589</v>
      </c>
      <c r="K46" s="2">
        <v>6.25E-2</v>
      </c>
      <c r="L46" s="2"/>
      <c r="M46" s="2">
        <f t="shared" si="1"/>
        <v>4</v>
      </c>
      <c r="N46" s="3">
        <v>30589</v>
      </c>
      <c r="O46" s="2">
        <f t="shared" si="2"/>
        <v>1911.8125</v>
      </c>
      <c r="P46" s="2"/>
      <c r="Q46" s="2">
        <f t="shared" si="3"/>
        <v>2181</v>
      </c>
      <c r="R46" s="2"/>
      <c r="S46" s="2">
        <f t="shared" si="4"/>
        <v>7.1300140573408735E-2</v>
      </c>
      <c r="T46" s="2"/>
      <c r="U46" s="2"/>
      <c r="V46" s="2"/>
      <c r="W46" s="2" t="s">
        <v>42</v>
      </c>
      <c r="X46" s="2" t="s">
        <v>43</v>
      </c>
      <c r="Y46" s="2" t="s">
        <v>44</v>
      </c>
      <c r="Z46" s="2" t="s">
        <v>45</v>
      </c>
      <c r="AA46" s="2"/>
      <c r="AB46" s="2"/>
    </row>
    <row r="47" spans="7:28" x14ac:dyDescent="0.25">
      <c r="G47" s="3">
        <v>65536</v>
      </c>
      <c r="H47" s="1" t="s">
        <v>16</v>
      </c>
      <c r="J47" s="2">
        <f t="shared" si="0"/>
        <v>65536</v>
      </c>
      <c r="K47" s="2">
        <v>6.25E-2</v>
      </c>
      <c r="L47" s="2"/>
      <c r="M47" s="2">
        <f t="shared" si="1"/>
        <v>4</v>
      </c>
      <c r="N47" s="3">
        <v>65536</v>
      </c>
      <c r="O47" s="2">
        <f t="shared" si="2"/>
        <v>4096</v>
      </c>
      <c r="P47" s="2"/>
      <c r="Q47" s="2">
        <f t="shared" si="3"/>
        <v>3691</v>
      </c>
      <c r="R47" s="2"/>
      <c r="S47" s="2">
        <f t="shared" si="4"/>
        <v>5.63201904296875E-2</v>
      </c>
      <c r="T47" s="2"/>
      <c r="U47" s="2"/>
      <c r="V47" s="2"/>
      <c r="W47" s="2">
        <v>2.0179999999999998</v>
      </c>
      <c r="X47" s="2">
        <v>0.52810000000000001</v>
      </c>
      <c r="Y47" s="1" t="s">
        <v>46</v>
      </c>
      <c r="Z47" s="1" t="s">
        <v>49</v>
      </c>
      <c r="AA47" s="2"/>
      <c r="AB47" s="2"/>
    </row>
    <row r="48" spans="7:28" x14ac:dyDescent="0.25">
      <c r="G48" s="3">
        <v>130682</v>
      </c>
      <c r="H48" s="1" t="s">
        <v>16</v>
      </c>
      <c r="J48" s="2">
        <f t="shared" si="0"/>
        <v>130682</v>
      </c>
      <c r="K48" s="2">
        <v>6.25E-2</v>
      </c>
      <c r="L48" s="2"/>
      <c r="M48" s="2">
        <f t="shared" si="1"/>
        <v>5</v>
      </c>
      <c r="N48" s="3">
        <v>130682</v>
      </c>
      <c r="O48" s="2">
        <f t="shared" si="2"/>
        <v>8167.625</v>
      </c>
      <c r="P48" s="2"/>
      <c r="Q48" s="2">
        <f t="shared" si="3"/>
        <v>5942</v>
      </c>
      <c r="R48" s="2"/>
      <c r="S48" s="2">
        <f t="shared" si="4"/>
        <v>4.5469154129872513E-2</v>
      </c>
      <c r="T48" s="2"/>
      <c r="U48" s="2"/>
      <c r="V48" s="2"/>
      <c r="W48" s="2">
        <v>0.64880000000000004</v>
      </c>
      <c r="X48" s="2">
        <v>0.71450000000000002</v>
      </c>
      <c r="Y48" s="1" t="s">
        <v>47</v>
      </c>
      <c r="Z48" s="1" t="s">
        <v>50</v>
      </c>
      <c r="AA48" s="2"/>
      <c r="AB48" s="2"/>
    </row>
    <row r="49" spans="1:107" x14ac:dyDescent="0.25">
      <c r="G49" s="3">
        <v>270848</v>
      </c>
      <c r="H49" s="1" t="s">
        <v>14</v>
      </c>
      <c r="J49" s="2">
        <f t="shared" si="0"/>
        <v>270848</v>
      </c>
      <c r="K49" s="2">
        <f>1/32</f>
        <v>3.125E-2</v>
      </c>
      <c r="L49" s="2"/>
      <c r="M49" s="2">
        <f t="shared" si="1"/>
        <v>5</v>
      </c>
      <c r="N49" s="3">
        <v>270848</v>
      </c>
      <c r="O49" s="2">
        <f t="shared" si="2"/>
        <v>8464</v>
      </c>
      <c r="P49" s="2"/>
      <c r="Q49" s="2">
        <f t="shared" si="3"/>
        <v>9825</v>
      </c>
      <c r="R49" s="2"/>
      <c r="S49" s="2">
        <f t="shared" si="4"/>
        <v>3.6274958648393196E-2</v>
      </c>
      <c r="T49" s="2"/>
      <c r="U49" s="2"/>
      <c r="V49" s="2"/>
      <c r="W49" s="2">
        <v>0.94599999999999995</v>
      </c>
      <c r="X49" s="2">
        <v>0.9325</v>
      </c>
      <c r="Y49" s="1" t="s">
        <v>48</v>
      </c>
      <c r="Z49" s="1" t="s">
        <v>51</v>
      </c>
      <c r="AA49" s="2"/>
      <c r="AB49" s="2"/>
    </row>
    <row r="50" spans="1:107" x14ac:dyDescent="0.25">
      <c r="G50" s="3">
        <v>527796</v>
      </c>
      <c r="J50" s="2">
        <f t="shared" si="0"/>
        <v>527796</v>
      </c>
      <c r="K50" s="2">
        <f>1/32</f>
        <v>3.125E-2</v>
      </c>
      <c r="L50" s="2"/>
      <c r="M50" s="2"/>
      <c r="N50" s="2">
        <v>527796</v>
      </c>
      <c r="O50" s="2">
        <f t="shared" si="2"/>
        <v>16493.625</v>
      </c>
      <c r="P50" s="2"/>
      <c r="Q50" s="2">
        <f t="shared" si="3"/>
        <v>15569</v>
      </c>
      <c r="R50" s="2"/>
      <c r="S50" s="2">
        <f t="shared" si="4"/>
        <v>2.9498139432659588E-2</v>
      </c>
      <c r="T50" s="2"/>
      <c r="U50" s="2"/>
      <c r="V50" s="2"/>
      <c r="W50" s="2"/>
      <c r="X50" s="2"/>
      <c r="Y50" s="2"/>
      <c r="Z50" s="2"/>
      <c r="AA50" s="2"/>
      <c r="AB50" s="2"/>
      <c r="CK50" s="2">
        <f>(13+13+12+10+9)*3</f>
        <v>171</v>
      </c>
    </row>
    <row r="51" spans="1:107" x14ac:dyDescent="0.25"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 spans="1:107" x14ac:dyDescent="0.25"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I52" s="2">
        <f>AI53+AI54+AI55</f>
        <v>198</v>
      </c>
      <c r="BJ52" s="2">
        <f>(13+14+14+10+10)*3-3</f>
        <v>180</v>
      </c>
    </row>
    <row r="53" spans="1:107" x14ac:dyDescent="0.25">
      <c r="E53" s="2"/>
      <c r="F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I53" s="2">
        <f>3*15</f>
        <v>45</v>
      </c>
    </row>
    <row r="54" spans="1:107" x14ac:dyDescent="0.25">
      <c r="D54" s="2"/>
      <c r="E54" s="2">
        <f>SUM(E57:E132)</f>
        <v>203</v>
      </c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I54" s="2">
        <f>3*14</f>
        <v>42</v>
      </c>
      <c r="AJ54" s="1" t="s">
        <v>36</v>
      </c>
      <c r="BK54" s="1" t="s">
        <v>40</v>
      </c>
      <c r="CL54" s="1" t="s">
        <v>41</v>
      </c>
    </row>
    <row r="55" spans="1:107" s="2" customFormat="1" x14ac:dyDescent="0.25">
      <c r="A55" s="1"/>
      <c r="B55" s="1"/>
      <c r="C55" s="1"/>
      <c r="AI55" s="2">
        <f>3*(13+13+11)</f>
        <v>111</v>
      </c>
      <c r="AJ55" s="2" t="s">
        <v>39</v>
      </c>
      <c r="BK55" s="2" t="s">
        <v>39</v>
      </c>
      <c r="CL55" s="2" t="s">
        <v>39</v>
      </c>
    </row>
    <row r="56" spans="1:107" s="2" customFormat="1" x14ac:dyDescent="0.25">
      <c r="A56" s="1"/>
      <c r="B56" s="1"/>
      <c r="C56" s="1"/>
      <c r="F56" s="2" t="s">
        <v>31</v>
      </c>
      <c r="AJ56" s="4">
        <v>16</v>
      </c>
      <c r="AK56" s="26">
        <v>4</v>
      </c>
      <c r="AL56" s="13">
        <v>5</v>
      </c>
      <c r="AM56" s="61">
        <v>3</v>
      </c>
      <c r="AP56" s="2">
        <f>AVERAGE(AK56:AO56)</f>
        <v>4</v>
      </c>
      <c r="AQ56" s="2">
        <f>AP56/AJ56</f>
        <v>0.25</v>
      </c>
      <c r="AZ56" s="2">
        <f t="shared" ref="AZ56:AZ60" si="5">AJ56</f>
        <v>16</v>
      </c>
      <c r="BA56" s="2">
        <f t="shared" ref="BA56:BA60" si="6">AP56</f>
        <v>4</v>
      </c>
      <c r="BK56" s="5">
        <v>16</v>
      </c>
      <c r="BL56" s="31">
        <v>6</v>
      </c>
      <c r="BM56" s="18">
        <v>121</v>
      </c>
      <c r="BN56" s="69">
        <v>104</v>
      </c>
      <c r="BQ56" s="2">
        <f>AVERAGE(BL56:BP56)</f>
        <v>77</v>
      </c>
      <c r="BR56" s="2">
        <f>BQ56/BK56</f>
        <v>4.8125</v>
      </c>
      <c r="CA56" s="2">
        <f t="shared" ref="CA56:CA68" si="7">BK56</f>
        <v>16</v>
      </c>
      <c r="CB56" s="2">
        <f t="shared" ref="CB56:CB68" si="8">BQ56</f>
        <v>77</v>
      </c>
      <c r="CL56" s="5">
        <v>16</v>
      </c>
      <c r="CM56" s="36">
        <v>0</v>
      </c>
      <c r="CN56" s="49">
        <v>4</v>
      </c>
      <c r="CO56" s="64">
        <v>2</v>
      </c>
      <c r="CR56" s="2">
        <f>AVERAGE(CM56:CQ56)</f>
        <v>2</v>
      </c>
      <c r="CS56" s="2">
        <f>CR56/CL56</f>
        <v>0.125</v>
      </c>
      <c r="DB56" s="2">
        <f t="shared" ref="DB56" si="9">CL56</f>
        <v>16</v>
      </c>
      <c r="DC56" s="2">
        <f t="shared" ref="DC56" si="10">CR56</f>
        <v>2</v>
      </c>
    </row>
    <row r="57" spans="1:107" s="2" customFormat="1" x14ac:dyDescent="0.25">
      <c r="A57" s="1"/>
      <c r="B57" s="1"/>
      <c r="C57" s="1"/>
      <c r="E57" s="2">
        <f>3*15</f>
        <v>45</v>
      </c>
      <c r="F57" s="54">
        <v>38</v>
      </c>
      <c r="G57" s="2">
        <v>16</v>
      </c>
      <c r="H57" s="21">
        <v>6</v>
      </c>
      <c r="I57" s="20">
        <v>10</v>
      </c>
      <c r="J57" s="42">
        <v>8</v>
      </c>
      <c r="M57" s="2">
        <f>AVERAGE(H57:L57)</f>
        <v>8</v>
      </c>
      <c r="N57" s="2">
        <f>M57/G57</f>
        <v>0.5</v>
      </c>
      <c r="Z57" s="2">
        <f>G57</f>
        <v>16</v>
      </c>
      <c r="AA57" s="2">
        <f>M57</f>
        <v>8</v>
      </c>
      <c r="AJ57" s="4">
        <v>24</v>
      </c>
      <c r="AK57" s="26">
        <v>4</v>
      </c>
      <c r="AL57" s="13">
        <v>4</v>
      </c>
      <c r="AM57" s="61">
        <v>12</v>
      </c>
      <c r="AP57" s="2">
        <f t="shared" ref="AP57:AP70" si="11">AVERAGE(AK57:AO57)</f>
        <v>6.666666666666667</v>
      </c>
      <c r="AQ57" s="2">
        <f t="shared" ref="AQ57:AQ70" si="12">AP57/AJ57</f>
        <v>0.27777777777777779</v>
      </c>
      <c r="AZ57" s="2">
        <f t="shared" si="5"/>
        <v>24</v>
      </c>
      <c r="BA57" s="2">
        <f t="shared" si="6"/>
        <v>6.666666666666667</v>
      </c>
      <c r="BK57" s="5">
        <v>24</v>
      </c>
      <c r="BL57" s="31">
        <v>217</v>
      </c>
      <c r="BM57" s="18">
        <v>16</v>
      </c>
      <c r="BN57" s="69">
        <v>6</v>
      </c>
      <c r="BQ57" s="2">
        <f t="shared" ref="BQ57:BQ68" si="13">AVERAGE(BL57:BP57)</f>
        <v>79.666666666666671</v>
      </c>
      <c r="BR57" s="2">
        <f t="shared" ref="BR57:BR68" si="14">BQ57/BK57</f>
        <v>3.3194444444444446</v>
      </c>
      <c r="CA57" s="2">
        <f t="shared" si="7"/>
        <v>24</v>
      </c>
      <c r="CB57" s="2">
        <f t="shared" si="8"/>
        <v>79.666666666666671</v>
      </c>
      <c r="CL57" s="5">
        <v>24</v>
      </c>
      <c r="CM57" s="36">
        <v>44</v>
      </c>
      <c r="CN57" s="49">
        <v>34</v>
      </c>
      <c r="CO57" s="64">
        <v>6</v>
      </c>
      <c r="CR57" s="2">
        <f t="shared" ref="CR57:CR68" si="15">AVERAGE(CM57:CQ57)</f>
        <v>28</v>
      </c>
      <c r="CS57" s="2">
        <f t="shared" ref="CS57:CS68" si="16">CR57/CL57</f>
        <v>1.1666666666666667</v>
      </c>
      <c r="DB57" s="2">
        <f t="shared" ref="DB57:DB120" si="17">CL57</f>
        <v>24</v>
      </c>
      <c r="DC57" s="2">
        <f t="shared" ref="DC57:DC120" si="18">CR57</f>
        <v>28</v>
      </c>
    </row>
    <row r="58" spans="1:107" s="2" customFormat="1" x14ac:dyDescent="0.25">
      <c r="A58" s="1"/>
      <c r="B58" s="1"/>
      <c r="C58" s="1"/>
      <c r="F58" s="54">
        <v>58</v>
      </c>
      <c r="G58" s="2">
        <v>24</v>
      </c>
      <c r="H58" s="21">
        <v>96</v>
      </c>
      <c r="I58" s="20">
        <v>36</v>
      </c>
      <c r="J58" s="42">
        <v>289</v>
      </c>
      <c r="M58" s="2">
        <f t="shared" ref="M58:M71" si="19">AVERAGE(H58:L58)</f>
        <v>140.33333333333334</v>
      </c>
      <c r="N58" s="2">
        <f t="shared" ref="N58:N71" si="20">M58/G58</f>
        <v>5.8472222222222223</v>
      </c>
      <c r="Z58" s="2">
        <f t="shared" ref="Z58:Z121" si="21">G58</f>
        <v>24</v>
      </c>
      <c r="AA58" s="2">
        <f t="shared" ref="AA58:AA121" si="22">M58</f>
        <v>140.33333333333334</v>
      </c>
      <c r="AJ58" s="4">
        <v>72</v>
      </c>
      <c r="AK58" s="26">
        <v>15</v>
      </c>
      <c r="AL58" s="13">
        <v>15</v>
      </c>
      <c r="AM58" s="61">
        <v>15</v>
      </c>
      <c r="AP58" s="2">
        <f t="shared" si="11"/>
        <v>15</v>
      </c>
      <c r="AQ58" s="2">
        <f t="shared" si="12"/>
        <v>0.20833333333333334</v>
      </c>
      <c r="AZ58" s="2">
        <f t="shared" si="5"/>
        <v>72</v>
      </c>
      <c r="BA58" s="2">
        <f t="shared" si="6"/>
        <v>15</v>
      </c>
      <c r="BK58" s="5">
        <v>72</v>
      </c>
      <c r="BL58" s="31">
        <v>33</v>
      </c>
      <c r="BM58" s="18">
        <v>27</v>
      </c>
      <c r="BN58" s="69">
        <v>26</v>
      </c>
      <c r="BQ58" s="2">
        <f t="shared" si="13"/>
        <v>28.666666666666668</v>
      </c>
      <c r="BR58" s="2">
        <f t="shared" si="14"/>
        <v>0.39814814814814814</v>
      </c>
      <c r="CA58" s="2">
        <f t="shared" si="7"/>
        <v>72</v>
      </c>
      <c r="CB58" s="2">
        <f t="shared" si="8"/>
        <v>28.666666666666668</v>
      </c>
      <c r="CL58" s="5">
        <v>72</v>
      </c>
      <c r="CM58" s="36">
        <v>13</v>
      </c>
      <c r="CN58" s="49">
        <v>13</v>
      </c>
      <c r="CO58" s="64">
        <v>31</v>
      </c>
      <c r="CR58" s="2">
        <f t="shared" si="15"/>
        <v>19</v>
      </c>
      <c r="CS58" s="2">
        <f t="shared" si="16"/>
        <v>0.2638888888888889</v>
      </c>
      <c r="DB58" s="2">
        <f t="shared" si="17"/>
        <v>72</v>
      </c>
      <c r="DC58" s="2">
        <f t="shared" si="18"/>
        <v>19</v>
      </c>
    </row>
    <row r="59" spans="1:107" s="2" customFormat="1" x14ac:dyDescent="0.25">
      <c r="A59" s="1"/>
      <c r="B59" s="1"/>
      <c r="C59" s="1"/>
      <c r="F59" s="54">
        <v>213</v>
      </c>
      <c r="G59" s="2">
        <v>72</v>
      </c>
      <c r="H59" s="21">
        <v>26</v>
      </c>
      <c r="I59" s="20">
        <v>24</v>
      </c>
      <c r="J59" s="42">
        <v>24</v>
      </c>
      <c r="M59" s="2">
        <f t="shared" si="19"/>
        <v>24.666666666666668</v>
      </c>
      <c r="N59" s="2">
        <f t="shared" si="20"/>
        <v>0.34259259259259262</v>
      </c>
      <c r="Z59" s="2">
        <f t="shared" si="21"/>
        <v>72</v>
      </c>
      <c r="AA59" s="2">
        <f t="shared" si="22"/>
        <v>24.666666666666668</v>
      </c>
      <c r="AJ59" s="4">
        <v>99</v>
      </c>
      <c r="AK59" s="26">
        <v>18</v>
      </c>
      <c r="AL59" s="13">
        <v>18</v>
      </c>
      <c r="AM59" s="61">
        <v>19</v>
      </c>
      <c r="AP59" s="2">
        <f t="shared" si="11"/>
        <v>18.333333333333332</v>
      </c>
      <c r="AQ59" s="2">
        <f t="shared" si="12"/>
        <v>0.18518518518518517</v>
      </c>
      <c r="AZ59" s="2">
        <f t="shared" si="5"/>
        <v>99</v>
      </c>
      <c r="BA59" s="2">
        <f t="shared" si="6"/>
        <v>18.333333333333332</v>
      </c>
      <c r="BK59" s="5">
        <v>99</v>
      </c>
      <c r="BL59" s="31">
        <v>30</v>
      </c>
      <c r="BM59" s="18">
        <v>30</v>
      </c>
      <c r="BN59" s="69">
        <v>30</v>
      </c>
      <c r="BQ59" s="2">
        <f t="shared" si="13"/>
        <v>30</v>
      </c>
      <c r="BR59" s="2">
        <f t="shared" si="14"/>
        <v>0.30303030303030304</v>
      </c>
      <c r="CA59" s="2">
        <f t="shared" si="7"/>
        <v>99</v>
      </c>
      <c r="CB59" s="2">
        <f t="shared" si="8"/>
        <v>30</v>
      </c>
      <c r="CL59" s="5">
        <v>99</v>
      </c>
      <c r="CM59" s="36">
        <v>10</v>
      </c>
      <c r="CN59" s="49">
        <v>12</v>
      </c>
      <c r="CO59" s="64">
        <v>10</v>
      </c>
      <c r="CR59" s="2">
        <f t="shared" si="15"/>
        <v>10.666666666666666</v>
      </c>
      <c r="CS59" s="2">
        <f t="shared" si="16"/>
        <v>0.10774410774410774</v>
      </c>
      <c r="DB59" s="2">
        <f t="shared" si="17"/>
        <v>99</v>
      </c>
      <c r="DC59" s="2">
        <f t="shared" si="18"/>
        <v>10.666666666666666</v>
      </c>
    </row>
    <row r="60" spans="1:107" s="2" customFormat="1" x14ac:dyDescent="0.25">
      <c r="A60" s="1"/>
      <c r="B60" s="1"/>
      <c r="C60" s="1"/>
      <c r="F60" s="54">
        <v>294</v>
      </c>
      <c r="G60" s="2">
        <v>99</v>
      </c>
      <c r="H60" s="21">
        <v>31</v>
      </c>
      <c r="I60" s="20">
        <v>28</v>
      </c>
      <c r="J60" s="42">
        <v>30</v>
      </c>
      <c r="M60" s="2">
        <f t="shared" si="19"/>
        <v>29.666666666666668</v>
      </c>
      <c r="N60" s="2">
        <f t="shared" si="20"/>
        <v>0.29966329966329969</v>
      </c>
      <c r="Z60" s="2">
        <f t="shared" si="21"/>
        <v>99</v>
      </c>
      <c r="AA60" s="2">
        <f t="shared" si="22"/>
        <v>29.666666666666668</v>
      </c>
      <c r="AJ60" s="4">
        <v>256</v>
      </c>
      <c r="AK60" s="26">
        <v>59</v>
      </c>
      <c r="AL60" s="13">
        <v>36</v>
      </c>
      <c r="AM60" s="61">
        <v>36</v>
      </c>
      <c r="AP60" s="2">
        <f t="shared" si="11"/>
        <v>43.666666666666664</v>
      </c>
      <c r="AQ60" s="2">
        <f t="shared" si="12"/>
        <v>0.17057291666666666</v>
      </c>
      <c r="AZ60" s="2">
        <f t="shared" si="5"/>
        <v>256</v>
      </c>
      <c r="BA60" s="2">
        <f t="shared" si="6"/>
        <v>43.666666666666664</v>
      </c>
      <c r="BK60" s="5">
        <v>256</v>
      </c>
      <c r="BL60" s="31">
        <v>34</v>
      </c>
      <c r="BM60" s="18">
        <v>32</v>
      </c>
      <c r="BN60" s="69">
        <v>32</v>
      </c>
      <c r="BQ60" s="2">
        <f t="shared" si="13"/>
        <v>32.666666666666664</v>
      </c>
      <c r="BR60" s="2">
        <f t="shared" si="14"/>
        <v>0.12760416666666666</v>
      </c>
      <c r="CA60" s="2">
        <f t="shared" si="7"/>
        <v>256</v>
      </c>
      <c r="CB60" s="2">
        <f t="shared" si="8"/>
        <v>32.666666666666664</v>
      </c>
      <c r="CL60" s="5">
        <v>256</v>
      </c>
      <c r="CM60" s="36">
        <v>92</v>
      </c>
      <c r="CN60" s="49">
        <v>60</v>
      </c>
      <c r="CO60" s="64">
        <v>62</v>
      </c>
      <c r="CR60" s="2">
        <f t="shared" si="15"/>
        <v>71.333333333333329</v>
      </c>
      <c r="CS60" s="2">
        <f t="shared" si="16"/>
        <v>0.27864583333333331</v>
      </c>
      <c r="DB60" s="2">
        <f t="shared" si="17"/>
        <v>256</v>
      </c>
      <c r="DC60" s="2">
        <f t="shared" si="18"/>
        <v>71.333333333333329</v>
      </c>
    </row>
    <row r="61" spans="1:107" s="2" customFormat="1" x14ac:dyDescent="0.25">
      <c r="A61" s="1"/>
      <c r="B61" s="1"/>
      <c r="C61" s="1"/>
      <c r="F61" s="54">
        <v>828</v>
      </c>
      <c r="G61" s="2">
        <v>256</v>
      </c>
      <c r="H61" s="21">
        <v>60</v>
      </c>
      <c r="I61" s="20">
        <v>60</v>
      </c>
      <c r="J61" s="42">
        <v>60</v>
      </c>
      <c r="M61" s="2">
        <f t="shared" si="19"/>
        <v>60</v>
      </c>
      <c r="N61" s="2">
        <f t="shared" si="20"/>
        <v>0.234375</v>
      </c>
      <c r="Z61" s="2">
        <f t="shared" si="21"/>
        <v>256</v>
      </c>
      <c r="AA61" s="2">
        <f t="shared" si="22"/>
        <v>60</v>
      </c>
      <c r="AJ61" s="4">
        <v>575</v>
      </c>
      <c r="AK61" s="26">
        <v>71</v>
      </c>
      <c r="AL61" s="13">
        <v>151</v>
      </c>
      <c r="AM61" s="61">
        <v>71</v>
      </c>
      <c r="AP61" s="2">
        <f t="shared" si="11"/>
        <v>97.666666666666671</v>
      </c>
      <c r="AQ61" s="2">
        <f t="shared" si="12"/>
        <v>0.16985507246376813</v>
      </c>
      <c r="AZ61" s="2">
        <f t="shared" ref="AZ61:AZ70" si="23">AJ61</f>
        <v>575</v>
      </c>
      <c r="BA61" s="2">
        <f t="shared" ref="BA61:BA70" si="24">AP61</f>
        <v>97.666666666666671</v>
      </c>
      <c r="BK61" s="5">
        <v>575</v>
      </c>
      <c r="BL61" s="31">
        <v>151</v>
      </c>
      <c r="BM61" s="18">
        <v>214</v>
      </c>
      <c r="BN61" s="69">
        <v>167</v>
      </c>
      <c r="BQ61" s="2">
        <f t="shared" si="13"/>
        <v>177.33333333333334</v>
      </c>
      <c r="BR61" s="2">
        <f t="shared" si="14"/>
        <v>0.30840579710144927</v>
      </c>
      <c r="CA61" s="2">
        <f t="shared" si="7"/>
        <v>575</v>
      </c>
      <c r="CB61" s="2">
        <f t="shared" si="8"/>
        <v>177.33333333333334</v>
      </c>
      <c r="CL61" s="5">
        <v>575</v>
      </c>
      <c r="CM61" s="36">
        <v>107</v>
      </c>
      <c r="CN61" s="49">
        <v>107</v>
      </c>
      <c r="CO61" s="64">
        <v>56</v>
      </c>
      <c r="CR61" s="2">
        <f t="shared" si="15"/>
        <v>90</v>
      </c>
      <c r="CS61" s="2">
        <f t="shared" si="16"/>
        <v>0.15652173913043479</v>
      </c>
      <c r="DB61" s="2">
        <f t="shared" si="17"/>
        <v>575</v>
      </c>
      <c r="DC61" s="2">
        <f t="shared" si="18"/>
        <v>90</v>
      </c>
    </row>
    <row r="62" spans="1:107" s="2" customFormat="1" x14ac:dyDescent="0.25">
      <c r="A62" s="1"/>
      <c r="B62" s="1"/>
      <c r="C62" s="1"/>
      <c r="F62" s="54">
        <v>1950</v>
      </c>
      <c r="G62" s="2">
        <v>575</v>
      </c>
      <c r="H62" s="21">
        <v>123</v>
      </c>
      <c r="I62" s="20">
        <v>125</v>
      </c>
      <c r="J62" s="42">
        <v>125</v>
      </c>
      <c r="M62" s="2">
        <f t="shared" si="19"/>
        <v>124.33333333333333</v>
      </c>
      <c r="N62" s="2">
        <f t="shared" si="20"/>
        <v>0.216231884057971</v>
      </c>
      <c r="Z62" s="2">
        <f t="shared" si="21"/>
        <v>575</v>
      </c>
      <c r="AA62" s="2">
        <f t="shared" si="22"/>
        <v>124.33333333333333</v>
      </c>
      <c r="AJ62" s="4">
        <v>1152</v>
      </c>
      <c r="AK62" s="26">
        <v>175</v>
      </c>
      <c r="AL62" s="13">
        <v>175</v>
      </c>
      <c r="AM62" s="61">
        <v>129</v>
      </c>
      <c r="AP62" s="2">
        <f t="shared" si="11"/>
        <v>159.66666666666666</v>
      </c>
      <c r="AQ62" s="2">
        <f t="shared" si="12"/>
        <v>0.13859953703703703</v>
      </c>
      <c r="AZ62" s="2">
        <f t="shared" si="23"/>
        <v>1152</v>
      </c>
      <c r="BA62" s="2">
        <f t="shared" si="24"/>
        <v>159.66666666666666</v>
      </c>
      <c r="BK62" s="5">
        <v>1152</v>
      </c>
      <c r="BL62" s="31">
        <v>468</v>
      </c>
      <c r="BM62" s="18">
        <v>468</v>
      </c>
      <c r="BN62" s="69">
        <v>468</v>
      </c>
      <c r="BQ62" s="2">
        <f t="shared" si="13"/>
        <v>468</v>
      </c>
      <c r="BR62" s="2">
        <f t="shared" si="14"/>
        <v>0.40625</v>
      </c>
      <c r="CA62" s="2">
        <f t="shared" si="7"/>
        <v>1152</v>
      </c>
      <c r="CB62" s="2">
        <f t="shared" si="8"/>
        <v>468</v>
      </c>
      <c r="CL62" s="5">
        <v>1152</v>
      </c>
      <c r="CM62" s="36">
        <v>288</v>
      </c>
      <c r="CN62" s="49">
        <v>342</v>
      </c>
      <c r="CO62" s="64">
        <v>290</v>
      </c>
      <c r="CR62" s="2">
        <f t="shared" si="15"/>
        <v>306.66666666666669</v>
      </c>
      <c r="CS62" s="2">
        <f t="shared" si="16"/>
        <v>0.26620370370370372</v>
      </c>
      <c r="DB62" s="2">
        <f t="shared" si="17"/>
        <v>1152</v>
      </c>
      <c r="DC62" s="2">
        <f t="shared" si="18"/>
        <v>306.66666666666669</v>
      </c>
    </row>
    <row r="63" spans="1:107" s="2" customFormat="1" x14ac:dyDescent="0.25">
      <c r="A63" s="1"/>
      <c r="B63" s="1"/>
      <c r="C63" s="1"/>
      <c r="F63" s="54">
        <v>4026</v>
      </c>
      <c r="G63" s="2">
        <v>1152</v>
      </c>
      <c r="H63" s="21">
        <v>396</v>
      </c>
      <c r="I63" s="20">
        <v>396</v>
      </c>
      <c r="J63" s="42">
        <v>396</v>
      </c>
      <c r="M63" s="2">
        <f t="shared" si="19"/>
        <v>396</v>
      </c>
      <c r="N63" s="2">
        <f t="shared" si="20"/>
        <v>0.34375</v>
      </c>
      <c r="Z63" s="2">
        <f t="shared" si="21"/>
        <v>1152</v>
      </c>
      <c r="AA63" s="2">
        <f t="shared" si="22"/>
        <v>396</v>
      </c>
      <c r="AJ63" s="4">
        <v>2205</v>
      </c>
      <c r="AK63" s="26">
        <v>264</v>
      </c>
      <c r="AL63" s="13">
        <v>264</v>
      </c>
      <c r="AM63" s="61">
        <v>265</v>
      </c>
      <c r="AP63" s="2">
        <f t="shared" si="11"/>
        <v>264.33333333333331</v>
      </c>
      <c r="AQ63" s="2">
        <f t="shared" si="12"/>
        <v>0.11987906273620559</v>
      </c>
      <c r="AZ63" s="2">
        <f t="shared" si="23"/>
        <v>2205</v>
      </c>
      <c r="BA63" s="2">
        <f t="shared" si="24"/>
        <v>264.33333333333331</v>
      </c>
      <c r="BK63" s="5">
        <v>2205</v>
      </c>
      <c r="BL63" s="31">
        <v>261</v>
      </c>
      <c r="BM63" s="18">
        <v>261</v>
      </c>
      <c r="BN63" s="69">
        <v>196</v>
      </c>
      <c r="BQ63" s="2">
        <f t="shared" si="13"/>
        <v>239.33333333333334</v>
      </c>
      <c r="BR63" s="2">
        <f t="shared" si="14"/>
        <v>0.10854119425547998</v>
      </c>
      <c r="CA63" s="2">
        <f t="shared" si="7"/>
        <v>2205</v>
      </c>
      <c r="CB63" s="2">
        <f t="shared" si="8"/>
        <v>239.33333333333334</v>
      </c>
      <c r="CL63" s="5">
        <v>2205</v>
      </c>
      <c r="CM63" s="36">
        <v>141</v>
      </c>
      <c r="CN63" s="49">
        <v>141</v>
      </c>
      <c r="CO63" s="64">
        <v>137</v>
      </c>
      <c r="CR63" s="2">
        <f t="shared" si="15"/>
        <v>139.66666666666666</v>
      </c>
      <c r="CS63" s="2">
        <f t="shared" si="16"/>
        <v>6.3340891912320479E-2</v>
      </c>
      <c r="DB63" s="2">
        <f t="shared" si="17"/>
        <v>2205</v>
      </c>
      <c r="DC63" s="2">
        <f t="shared" si="18"/>
        <v>139.66666666666666</v>
      </c>
    </row>
    <row r="64" spans="1:107" s="2" customFormat="1" x14ac:dyDescent="0.25">
      <c r="A64" s="1"/>
      <c r="B64" s="1"/>
      <c r="C64" s="1"/>
      <c r="F64" s="54">
        <v>7868</v>
      </c>
      <c r="G64" s="2">
        <v>2205</v>
      </c>
      <c r="H64" s="21">
        <v>284</v>
      </c>
      <c r="I64" s="20">
        <v>284</v>
      </c>
      <c r="J64" s="42">
        <v>281</v>
      </c>
      <c r="M64" s="2">
        <f t="shared" si="19"/>
        <v>283</v>
      </c>
      <c r="N64" s="2">
        <f t="shared" si="20"/>
        <v>0.12834467120181406</v>
      </c>
      <c r="Z64" s="2">
        <f t="shared" si="21"/>
        <v>2205</v>
      </c>
      <c r="AA64" s="2">
        <f t="shared" si="22"/>
        <v>283</v>
      </c>
      <c r="AJ64" s="4">
        <v>4096</v>
      </c>
      <c r="AK64" s="26">
        <v>352</v>
      </c>
      <c r="AL64" s="13">
        <v>352</v>
      </c>
      <c r="AM64" s="61">
        <v>448</v>
      </c>
      <c r="AP64" s="2">
        <f t="shared" si="11"/>
        <v>384</v>
      </c>
      <c r="AQ64" s="2">
        <f t="shared" si="12"/>
        <v>9.375E-2</v>
      </c>
      <c r="AZ64" s="2">
        <f t="shared" si="23"/>
        <v>4096</v>
      </c>
      <c r="BA64" s="2">
        <f t="shared" si="24"/>
        <v>384</v>
      </c>
      <c r="BK64" s="5">
        <v>4096</v>
      </c>
      <c r="BL64" s="31">
        <v>1024</v>
      </c>
      <c r="BM64" s="18">
        <v>356</v>
      </c>
      <c r="BN64" s="69">
        <v>1024</v>
      </c>
      <c r="BQ64" s="2">
        <f t="shared" si="13"/>
        <v>801.33333333333337</v>
      </c>
      <c r="BR64" s="2">
        <f t="shared" si="14"/>
        <v>0.19563802083333334</v>
      </c>
      <c r="CA64" s="2">
        <f t="shared" si="7"/>
        <v>4096</v>
      </c>
      <c r="CB64" s="2">
        <f t="shared" si="8"/>
        <v>801.33333333333337</v>
      </c>
      <c r="CL64" s="5">
        <v>4096</v>
      </c>
      <c r="CM64" s="36">
        <v>336</v>
      </c>
      <c r="CN64" s="49">
        <v>254</v>
      </c>
      <c r="CO64" s="64">
        <v>501</v>
      </c>
      <c r="CR64" s="2">
        <f t="shared" si="15"/>
        <v>363.66666666666669</v>
      </c>
      <c r="CS64" s="2">
        <f t="shared" si="16"/>
        <v>8.8785807291666671E-2</v>
      </c>
      <c r="DB64" s="2">
        <f t="shared" si="17"/>
        <v>4096</v>
      </c>
      <c r="DC64" s="2">
        <f t="shared" si="18"/>
        <v>363.66666666666669</v>
      </c>
    </row>
    <row r="65" spans="1:107" s="2" customFormat="1" x14ac:dyDescent="0.25">
      <c r="A65" s="1"/>
      <c r="B65" s="1"/>
      <c r="C65" s="1"/>
      <c r="F65" s="54">
        <v>14840</v>
      </c>
      <c r="G65" s="2">
        <v>4096</v>
      </c>
      <c r="H65" s="21">
        <v>512</v>
      </c>
      <c r="I65" s="20">
        <v>512</v>
      </c>
      <c r="J65" s="42">
        <v>512</v>
      </c>
      <c r="M65" s="2">
        <f t="shared" si="19"/>
        <v>512</v>
      </c>
      <c r="N65" s="2">
        <f t="shared" si="20"/>
        <v>0.125</v>
      </c>
      <c r="Z65" s="2">
        <f t="shared" si="21"/>
        <v>4096</v>
      </c>
      <c r="AA65" s="2">
        <f t="shared" si="22"/>
        <v>512</v>
      </c>
      <c r="AJ65" s="4">
        <v>9100</v>
      </c>
      <c r="AK65" s="26">
        <v>532</v>
      </c>
      <c r="AL65" s="13">
        <v>532</v>
      </c>
      <c r="AM65" s="61">
        <v>532</v>
      </c>
      <c r="AP65" s="2">
        <f t="shared" si="11"/>
        <v>532</v>
      </c>
      <c r="AQ65" s="2">
        <f t="shared" si="12"/>
        <v>5.8461538461538461E-2</v>
      </c>
      <c r="AZ65" s="2">
        <f t="shared" si="23"/>
        <v>9100</v>
      </c>
      <c r="BA65" s="2">
        <f t="shared" si="24"/>
        <v>532</v>
      </c>
      <c r="BK65" s="5">
        <v>9100</v>
      </c>
      <c r="BL65" s="31">
        <v>643</v>
      </c>
      <c r="BM65" s="18">
        <v>960</v>
      </c>
      <c r="BN65" s="69">
        <v>1208</v>
      </c>
      <c r="BQ65" s="2">
        <f t="shared" si="13"/>
        <v>937</v>
      </c>
      <c r="BR65" s="2">
        <f t="shared" si="14"/>
        <v>0.10296703296703297</v>
      </c>
      <c r="CA65" s="2">
        <f t="shared" si="7"/>
        <v>9100</v>
      </c>
      <c r="CB65" s="2">
        <f t="shared" si="8"/>
        <v>937</v>
      </c>
      <c r="CL65" s="5">
        <v>9100</v>
      </c>
      <c r="CM65" s="36">
        <v>1172</v>
      </c>
      <c r="CN65" s="49">
        <v>711</v>
      </c>
      <c r="CO65" s="64">
        <v>461</v>
      </c>
      <c r="CR65" s="2">
        <f t="shared" si="15"/>
        <v>781.33333333333337</v>
      </c>
      <c r="CS65" s="2">
        <f t="shared" si="16"/>
        <v>8.5860805860805869E-2</v>
      </c>
      <c r="DB65" s="2">
        <f t="shared" si="17"/>
        <v>9100</v>
      </c>
      <c r="DC65" s="2">
        <f t="shared" si="18"/>
        <v>781.33333333333337</v>
      </c>
    </row>
    <row r="66" spans="1:107" s="2" customFormat="1" x14ac:dyDescent="0.25">
      <c r="A66" s="1"/>
      <c r="B66" s="1"/>
      <c r="C66" s="1"/>
      <c r="F66" s="54">
        <v>33660</v>
      </c>
      <c r="G66" s="2">
        <v>9100</v>
      </c>
      <c r="H66" s="21">
        <v>864</v>
      </c>
      <c r="I66" s="20">
        <v>878</v>
      </c>
      <c r="J66" s="42">
        <v>868</v>
      </c>
      <c r="M66" s="2">
        <f t="shared" si="19"/>
        <v>870</v>
      </c>
      <c r="N66" s="2">
        <f t="shared" si="20"/>
        <v>9.5604395604395598E-2</v>
      </c>
      <c r="Z66" s="2">
        <f t="shared" si="21"/>
        <v>9100</v>
      </c>
      <c r="AA66" s="2">
        <f t="shared" si="22"/>
        <v>870</v>
      </c>
      <c r="AJ66" s="4">
        <v>15488</v>
      </c>
      <c r="AK66" s="26">
        <v>650</v>
      </c>
      <c r="AL66" s="13">
        <v>650</v>
      </c>
      <c r="AM66" s="61">
        <v>665</v>
      </c>
      <c r="AP66" s="2">
        <f t="shared" si="11"/>
        <v>655</v>
      </c>
      <c r="AQ66" s="2">
        <f t="shared" si="12"/>
        <v>4.2290805785123967E-2</v>
      </c>
      <c r="AZ66" s="2">
        <f t="shared" si="23"/>
        <v>15488</v>
      </c>
      <c r="BA66" s="2">
        <f t="shared" si="24"/>
        <v>655</v>
      </c>
      <c r="BK66" s="5">
        <v>15488</v>
      </c>
      <c r="BL66" s="31">
        <v>1928</v>
      </c>
      <c r="BM66" s="18">
        <v>1928</v>
      </c>
      <c r="BN66" s="69">
        <v>1936</v>
      </c>
      <c r="BQ66" s="2">
        <f t="shared" si="13"/>
        <v>1930.6666666666667</v>
      </c>
      <c r="BR66" s="2">
        <f t="shared" si="14"/>
        <v>0.12465564738292012</v>
      </c>
      <c r="CA66" s="2">
        <f t="shared" si="7"/>
        <v>15488</v>
      </c>
      <c r="CB66" s="2">
        <f t="shared" si="8"/>
        <v>1930.6666666666667</v>
      </c>
      <c r="CL66" s="5">
        <v>15488</v>
      </c>
      <c r="CM66" s="36">
        <v>635</v>
      </c>
      <c r="CN66" s="49">
        <v>605</v>
      </c>
      <c r="CO66" s="64">
        <v>484</v>
      </c>
      <c r="CR66" s="2">
        <f t="shared" si="15"/>
        <v>574.66666666666663</v>
      </c>
      <c r="CS66" s="2">
        <f t="shared" si="16"/>
        <v>3.7103994490358123E-2</v>
      </c>
      <c r="DB66" s="2">
        <f t="shared" si="17"/>
        <v>15488</v>
      </c>
      <c r="DC66" s="2">
        <f t="shared" si="18"/>
        <v>574.66666666666663</v>
      </c>
    </row>
    <row r="67" spans="1:107" s="2" customFormat="1" x14ac:dyDescent="0.25">
      <c r="A67" s="1"/>
      <c r="B67" s="1"/>
      <c r="C67" s="1"/>
      <c r="F67" s="54">
        <v>57717</v>
      </c>
      <c r="G67" s="2">
        <v>15488</v>
      </c>
      <c r="H67" s="21">
        <v>1565</v>
      </c>
      <c r="I67" s="20">
        <v>1149</v>
      </c>
      <c r="J67" s="42">
        <v>1089</v>
      </c>
      <c r="M67" s="2">
        <f t="shared" si="19"/>
        <v>1267.6666666666667</v>
      </c>
      <c r="N67" s="2">
        <f t="shared" si="20"/>
        <v>8.1848312672176307E-2</v>
      </c>
      <c r="Z67" s="2">
        <f t="shared" si="21"/>
        <v>15488</v>
      </c>
      <c r="AA67" s="2">
        <f t="shared" si="22"/>
        <v>1267.6666666666667</v>
      </c>
      <c r="AJ67" s="4">
        <v>30589</v>
      </c>
      <c r="AK67" s="26">
        <v>1327</v>
      </c>
      <c r="AL67" s="13">
        <v>1327</v>
      </c>
      <c r="AM67" s="61">
        <v>940</v>
      </c>
      <c r="AP67" s="2">
        <f t="shared" si="11"/>
        <v>1198</v>
      </c>
      <c r="AQ67" s="2">
        <f t="shared" si="12"/>
        <v>3.9164405505246982E-2</v>
      </c>
      <c r="AZ67" s="2">
        <f t="shared" si="23"/>
        <v>30589</v>
      </c>
      <c r="BA67" s="2">
        <f t="shared" si="24"/>
        <v>1198</v>
      </c>
      <c r="BK67" s="5">
        <v>30589</v>
      </c>
      <c r="BL67" s="31">
        <v>1911</v>
      </c>
      <c r="BM67" s="18">
        <v>1911</v>
      </c>
      <c r="BN67" s="69">
        <v>1911</v>
      </c>
      <c r="BQ67" s="2">
        <f t="shared" si="13"/>
        <v>1911</v>
      </c>
      <c r="BR67" s="2">
        <f t="shared" si="14"/>
        <v>6.2473438164045901E-2</v>
      </c>
      <c r="CA67" s="2">
        <f t="shared" si="7"/>
        <v>30589</v>
      </c>
      <c r="CB67" s="2">
        <f t="shared" si="8"/>
        <v>1911</v>
      </c>
      <c r="CL67" s="5">
        <v>30589</v>
      </c>
      <c r="CM67" s="36">
        <v>804</v>
      </c>
      <c r="CN67" s="49">
        <v>681</v>
      </c>
      <c r="CO67" s="64">
        <v>723</v>
      </c>
      <c r="CR67" s="2">
        <f t="shared" si="15"/>
        <v>736</v>
      </c>
      <c r="CS67" s="2">
        <f t="shared" si="16"/>
        <v>2.4060936938115007E-2</v>
      </c>
      <c r="DB67" s="2">
        <f t="shared" si="17"/>
        <v>30589</v>
      </c>
      <c r="DC67" s="2">
        <f t="shared" si="18"/>
        <v>736</v>
      </c>
    </row>
    <row r="68" spans="1:107" s="2" customFormat="1" x14ac:dyDescent="0.25">
      <c r="A68" s="1"/>
      <c r="B68" s="1"/>
      <c r="C68" s="1"/>
      <c r="F68" s="54">
        <v>115284</v>
      </c>
      <c r="G68" s="2">
        <v>30589</v>
      </c>
      <c r="H68" s="21">
        <v>2206</v>
      </c>
      <c r="I68" s="20">
        <v>2149</v>
      </c>
      <c r="J68" s="42">
        <v>2206</v>
      </c>
      <c r="M68" s="2">
        <f t="shared" si="19"/>
        <v>2187</v>
      </c>
      <c r="N68" s="2">
        <f t="shared" si="20"/>
        <v>7.1496289515839029E-2</v>
      </c>
      <c r="Z68" s="2">
        <f t="shared" si="21"/>
        <v>30589</v>
      </c>
      <c r="AA68" s="2">
        <f t="shared" si="22"/>
        <v>2187</v>
      </c>
      <c r="AJ68" s="4">
        <v>65536</v>
      </c>
      <c r="AK68" s="26">
        <v>3584</v>
      </c>
      <c r="AL68" s="13">
        <v>3584</v>
      </c>
      <c r="AM68" s="61">
        <v>3584</v>
      </c>
      <c r="AP68" s="2">
        <f t="shared" si="11"/>
        <v>3584</v>
      </c>
      <c r="AQ68" s="2">
        <f t="shared" si="12"/>
        <v>5.46875E-2</v>
      </c>
      <c r="AZ68" s="2">
        <f t="shared" si="23"/>
        <v>65536</v>
      </c>
      <c r="BA68" s="2">
        <f t="shared" si="24"/>
        <v>3584</v>
      </c>
      <c r="BK68" s="5">
        <v>65536</v>
      </c>
      <c r="BL68" s="31">
        <v>1776</v>
      </c>
      <c r="BM68" s="18">
        <v>1776</v>
      </c>
      <c r="BN68" s="69">
        <v>1776</v>
      </c>
      <c r="BQ68" s="2">
        <f t="shared" si="13"/>
        <v>1776</v>
      </c>
      <c r="BR68" s="2">
        <f t="shared" si="14"/>
        <v>2.7099609375E-2</v>
      </c>
      <c r="CA68" s="2">
        <f t="shared" si="7"/>
        <v>65536</v>
      </c>
      <c r="CB68" s="2">
        <f t="shared" si="8"/>
        <v>1776</v>
      </c>
      <c r="CL68" s="5">
        <v>65536</v>
      </c>
      <c r="CM68" s="36">
        <v>1184</v>
      </c>
      <c r="CN68" s="49">
        <v>1029</v>
      </c>
      <c r="CO68" s="64">
        <v>972</v>
      </c>
      <c r="CR68" s="2">
        <f t="shared" si="15"/>
        <v>1061.6666666666667</v>
      </c>
      <c r="CS68" s="2">
        <f t="shared" si="16"/>
        <v>1.6199747721354168E-2</v>
      </c>
      <c r="DB68" s="2">
        <f t="shared" si="17"/>
        <v>65536</v>
      </c>
      <c r="DC68" s="2">
        <f t="shared" si="18"/>
        <v>1061.6666666666667</v>
      </c>
    </row>
    <row r="69" spans="1:107" s="2" customFormat="1" x14ac:dyDescent="0.25">
      <c r="A69" s="1"/>
      <c r="B69" s="1"/>
      <c r="C69" s="1"/>
      <c r="F69" s="54">
        <v>249840</v>
      </c>
      <c r="G69" s="2">
        <v>65536</v>
      </c>
      <c r="H69" s="21">
        <v>3584</v>
      </c>
      <c r="I69" s="20">
        <v>3584</v>
      </c>
      <c r="J69" s="42">
        <v>3584</v>
      </c>
      <c r="M69" s="2">
        <f t="shared" si="19"/>
        <v>3584</v>
      </c>
      <c r="N69" s="2">
        <f t="shared" si="20"/>
        <v>5.46875E-2</v>
      </c>
      <c r="Z69" s="2">
        <f t="shared" si="21"/>
        <v>65536</v>
      </c>
      <c r="AA69" s="2">
        <f t="shared" si="22"/>
        <v>3584</v>
      </c>
      <c r="AJ69" s="4">
        <v>130682</v>
      </c>
      <c r="AK69" s="26">
        <v>2582</v>
      </c>
      <c r="AL69" s="13">
        <v>2809</v>
      </c>
      <c r="AM69" s="61">
        <v>2614</v>
      </c>
      <c r="AP69" s="2">
        <f t="shared" si="11"/>
        <v>2668.3333333333335</v>
      </c>
      <c r="AQ69" s="2">
        <f t="shared" si="12"/>
        <v>2.0418522316258809E-2</v>
      </c>
      <c r="AZ69" s="2">
        <f t="shared" si="23"/>
        <v>130682</v>
      </c>
      <c r="BA69" s="2">
        <f t="shared" si="24"/>
        <v>2668.3333333333335</v>
      </c>
      <c r="BK69" s="5"/>
      <c r="BL69" s="5"/>
      <c r="BM69" s="5"/>
      <c r="CL69" s="5"/>
      <c r="CM69" s="5"/>
      <c r="CN69" s="5"/>
    </row>
    <row r="70" spans="1:107" s="2" customFormat="1" x14ac:dyDescent="0.25">
      <c r="A70" s="1"/>
      <c r="B70" s="1"/>
      <c r="C70" s="1"/>
      <c r="F70" s="54">
        <v>502075</v>
      </c>
      <c r="G70" s="2">
        <v>130682</v>
      </c>
      <c r="H70" s="21">
        <v>5869</v>
      </c>
      <c r="I70" s="20">
        <v>6380</v>
      </c>
      <c r="J70" s="42">
        <v>5901</v>
      </c>
      <c r="M70" s="2">
        <f t="shared" si="19"/>
        <v>6050</v>
      </c>
      <c r="N70" s="2">
        <f t="shared" si="20"/>
        <v>4.6295587762660503E-2</v>
      </c>
      <c r="Z70" s="2">
        <f t="shared" si="21"/>
        <v>130682</v>
      </c>
      <c r="AA70" s="2">
        <f t="shared" si="22"/>
        <v>6050</v>
      </c>
      <c r="AJ70" s="4">
        <v>270848</v>
      </c>
      <c r="AK70" s="26">
        <v>4020</v>
      </c>
      <c r="AL70" s="13">
        <v>4020</v>
      </c>
      <c r="AM70" s="61">
        <v>3983</v>
      </c>
      <c r="AP70" s="2">
        <f t="shared" si="11"/>
        <v>4007.6666666666665</v>
      </c>
      <c r="AQ70" s="2">
        <f t="shared" si="12"/>
        <v>1.4796737161310648E-2</v>
      </c>
      <c r="AZ70" s="2">
        <f t="shared" si="23"/>
        <v>270848</v>
      </c>
      <c r="BA70" s="2">
        <f t="shared" si="24"/>
        <v>4007.6666666666665</v>
      </c>
      <c r="BK70" s="5"/>
      <c r="BL70" s="5"/>
      <c r="BM70" s="5"/>
      <c r="CL70" s="5"/>
      <c r="CM70" s="5"/>
      <c r="CN70" s="5"/>
    </row>
    <row r="71" spans="1:107" s="2" customFormat="1" x14ac:dyDescent="0.25">
      <c r="A71" s="1"/>
      <c r="B71" s="1"/>
      <c r="C71" s="1"/>
      <c r="F71" s="54">
        <v>1048041</v>
      </c>
      <c r="G71" s="2">
        <v>270848</v>
      </c>
      <c r="H71" s="21">
        <v>10712</v>
      </c>
      <c r="I71" s="20">
        <v>10712</v>
      </c>
      <c r="J71" s="42">
        <v>10922</v>
      </c>
      <c r="M71" s="2">
        <f t="shared" si="19"/>
        <v>10782</v>
      </c>
      <c r="N71" s="2">
        <f t="shared" si="20"/>
        <v>3.9808305765595464E-2</v>
      </c>
      <c r="Z71" s="2">
        <f t="shared" si="21"/>
        <v>270848</v>
      </c>
      <c r="AA71" s="2">
        <f t="shared" si="22"/>
        <v>10782</v>
      </c>
    </row>
    <row r="72" spans="1:107" s="2" customFormat="1" x14ac:dyDescent="0.25">
      <c r="A72" s="1"/>
      <c r="B72" s="1"/>
      <c r="C72" s="1"/>
      <c r="F72" s="54"/>
    </row>
    <row r="73" spans="1:107" s="2" customFormat="1" x14ac:dyDescent="0.25">
      <c r="A73" s="1"/>
      <c r="B73" s="1"/>
      <c r="C73" s="1"/>
      <c r="F73" s="54"/>
    </row>
    <row r="74" spans="1:107" s="2" customFormat="1" x14ac:dyDescent="0.25">
      <c r="A74" s="1"/>
      <c r="B74" s="1"/>
      <c r="C74" s="1"/>
    </row>
    <row r="75" spans="1:107" s="2" customFormat="1" x14ac:dyDescent="0.25">
      <c r="A75" s="1"/>
      <c r="B75" s="1"/>
      <c r="C75" s="1"/>
      <c r="F75" s="2" t="s">
        <v>32</v>
      </c>
      <c r="AJ75" s="2" t="s">
        <v>9</v>
      </c>
      <c r="BK75" s="2" t="s">
        <v>9</v>
      </c>
      <c r="CL75" s="2" t="s">
        <v>9</v>
      </c>
    </row>
    <row r="76" spans="1:107" s="2" customFormat="1" x14ac:dyDescent="0.25">
      <c r="A76" s="1"/>
      <c r="B76" s="1"/>
      <c r="C76" s="1"/>
      <c r="E76" s="2">
        <f>3*15-1</f>
        <v>44</v>
      </c>
      <c r="F76" s="55">
        <v>51</v>
      </c>
      <c r="G76" s="2">
        <v>18</v>
      </c>
      <c r="H76" s="22">
        <v>15</v>
      </c>
      <c r="I76" s="21">
        <v>13</v>
      </c>
      <c r="J76" s="43">
        <v>15</v>
      </c>
      <c r="M76" s="2">
        <f>AVERAGE(H76:L76)</f>
        <v>14.333333333333334</v>
      </c>
      <c r="N76" s="2">
        <f>M76/G76</f>
        <v>0.79629629629629628</v>
      </c>
      <c r="Z76" s="2">
        <f t="shared" si="21"/>
        <v>18</v>
      </c>
      <c r="AA76" s="2">
        <f t="shared" si="22"/>
        <v>14.333333333333334</v>
      </c>
      <c r="AJ76" s="2">
        <v>18</v>
      </c>
      <c r="AK76" s="27">
        <v>4</v>
      </c>
      <c r="AL76" s="14">
        <v>0</v>
      </c>
      <c r="AM76" s="62">
        <v>1</v>
      </c>
      <c r="AP76" s="2">
        <f>AVERAGE(AK76:AO76)</f>
        <v>1.6666666666666667</v>
      </c>
      <c r="AQ76" s="2">
        <f>AP76/AJ76</f>
        <v>9.2592592592592601E-2</v>
      </c>
      <c r="AZ76" s="2">
        <f t="shared" ref="AZ76:AZ79" si="25">AJ76</f>
        <v>18</v>
      </c>
      <c r="BA76" s="2">
        <f t="shared" ref="BA76:BA79" si="26">AP76</f>
        <v>1.6666666666666667</v>
      </c>
      <c r="BK76" s="2">
        <v>18</v>
      </c>
      <c r="BL76" s="32">
        <v>6</v>
      </c>
      <c r="BM76" s="19">
        <v>27</v>
      </c>
      <c r="BN76" s="70">
        <v>0</v>
      </c>
      <c r="BQ76" s="2">
        <f>AVERAGE(BL76:BP76)</f>
        <v>11</v>
      </c>
      <c r="BR76" s="2">
        <f>BQ76/BK76</f>
        <v>0.61111111111111116</v>
      </c>
      <c r="CL76" s="2">
        <v>18</v>
      </c>
      <c r="CM76" s="37">
        <v>6</v>
      </c>
      <c r="CN76" s="50">
        <v>6</v>
      </c>
      <c r="CO76" s="65">
        <v>6</v>
      </c>
      <c r="CR76" s="2">
        <f>AVERAGE(CM76:CQ76)</f>
        <v>6</v>
      </c>
      <c r="CS76" s="2">
        <f>CR76/CL76</f>
        <v>0.33333333333333331</v>
      </c>
      <c r="DB76" s="2">
        <f t="shared" si="17"/>
        <v>18</v>
      </c>
      <c r="DC76" s="2">
        <f t="shared" si="18"/>
        <v>6</v>
      </c>
    </row>
    <row r="77" spans="1:107" s="2" customFormat="1" x14ac:dyDescent="0.25">
      <c r="A77" s="1"/>
      <c r="B77" s="1"/>
      <c r="C77" s="1"/>
      <c r="F77" s="55">
        <v>100</v>
      </c>
      <c r="G77" s="2">
        <v>32</v>
      </c>
      <c r="H77" s="22">
        <v>23</v>
      </c>
      <c r="I77" s="21">
        <v>24</v>
      </c>
      <c r="J77" s="43">
        <v>24</v>
      </c>
      <c r="M77" s="2">
        <f t="shared" ref="M77:M90" si="27">AVERAGE(H77:L77)</f>
        <v>23.666666666666668</v>
      </c>
      <c r="N77" s="2">
        <f t="shared" ref="N77:N90" si="28">M77/G77</f>
        <v>0.73958333333333337</v>
      </c>
      <c r="Z77" s="2">
        <f t="shared" si="21"/>
        <v>32</v>
      </c>
      <c r="AA77" s="2">
        <f t="shared" si="22"/>
        <v>23.666666666666668</v>
      </c>
      <c r="AJ77" s="2">
        <v>32</v>
      </c>
      <c r="AK77" s="27">
        <v>4</v>
      </c>
      <c r="AL77" s="14">
        <v>8</v>
      </c>
      <c r="AM77" s="62">
        <v>4</v>
      </c>
      <c r="AP77" s="2">
        <f t="shared" ref="AP77:AP89" si="29">AVERAGE(AK77:AO77)</f>
        <v>5.333333333333333</v>
      </c>
      <c r="AQ77" s="2">
        <f t="shared" ref="AQ77:AQ89" si="30">AP77/AJ77</f>
        <v>0.16666666666666666</v>
      </c>
      <c r="AZ77" s="2">
        <f t="shared" si="25"/>
        <v>32</v>
      </c>
      <c r="BA77" s="2">
        <f t="shared" si="26"/>
        <v>5.333333333333333</v>
      </c>
      <c r="BK77" s="2">
        <v>32</v>
      </c>
      <c r="BL77" s="32">
        <v>39</v>
      </c>
      <c r="BM77" s="19">
        <v>63</v>
      </c>
      <c r="BN77" s="70">
        <v>56</v>
      </c>
      <c r="BQ77" s="2">
        <f t="shared" ref="BQ77:BQ89" si="31">AVERAGE(BL77:BP77)</f>
        <v>52.666666666666664</v>
      </c>
      <c r="BR77" s="2">
        <f t="shared" ref="BR77:BR89" si="32">BQ77/BK77</f>
        <v>1.6458333333333333</v>
      </c>
      <c r="CA77" s="2">
        <f t="shared" ref="CA77:CA89" si="33">BK77</f>
        <v>32</v>
      </c>
      <c r="CB77" s="2">
        <f t="shared" ref="CB77:CB89" si="34">BQ77</f>
        <v>52.666666666666664</v>
      </c>
      <c r="CL77" s="2">
        <v>32</v>
      </c>
      <c r="CM77" s="37">
        <v>27</v>
      </c>
      <c r="CN77" s="50">
        <v>22</v>
      </c>
      <c r="CO77" s="65">
        <v>49</v>
      </c>
      <c r="CR77" s="2">
        <f t="shared" ref="CR77:CR88" si="35">AVERAGE(CM77:CQ77)</f>
        <v>32.666666666666664</v>
      </c>
      <c r="CS77" s="2">
        <f t="shared" ref="CS77:CS88" si="36">CR77/CL77</f>
        <v>1.0208333333333333</v>
      </c>
      <c r="DB77" s="2">
        <f t="shared" si="17"/>
        <v>32</v>
      </c>
      <c r="DC77" s="2">
        <f t="shared" si="18"/>
        <v>32.666666666666664</v>
      </c>
    </row>
    <row r="78" spans="1:107" s="2" customFormat="1" x14ac:dyDescent="0.25">
      <c r="A78" s="1"/>
      <c r="B78" s="1"/>
      <c r="C78" s="1"/>
      <c r="F78" s="55">
        <v>165</v>
      </c>
      <c r="G78" s="2">
        <v>50</v>
      </c>
      <c r="H78" s="22">
        <v>28</v>
      </c>
      <c r="I78" s="21">
        <v>38</v>
      </c>
      <c r="J78" s="43">
        <v>10</v>
      </c>
      <c r="M78" s="2">
        <f t="shared" si="27"/>
        <v>25.333333333333332</v>
      </c>
      <c r="N78" s="2">
        <f t="shared" si="28"/>
        <v>0.5066666666666666</v>
      </c>
      <c r="Z78" s="2">
        <f t="shared" si="21"/>
        <v>50</v>
      </c>
      <c r="AA78" s="2">
        <f t="shared" si="22"/>
        <v>25.333333333333332</v>
      </c>
      <c r="AJ78" s="2">
        <v>50</v>
      </c>
      <c r="AK78" s="27">
        <v>9</v>
      </c>
      <c r="AL78" s="14">
        <v>31</v>
      </c>
      <c r="AM78" s="62">
        <v>16</v>
      </c>
      <c r="AP78" s="2">
        <f t="shared" si="29"/>
        <v>18.666666666666668</v>
      </c>
      <c r="AQ78" s="2">
        <f t="shared" si="30"/>
        <v>0.37333333333333335</v>
      </c>
      <c r="AZ78" s="2">
        <f t="shared" si="25"/>
        <v>50</v>
      </c>
      <c r="BA78" s="2">
        <f t="shared" si="26"/>
        <v>18.666666666666668</v>
      </c>
      <c r="BK78" s="2">
        <v>50</v>
      </c>
      <c r="BL78" s="32">
        <v>62</v>
      </c>
      <c r="BM78" s="19">
        <v>63</v>
      </c>
      <c r="BN78" s="70">
        <v>62</v>
      </c>
      <c r="BQ78" s="2">
        <f t="shared" si="31"/>
        <v>62.333333333333336</v>
      </c>
      <c r="BR78" s="2">
        <f t="shared" si="32"/>
        <v>1.2466666666666668</v>
      </c>
      <c r="CA78" s="2">
        <f t="shared" si="33"/>
        <v>50</v>
      </c>
      <c r="CB78" s="2">
        <f t="shared" si="34"/>
        <v>62.333333333333336</v>
      </c>
      <c r="CL78" s="2">
        <v>50</v>
      </c>
      <c r="CM78" s="37">
        <v>54</v>
      </c>
      <c r="CN78" s="50">
        <v>54</v>
      </c>
      <c r="CO78" s="65">
        <v>56</v>
      </c>
      <c r="CR78" s="2">
        <f t="shared" si="35"/>
        <v>54.666666666666664</v>
      </c>
      <c r="CS78" s="2">
        <f t="shared" si="36"/>
        <v>1.0933333333333333</v>
      </c>
      <c r="DB78" s="2">
        <f t="shared" si="17"/>
        <v>50</v>
      </c>
      <c r="DC78" s="2">
        <f t="shared" si="18"/>
        <v>54.666666666666664</v>
      </c>
    </row>
    <row r="79" spans="1:107" s="2" customFormat="1" x14ac:dyDescent="0.25">
      <c r="A79" s="1"/>
      <c r="B79" s="1"/>
      <c r="C79" s="1"/>
      <c r="F79" s="55">
        <v>518</v>
      </c>
      <c r="G79" s="2">
        <v>147</v>
      </c>
      <c r="H79" s="22">
        <v>36</v>
      </c>
      <c r="I79" s="21">
        <v>36</v>
      </c>
      <c r="J79" s="43">
        <v>36</v>
      </c>
      <c r="M79" s="2">
        <f t="shared" si="27"/>
        <v>36</v>
      </c>
      <c r="N79" s="2">
        <f t="shared" si="28"/>
        <v>0.24489795918367346</v>
      </c>
      <c r="Z79" s="2">
        <f t="shared" si="21"/>
        <v>147</v>
      </c>
      <c r="AA79" s="2">
        <f t="shared" si="22"/>
        <v>36</v>
      </c>
      <c r="AJ79" s="2">
        <v>147</v>
      </c>
      <c r="AK79" s="27">
        <v>18</v>
      </c>
      <c r="AL79" s="14">
        <v>18</v>
      </c>
      <c r="AM79" s="62">
        <v>13</v>
      </c>
      <c r="AP79" s="2">
        <f t="shared" si="29"/>
        <v>16.333333333333332</v>
      </c>
      <c r="AQ79" s="2">
        <f t="shared" si="30"/>
        <v>0.1111111111111111</v>
      </c>
      <c r="AZ79" s="2">
        <f t="shared" si="25"/>
        <v>147</v>
      </c>
      <c r="BA79" s="2">
        <f t="shared" si="26"/>
        <v>16.333333333333332</v>
      </c>
      <c r="BK79" s="2">
        <v>147</v>
      </c>
      <c r="BL79" s="32">
        <v>30</v>
      </c>
      <c r="BM79" s="19">
        <v>31</v>
      </c>
      <c r="BN79" s="70">
        <v>30</v>
      </c>
      <c r="BQ79" s="2">
        <f t="shared" si="31"/>
        <v>30.333333333333332</v>
      </c>
      <c r="BR79" s="2">
        <f t="shared" si="32"/>
        <v>0.20634920634920634</v>
      </c>
      <c r="CA79" s="2">
        <f t="shared" si="33"/>
        <v>147</v>
      </c>
      <c r="CB79" s="2">
        <f t="shared" si="34"/>
        <v>30.333333333333332</v>
      </c>
      <c r="CL79" s="2">
        <v>147</v>
      </c>
      <c r="CM79" s="37">
        <v>27</v>
      </c>
      <c r="CN79" s="50">
        <v>24</v>
      </c>
      <c r="CO79" s="65">
        <v>130</v>
      </c>
      <c r="CR79" s="2">
        <f t="shared" si="35"/>
        <v>60.333333333333336</v>
      </c>
      <c r="CS79" s="2">
        <f t="shared" si="36"/>
        <v>0.41043083900226757</v>
      </c>
      <c r="DB79" s="2">
        <f t="shared" si="17"/>
        <v>147</v>
      </c>
      <c r="DC79" s="2">
        <f t="shared" si="18"/>
        <v>60.333333333333336</v>
      </c>
    </row>
    <row r="80" spans="1:107" s="2" customFormat="1" x14ac:dyDescent="0.25">
      <c r="A80" s="1"/>
      <c r="B80" s="1"/>
      <c r="C80" s="1"/>
      <c r="F80" s="55">
        <v>882</v>
      </c>
      <c r="G80" s="2">
        <v>243</v>
      </c>
      <c r="H80" s="22">
        <v>41</v>
      </c>
      <c r="I80" s="21">
        <v>61</v>
      </c>
      <c r="J80" s="43">
        <v>73</v>
      </c>
      <c r="M80" s="2">
        <f t="shared" si="27"/>
        <v>58.333333333333336</v>
      </c>
      <c r="N80" s="2">
        <f t="shared" si="28"/>
        <v>0.24005486968449932</v>
      </c>
      <c r="Z80" s="2">
        <f t="shared" si="21"/>
        <v>243</v>
      </c>
      <c r="AA80" s="2">
        <f t="shared" si="22"/>
        <v>58.333333333333336</v>
      </c>
      <c r="AJ80" s="2">
        <v>243</v>
      </c>
      <c r="AK80" s="27">
        <v>22</v>
      </c>
      <c r="AL80" s="14">
        <v>21</v>
      </c>
      <c r="AM80" s="62">
        <v>21</v>
      </c>
      <c r="AP80" s="2">
        <f t="shared" si="29"/>
        <v>21.333333333333332</v>
      </c>
      <c r="AQ80" s="2">
        <f t="shared" si="30"/>
        <v>8.77914951989026E-2</v>
      </c>
      <c r="AZ80" s="2">
        <f t="shared" ref="AZ80:AZ89" si="37">AJ80</f>
        <v>243</v>
      </c>
      <c r="BA80" s="2">
        <f t="shared" ref="BA80:BA89" si="38">AP80</f>
        <v>21.333333333333332</v>
      </c>
      <c r="BK80" s="2">
        <v>243</v>
      </c>
      <c r="BL80" s="32">
        <v>86</v>
      </c>
      <c r="BM80" s="19">
        <v>27</v>
      </c>
      <c r="BN80" s="70">
        <v>71</v>
      </c>
      <c r="BQ80" s="2">
        <f t="shared" si="31"/>
        <v>61.333333333333336</v>
      </c>
      <c r="BR80" s="2">
        <f t="shared" si="32"/>
        <v>0.25240054869684503</v>
      </c>
      <c r="CA80" s="2">
        <f t="shared" si="33"/>
        <v>243</v>
      </c>
      <c r="CB80" s="2">
        <f t="shared" si="34"/>
        <v>61.333333333333336</v>
      </c>
      <c r="CL80" s="2">
        <v>243</v>
      </c>
      <c r="CM80" s="37">
        <v>44</v>
      </c>
      <c r="CN80" s="50">
        <v>46</v>
      </c>
      <c r="CO80" s="65">
        <v>21</v>
      </c>
      <c r="CR80" s="2">
        <f t="shared" si="35"/>
        <v>37</v>
      </c>
      <c r="CS80" s="2">
        <f t="shared" si="36"/>
        <v>0.15226337448559671</v>
      </c>
      <c r="DB80" s="2">
        <f t="shared" si="17"/>
        <v>243</v>
      </c>
      <c r="DC80" s="2">
        <f t="shared" si="18"/>
        <v>37</v>
      </c>
    </row>
    <row r="81" spans="1:107" s="2" customFormat="1" x14ac:dyDescent="0.25">
      <c r="A81" s="1"/>
      <c r="B81" s="1"/>
      <c r="C81" s="1"/>
      <c r="F81" s="55">
        <v>1608</v>
      </c>
      <c r="G81" s="2">
        <v>432</v>
      </c>
      <c r="H81" s="22">
        <v>108</v>
      </c>
      <c r="I81" s="21">
        <v>108</v>
      </c>
      <c r="J81" s="43">
        <v>108</v>
      </c>
      <c r="M81" s="2">
        <f t="shared" si="27"/>
        <v>108</v>
      </c>
      <c r="N81" s="2">
        <f t="shared" si="28"/>
        <v>0.25</v>
      </c>
      <c r="Z81" s="2">
        <f t="shared" si="21"/>
        <v>432</v>
      </c>
      <c r="AA81" s="2">
        <f t="shared" si="22"/>
        <v>108</v>
      </c>
      <c r="AJ81" s="2">
        <v>432</v>
      </c>
      <c r="AK81" s="27">
        <v>43</v>
      </c>
      <c r="AL81" s="14">
        <v>53</v>
      </c>
      <c r="AM81" s="62">
        <v>43</v>
      </c>
      <c r="AP81" s="2">
        <f t="shared" si="29"/>
        <v>46.333333333333336</v>
      </c>
      <c r="AQ81" s="2">
        <f t="shared" si="30"/>
        <v>0.10725308641975309</v>
      </c>
      <c r="AZ81" s="2">
        <f t="shared" si="37"/>
        <v>432</v>
      </c>
      <c r="BA81" s="2">
        <f t="shared" si="38"/>
        <v>46.333333333333336</v>
      </c>
      <c r="BK81" s="2">
        <v>432</v>
      </c>
      <c r="BL81" s="32">
        <v>702</v>
      </c>
      <c r="BM81" s="19">
        <v>708</v>
      </c>
      <c r="BN81" s="70">
        <v>509</v>
      </c>
      <c r="BQ81" s="2">
        <f t="shared" si="31"/>
        <v>639.66666666666663</v>
      </c>
      <c r="BR81" s="2">
        <f t="shared" si="32"/>
        <v>1.4807098765432098</v>
      </c>
      <c r="CA81" s="2">
        <f t="shared" si="33"/>
        <v>432</v>
      </c>
      <c r="CB81" s="2">
        <f t="shared" si="34"/>
        <v>639.66666666666663</v>
      </c>
      <c r="CL81" s="2">
        <v>432</v>
      </c>
      <c r="CM81" s="37">
        <v>47</v>
      </c>
      <c r="CN81" s="50">
        <v>81</v>
      </c>
      <c r="CO81" s="65">
        <v>54</v>
      </c>
      <c r="CR81" s="2">
        <f t="shared" si="35"/>
        <v>60.666666666666664</v>
      </c>
      <c r="CS81" s="2">
        <f t="shared" si="36"/>
        <v>0.14043209876543208</v>
      </c>
      <c r="DB81" s="2">
        <f t="shared" si="17"/>
        <v>432</v>
      </c>
      <c r="DC81" s="2">
        <f t="shared" si="18"/>
        <v>60.666666666666664</v>
      </c>
    </row>
    <row r="82" spans="1:107" s="2" customFormat="1" x14ac:dyDescent="0.25">
      <c r="A82" s="1"/>
      <c r="B82" s="1"/>
      <c r="C82" s="1"/>
      <c r="F82" s="55">
        <v>3888</v>
      </c>
      <c r="G82" s="2">
        <v>1024</v>
      </c>
      <c r="H82" s="22">
        <v>184</v>
      </c>
      <c r="I82" s="21">
        <v>120</v>
      </c>
      <c r="J82" s="43">
        <v>184</v>
      </c>
      <c r="M82" s="2">
        <f t="shared" si="27"/>
        <v>162.66666666666666</v>
      </c>
      <c r="N82" s="2">
        <f t="shared" si="28"/>
        <v>0.15885416666666666</v>
      </c>
      <c r="Z82" s="2">
        <f t="shared" si="21"/>
        <v>1024</v>
      </c>
      <c r="AA82" s="2">
        <f t="shared" si="22"/>
        <v>162.66666666666666</v>
      </c>
      <c r="AJ82" s="2">
        <v>1024</v>
      </c>
      <c r="AK82" s="27">
        <v>53</v>
      </c>
      <c r="AL82" s="14">
        <v>47</v>
      </c>
      <c r="AM82" s="62">
        <v>53</v>
      </c>
      <c r="AP82" s="2">
        <f t="shared" si="29"/>
        <v>51</v>
      </c>
      <c r="AQ82" s="2">
        <f t="shared" si="30"/>
        <v>4.98046875E-2</v>
      </c>
      <c r="AZ82" s="2">
        <f t="shared" si="37"/>
        <v>1024</v>
      </c>
      <c r="BA82" s="2">
        <f t="shared" si="38"/>
        <v>51</v>
      </c>
      <c r="BK82" s="2">
        <v>1024</v>
      </c>
      <c r="BL82" s="32">
        <v>1092</v>
      </c>
      <c r="BM82" s="19">
        <v>1276</v>
      </c>
      <c r="BN82" s="70">
        <v>1276</v>
      </c>
      <c r="BQ82" s="2">
        <f t="shared" si="31"/>
        <v>1214.6666666666667</v>
      </c>
      <c r="BR82" s="2">
        <f t="shared" si="32"/>
        <v>1.1861979166666667</v>
      </c>
      <c r="CA82" s="2">
        <f t="shared" si="33"/>
        <v>1024</v>
      </c>
      <c r="CB82" s="2">
        <f t="shared" si="34"/>
        <v>1214.6666666666667</v>
      </c>
      <c r="CL82" s="2">
        <v>1024</v>
      </c>
      <c r="CM82" s="37">
        <v>456</v>
      </c>
      <c r="CN82" s="50">
        <v>448</v>
      </c>
      <c r="CO82" s="65">
        <v>472</v>
      </c>
      <c r="CR82" s="2">
        <f t="shared" si="35"/>
        <v>458.66666666666669</v>
      </c>
      <c r="CS82" s="2">
        <f t="shared" si="36"/>
        <v>0.44791666666666669</v>
      </c>
      <c r="DB82" s="2">
        <f t="shared" si="17"/>
        <v>1024</v>
      </c>
      <c r="DC82" s="2">
        <f t="shared" si="18"/>
        <v>458.66666666666669</v>
      </c>
    </row>
    <row r="83" spans="1:107" s="2" customFormat="1" x14ac:dyDescent="0.25">
      <c r="A83" s="1"/>
      <c r="B83" s="1"/>
      <c r="C83" s="1"/>
      <c r="F83" s="55">
        <v>8484</v>
      </c>
      <c r="G83" s="2">
        <v>2205</v>
      </c>
      <c r="H83" s="22">
        <v>292</v>
      </c>
      <c r="I83" s="21">
        <v>272</v>
      </c>
      <c r="J83" s="43">
        <v>250</v>
      </c>
      <c r="M83" s="2">
        <f t="shared" si="27"/>
        <v>271.33333333333331</v>
      </c>
      <c r="N83" s="2">
        <f t="shared" si="28"/>
        <v>0.12305366591080875</v>
      </c>
      <c r="Z83" s="2">
        <f t="shared" si="21"/>
        <v>2205</v>
      </c>
      <c r="AA83" s="2">
        <f t="shared" si="22"/>
        <v>271.33333333333331</v>
      </c>
      <c r="AJ83" s="2">
        <v>2205</v>
      </c>
      <c r="AK83" s="27">
        <v>119</v>
      </c>
      <c r="AL83" s="14">
        <v>114</v>
      </c>
      <c r="AM83" s="62">
        <v>112</v>
      </c>
      <c r="AP83" s="2">
        <f t="shared" si="29"/>
        <v>115</v>
      </c>
      <c r="AQ83" s="2">
        <f t="shared" si="30"/>
        <v>5.2154195011337869E-2</v>
      </c>
      <c r="AZ83" s="2">
        <f t="shared" si="37"/>
        <v>2205</v>
      </c>
      <c r="BA83" s="2">
        <f t="shared" si="38"/>
        <v>115</v>
      </c>
      <c r="BK83" s="2">
        <v>2205</v>
      </c>
      <c r="BL83" s="32">
        <v>964</v>
      </c>
      <c r="BM83" s="19">
        <v>1377</v>
      </c>
      <c r="BN83" s="70">
        <v>966</v>
      </c>
      <c r="BQ83" s="2">
        <f t="shared" si="31"/>
        <v>1102.3333333333333</v>
      </c>
      <c r="BR83" s="2">
        <f t="shared" si="32"/>
        <v>0.49992441421012845</v>
      </c>
      <c r="CA83" s="2">
        <f t="shared" si="33"/>
        <v>2205</v>
      </c>
      <c r="CB83" s="2">
        <f t="shared" si="34"/>
        <v>1102.3333333333333</v>
      </c>
      <c r="CL83" s="2">
        <v>2205</v>
      </c>
      <c r="CM83" s="37">
        <v>1756</v>
      </c>
      <c r="CN83" s="50">
        <v>1684</v>
      </c>
      <c r="CO83" s="65">
        <v>1703</v>
      </c>
      <c r="CR83" s="2">
        <f t="shared" si="35"/>
        <v>1714.3333333333333</v>
      </c>
      <c r="CS83" s="2">
        <f t="shared" si="36"/>
        <v>0.77747543461829172</v>
      </c>
      <c r="DB83" s="2">
        <f t="shared" si="17"/>
        <v>2205</v>
      </c>
      <c r="DC83" s="2">
        <f t="shared" si="18"/>
        <v>1714.3333333333333</v>
      </c>
    </row>
    <row r="84" spans="1:107" s="2" customFormat="1" x14ac:dyDescent="0.25">
      <c r="A84" s="1"/>
      <c r="B84" s="1"/>
      <c r="C84" s="1"/>
      <c r="F84" s="55">
        <v>15232</v>
      </c>
      <c r="G84" s="2">
        <v>3920</v>
      </c>
      <c r="H84" s="22">
        <v>380</v>
      </c>
      <c r="I84" s="21">
        <v>374</v>
      </c>
      <c r="J84" s="43">
        <v>397</v>
      </c>
      <c r="M84" s="2">
        <f t="shared" si="27"/>
        <v>383.66666666666669</v>
      </c>
      <c r="N84" s="2">
        <f t="shared" si="28"/>
        <v>9.7874149659863949E-2</v>
      </c>
      <c r="Z84" s="2">
        <f t="shared" si="21"/>
        <v>3920</v>
      </c>
      <c r="AA84" s="2">
        <f t="shared" si="22"/>
        <v>383.66666666666669</v>
      </c>
      <c r="AJ84" s="2">
        <v>3920</v>
      </c>
      <c r="AK84" s="27">
        <v>148</v>
      </c>
      <c r="AL84" s="14">
        <v>118</v>
      </c>
      <c r="AM84" s="62">
        <v>118</v>
      </c>
      <c r="AP84" s="2">
        <f t="shared" si="29"/>
        <v>128</v>
      </c>
      <c r="AQ84" s="2">
        <f t="shared" si="30"/>
        <v>3.2653061224489799E-2</v>
      </c>
      <c r="AZ84" s="2">
        <f t="shared" si="37"/>
        <v>3920</v>
      </c>
      <c r="BA84" s="2">
        <f t="shared" si="38"/>
        <v>128</v>
      </c>
      <c r="BK84" s="2">
        <v>3920</v>
      </c>
      <c r="BL84" s="32">
        <v>5259</v>
      </c>
      <c r="BM84" s="19">
        <v>3896</v>
      </c>
      <c r="BN84" s="70">
        <v>8085</v>
      </c>
      <c r="BQ84" s="2">
        <f t="shared" si="31"/>
        <v>5746.666666666667</v>
      </c>
      <c r="BR84" s="2">
        <f t="shared" si="32"/>
        <v>1.4659863945578233</v>
      </c>
      <c r="CA84" s="2">
        <f t="shared" si="33"/>
        <v>3920</v>
      </c>
      <c r="CB84" s="2">
        <f t="shared" si="34"/>
        <v>5746.666666666667</v>
      </c>
      <c r="CL84" s="2">
        <v>3920</v>
      </c>
      <c r="CM84" s="37">
        <v>490</v>
      </c>
      <c r="CN84" s="50">
        <v>490</v>
      </c>
      <c r="CO84" s="65">
        <v>426</v>
      </c>
      <c r="CR84" s="2">
        <f t="shared" si="35"/>
        <v>468.66666666666669</v>
      </c>
      <c r="CS84" s="2">
        <f t="shared" si="36"/>
        <v>0.1195578231292517</v>
      </c>
      <c r="DB84" s="2">
        <f t="shared" si="17"/>
        <v>3920</v>
      </c>
      <c r="DC84" s="2">
        <f t="shared" si="18"/>
        <v>468.66666666666669</v>
      </c>
    </row>
    <row r="85" spans="1:107" s="2" customFormat="1" x14ac:dyDescent="0.25">
      <c r="A85" s="1"/>
      <c r="B85" s="1"/>
      <c r="C85" s="1"/>
      <c r="F85" s="55">
        <v>32153</v>
      </c>
      <c r="G85" s="2">
        <v>8214</v>
      </c>
      <c r="H85" s="22">
        <v>517</v>
      </c>
      <c r="I85" s="21">
        <v>533</v>
      </c>
      <c r="J85" s="43">
        <v>476</v>
      </c>
      <c r="M85" s="2">
        <f t="shared" si="27"/>
        <v>508.66666666666669</v>
      </c>
      <c r="N85" s="2">
        <f t="shared" si="28"/>
        <v>6.1926791656521388E-2</v>
      </c>
      <c r="Z85" s="2">
        <f t="shared" si="21"/>
        <v>8214</v>
      </c>
      <c r="AA85" s="2">
        <f t="shared" si="22"/>
        <v>508.66666666666669</v>
      </c>
      <c r="AJ85" s="2">
        <v>8214</v>
      </c>
      <c r="AK85" s="27">
        <v>120</v>
      </c>
      <c r="AL85" s="14">
        <v>120</v>
      </c>
      <c r="AM85" s="62">
        <v>128</v>
      </c>
      <c r="AP85" s="2">
        <f t="shared" si="29"/>
        <v>122.66666666666667</v>
      </c>
      <c r="AQ85" s="2">
        <f t="shared" si="30"/>
        <v>1.493385277169061E-2</v>
      </c>
      <c r="AZ85" s="2">
        <f t="shared" si="37"/>
        <v>8214</v>
      </c>
      <c r="BA85" s="2">
        <f t="shared" si="38"/>
        <v>122.66666666666667</v>
      </c>
      <c r="BK85" s="2">
        <v>8214</v>
      </c>
      <c r="BL85" s="32">
        <v>8426</v>
      </c>
      <c r="BM85" s="19">
        <v>9111</v>
      </c>
      <c r="BN85" s="70">
        <v>7961</v>
      </c>
      <c r="BQ85" s="2">
        <f t="shared" si="31"/>
        <v>8499.3333333333339</v>
      </c>
      <c r="BR85" s="2">
        <f t="shared" si="32"/>
        <v>1.0347374401428455</v>
      </c>
      <c r="CA85" s="2">
        <f t="shared" si="33"/>
        <v>8214</v>
      </c>
      <c r="CB85" s="2">
        <f t="shared" si="34"/>
        <v>8499.3333333333339</v>
      </c>
      <c r="CL85" s="2">
        <v>8214</v>
      </c>
      <c r="CM85" s="37">
        <v>5133</v>
      </c>
      <c r="CN85" s="50">
        <v>7056</v>
      </c>
      <c r="CO85" s="65">
        <v>6673</v>
      </c>
      <c r="CR85" s="2">
        <f t="shared" si="35"/>
        <v>6287.333333333333</v>
      </c>
      <c r="CS85" s="2">
        <f t="shared" si="36"/>
        <v>0.76544111679246807</v>
      </c>
      <c r="DB85" s="2">
        <f t="shared" si="17"/>
        <v>8214</v>
      </c>
      <c r="DC85" s="2">
        <f t="shared" si="18"/>
        <v>6287.333333333333</v>
      </c>
    </row>
    <row r="86" spans="1:107" s="2" customFormat="1" x14ac:dyDescent="0.25">
      <c r="A86" s="1"/>
      <c r="B86" s="1"/>
      <c r="C86" s="1"/>
      <c r="F86" s="55">
        <v>66150</v>
      </c>
      <c r="G86" s="2">
        <v>16807</v>
      </c>
      <c r="H86" s="22">
        <v>795</v>
      </c>
      <c r="I86" s="21">
        <v>795</v>
      </c>
      <c r="J86" s="43">
        <v>671</v>
      </c>
      <c r="M86" s="2">
        <f t="shared" si="27"/>
        <v>753.66666666666663</v>
      </c>
      <c r="N86" s="2">
        <f t="shared" si="28"/>
        <v>4.4842426766625018E-2</v>
      </c>
      <c r="Z86" s="2">
        <f t="shared" si="21"/>
        <v>16807</v>
      </c>
      <c r="AA86" s="2">
        <f t="shared" si="22"/>
        <v>753.66666666666663</v>
      </c>
      <c r="AJ86" s="2">
        <v>16807</v>
      </c>
      <c r="AK86" s="27">
        <v>200</v>
      </c>
      <c r="AL86" s="14">
        <v>196</v>
      </c>
      <c r="AM86" s="62">
        <v>296</v>
      </c>
      <c r="AP86" s="2">
        <f t="shared" si="29"/>
        <v>230.66666666666666</v>
      </c>
      <c r="AQ86" s="2">
        <f t="shared" si="30"/>
        <v>1.3724440213403145E-2</v>
      </c>
      <c r="AZ86" s="2">
        <f t="shared" si="37"/>
        <v>16807</v>
      </c>
      <c r="BA86" s="2">
        <f t="shared" si="38"/>
        <v>230.66666666666666</v>
      </c>
      <c r="BK86" s="2">
        <v>16807</v>
      </c>
      <c r="BL86" s="32">
        <v>20421</v>
      </c>
      <c r="BM86" s="19">
        <v>16807</v>
      </c>
      <c r="BN86" s="70">
        <v>17332</v>
      </c>
      <c r="BQ86" s="2">
        <f t="shared" si="31"/>
        <v>18186.666666666668</v>
      </c>
      <c r="BR86" s="2">
        <f t="shared" si="32"/>
        <v>1.0820888122012655</v>
      </c>
      <c r="CA86" s="2">
        <f t="shared" si="33"/>
        <v>16807</v>
      </c>
      <c r="CB86" s="2">
        <f t="shared" si="34"/>
        <v>18186.666666666668</v>
      </c>
      <c r="CL86" s="2">
        <v>16807</v>
      </c>
      <c r="CM86" s="37">
        <v>11782</v>
      </c>
      <c r="CN86" s="50">
        <v>12079</v>
      </c>
      <c r="CO86" s="65">
        <v>12876</v>
      </c>
      <c r="CR86" s="2">
        <f t="shared" si="35"/>
        <v>12245.666666666666</v>
      </c>
      <c r="CS86" s="2">
        <f t="shared" si="36"/>
        <v>0.72860514468177939</v>
      </c>
      <c r="DB86" s="2">
        <f t="shared" si="17"/>
        <v>16807</v>
      </c>
      <c r="DC86" s="2">
        <f t="shared" si="18"/>
        <v>12245.666666666666</v>
      </c>
    </row>
    <row r="87" spans="1:107" s="2" customFormat="1" x14ac:dyDescent="0.25">
      <c r="A87" s="1"/>
      <c r="B87" s="1"/>
      <c r="C87" s="1"/>
      <c r="F87" s="55">
        <v>129472</v>
      </c>
      <c r="G87" s="2">
        <v>32768</v>
      </c>
      <c r="H87" s="22">
        <v>1344</v>
      </c>
      <c r="I87" s="21">
        <v>1344</v>
      </c>
      <c r="J87" s="43">
        <v>1344</v>
      </c>
      <c r="M87" s="2">
        <f t="shared" si="27"/>
        <v>1344</v>
      </c>
      <c r="N87" s="2">
        <f t="shared" si="28"/>
        <v>4.1015625E-2</v>
      </c>
      <c r="Z87" s="2">
        <f t="shared" si="21"/>
        <v>32768</v>
      </c>
      <c r="AA87" s="2">
        <f t="shared" si="22"/>
        <v>1344</v>
      </c>
      <c r="AJ87" s="2">
        <v>32768</v>
      </c>
      <c r="AK87" s="27">
        <v>444</v>
      </c>
      <c r="AL87" s="14">
        <v>444</v>
      </c>
      <c r="AM87" s="62">
        <v>444</v>
      </c>
      <c r="AP87" s="2">
        <f t="shared" si="29"/>
        <v>444</v>
      </c>
      <c r="AQ87" s="2">
        <f t="shared" si="30"/>
        <v>1.35498046875E-2</v>
      </c>
      <c r="AZ87" s="2">
        <f t="shared" si="37"/>
        <v>32768</v>
      </c>
      <c r="BA87" s="2">
        <f t="shared" si="38"/>
        <v>444</v>
      </c>
      <c r="BK87" s="2">
        <v>32768</v>
      </c>
      <c r="BL87" s="32">
        <v>34712</v>
      </c>
      <c r="BM87" s="19">
        <v>35300</v>
      </c>
      <c r="BN87" s="70">
        <v>35332</v>
      </c>
      <c r="BQ87" s="2">
        <f t="shared" si="31"/>
        <v>35114.666666666664</v>
      </c>
      <c r="BR87" s="2">
        <f t="shared" si="32"/>
        <v>1.0716145833333333</v>
      </c>
      <c r="CA87" s="2">
        <f t="shared" si="33"/>
        <v>32768</v>
      </c>
      <c r="CB87" s="2">
        <f t="shared" si="34"/>
        <v>35114.666666666664</v>
      </c>
      <c r="CL87" s="2">
        <v>32768</v>
      </c>
      <c r="CM87" s="37">
        <v>26752</v>
      </c>
      <c r="CN87" s="50">
        <v>28288</v>
      </c>
      <c r="CO87" s="65">
        <v>22896</v>
      </c>
      <c r="CR87" s="2">
        <f t="shared" si="35"/>
        <v>25978.666666666668</v>
      </c>
      <c r="CS87" s="2">
        <f t="shared" si="36"/>
        <v>0.79280598958333337</v>
      </c>
      <c r="DB87" s="2">
        <f t="shared" si="17"/>
        <v>32768</v>
      </c>
      <c r="DC87" s="2">
        <f t="shared" si="18"/>
        <v>25978.666666666668</v>
      </c>
    </row>
    <row r="88" spans="1:107" s="2" customFormat="1" x14ac:dyDescent="0.25">
      <c r="A88" s="1"/>
      <c r="B88" s="1"/>
      <c r="C88" s="1"/>
      <c r="F88" s="55">
        <v>251664</v>
      </c>
      <c r="G88" s="2">
        <v>63504</v>
      </c>
      <c r="H88" s="22">
        <v>1937</v>
      </c>
      <c r="I88" s="21">
        <v>1987</v>
      </c>
      <c r="J88" s="43">
        <v>1987</v>
      </c>
      <c r="M88" s="2">
        <f t="shared" si="27"/>
        <v>1970.3333333333333</v>
      </c>
      <c r="N88" s="2">
        <f t="shared" si="28"/>
        <v>3.1026916939615352E-2</v>
      </c>
      <c r="Z88" s="2">
        <f t="shared" si="21"/>
        <v>63504</v>
      </c>
      <c r="AA88" s="2">
        <f t="shared" si="22"/>
        <v>1970.3333333333333</v>
      </c>
      <c r="AJ88" s="2">
        <v>63504</v>
      </c>
      <c r="AK88" s="27">
        <v>558</v>
      </c>
      <c r="AL88" s="14">
        <v>558</v>
      </c>
      <c r="AM88" s="62">
        <v>558</v>
      </c>
      <c r="AP88" s="2">
        <f t="shared" si="29"/>
        <v>558</v>
      </c>
      <c r="AQ88" s="2">
        <f t="shared" si="30"/>
        <v>8.7868480725623588E-3</v>
      </c>
      <c r="AZ88" s="2">
        <f t="shared" si="37"/>
        <v>63504</v>
      </c>
      <c r="BA88" s="2">
        <f t="shared" si="38"/>
        <v>558</v>
      </c>
      <c r="BK88" s="2">
        <v>63504</v>
      </c>
      <c r="BL88" s="32">
        <v>28775</v>
      </c>
      <c r="BM88" s="19">
        <v>27783</v>
      </c>
      <c r="BN88" s="70">
        <v>28771</v>
      </c>
      <c r="BQ88" s="2">
        <f t="shared" si="31"/>
        <v>28443</v>
      </c>
      <c r="BR88" s="2">
        <f t="shared" si="32"/>
        <v>0.44789304610733183</v>
      </c>
      <c r="CA88" s="2">
        <f t="shared" si="33"/>
        <v>63504</v>
      </c>
      <c r="CB88" s="2">
        <f t="shared" si="34"/>
        <v>28443</v>
      </c>
      <c r="CL88" s="2">
        <v>63504</v>
      </c>
      <c r="CM88" s="37">
        <v>55806</v>
      </c>
      <c r="CN88" s="50">
        <v>59535</v>
      </c>
      <c r="CO88" s="65">
        <v>63566</v>
      </c>
      <c r="CR88" s="2">
        <f t="shared" si="35"/>
        <v>59635.666666666664</v>
      </c>
      <c r="CS88" s="2">
        <f t="shared" si="36"/>
        <v>0.93908520198202738</v>
      </c>
      <c r="DB88" s="2">
        <f t="shared" si="17"/>
        <v>63504</v>
      </c>
      <c r="DC88" s="2">
        <f t="shared" si="18"/>
        <v>59635.666666666664</v>
      </c>
    </row>
    <row r="89" spans="1:107" s="2" customFormat="1" x14ac:dyDescent="0.25">
      <c r="A89" s="1"/>
      <c r="B89" s="1"/>
      <c r="C89" s="1"/>
      <c r="F89" s="55">
        <v>538350</v>
      </c>
      <c r="G89" s="2">
        <v>135531</v>
      </c>
      <c r="H89" s="22">
        <v>2908</v>
      </c>
      <c r="I89" s="21">
        <v>2908</v>
      </c>
      <c r="J89" s="43">
        <v>2908</v>
      </c>
      <c r="M89" s="2">
        <f t="shared" si="27"/>
        <v>2908</v>
      </c>
      <c r="N89" s="2">
        <f t="shared" si="28"/>
        <v>2.1456345780670107E-2</v>
      </c>
      <c r="Z89" s="2">
        <f t="shared" si="21"/>
        <v>135531</v>
      </c>
      <c r="AA89" s="2">
        <f t="shared" si="22"/>
        <v>2908</v>
      </c>
      <c r="AJ89" s="2">
        <v>135531</v>
      </c>
      <c r="AK89" s="27">
        <v>801</v>
      </c>
      <c r="AL89" s="14">
        <v>800</v>
      </c>
      <c r="AM89" s="62">
        <v>966</v>
      </c>
      <c r="AP89" s="2">
        <f t="shared" si="29"/>
        <v>855.66666666666663</v>
      </c>
      <c r="AQ89" s="2">
        <f t="shared" si="30"/>
        <v>6.3134387458711784E-3</v>
      </c>
      <c r="AZ89" s="2">
        <f t="shared" si="37"/>
        <v>135531</v>
      </c>
      <c r="BA89" s="2">
        <f t="shared" si="38"/>
        <v>855.66666666666663</v>
      </c>
      <c r="BK89" s="2">
        <v>135531</v>
      </c>
      <c r="BL89" s="32">
        <v>16941</v>
      </c>
      <c r="BM89" s="19">
        <v>33882</v>
      </c>
      <c r="BN89" s="70">
        <v>16941</v>
      </c>
      <c r="BQ89" s="2">
        <f t="shared" si="31"/>
        <v>22588</v>
      </c>
      <c r="BR89" s="2">
        <f t="shared" si="32"/>
        <v>0.16666297747378828</v>
      </c>
      <c r="CA89" s="2">
        <f t="shared" si="33"/>
        <v>135531</v>
      </c>
      <c r="CB89" s="2">
        <f t="shared" si="34"/>
        <v>22588</v>
      </c>
      <c r="CM89" s="5"/>
      <c r="CN89" s="5"/>
    </row>
    <row r="90" spans="1:107" s="2" customFormat="1" x14ac:dyDescent="0.25">
      <c r="A90" s="1"/>
      <c r="B90" s="1"/>
      <c r="C90" s="1"/>
      <c r="F90" s="55">
        <v>1031793</v>
      </c>
      <c r="G90" s="9">
        <v>259308</v>
      </c>
      <c r="H90" s="22">
        <v>5218</v>
      </c>
      <c r="I90" s="21">
        <v>5218</v>
      </c>
      <c r="M90" s="2">
        <f t="shared" si="27"/>
        <v>5218</v>
      </c>
      <c r="N90" s="2">
        <f t="shared" si="28"/>
        <v>2.0122788344362687E-2</v>
      </c>
      <c r="Z90" s="2">
        <f t="shared" si="21"/>
        <v>259308</v>
      </c>
      <c r="AA90" s="2">
        <f t="shared" si="22"/>
        <v>5218</v>
      </c>
    </row>
    <row r="91" spans="1:107" s="2" customFormat="1" x14ac:dyDescent="0.25">
      <c r="A91" s="1"/>
      <c r="B91" s="1"/>
      <c r="C91" s="1"/>
    </row>
    <row r="92" spans="1:107" s="2" customFormat="1" x14ac:dyDescent="0.25">
      <c r="A92" s="1"/>
      <c r="B92" s="1"/>
      <c r="C92" s="1"/>
    </row>
    <row r="93" spans="1:107" s="2" customFormat="1" x14ac:dyDescent="0.25">
      <c r="A93" s="1"/>
      <c r="B93" s="1"/>
      <c r="C93" s="1"/>
      <c r="D93" s="1"/>
    </row>
    <row r="94" spans="1:107" s="2" customFormat="1" x14ac:dyDescent="0.25">
      <c r="A94" s="1"/>
      <c r="B94" s="1"/>
      <c r="C94" s="1"/>
      <c r="D94" s="1"/>
      <c r="F94" s="2" t="s">
        <v>33</v>
      </c>
      <c r="AJ94" s="2" t="s">
        <v>10</v>
      </c>
      <c r="BK94" s="2" t="s">
        <v>10</v>
      </c>
      <c r="CL94" s="2" t="s">
        <v>10</v>
      </c>
    </row>
    <row r="95" spans="1:107" s="2" customFormat="1" x14ac:dyDescent="0.25">
      <c r="A95" s="1"/>
      <c r="B95" s="1"/>
      <c r="C95" s="1"/>
      <c r="D95" s="1"/>
      <c r="E95" s="2">
        <f>3*14</f>
        <v>42</v>
      </c>
      <c r="F95" s="56">
        <v>78</v>
      </c>
      <c r="G95" s="2">
        <v>27</v>
      </c>
      <c r="H95" s="23">
        <v>20</v>
      </c>
      <c r="I95" s="10">
        <v>9</v>
      </c>
      <c r="J95" s="44">
        <v>10</v>
      </c>
      <c r="M95" s="2">
        <f>AVERAGE(H95:L95)</f>
        <v>13</v>
      </c>
      <c r="N95" s="2">
        <f>M95/G95</f>
        <v>0.48148148148148145</v>
      </c>
      <c r="Z95" s="2">
        <f t="shared" si="21"/>
        <v>27</v>
      </c>
      <c r="AA95" s="2">
        <f t="shared" si="22"/>
        <v>13</v>
      </c>
      <c r="AJ95" s="2">
        <v>27</v>
      </c>
      <c r="AK95" s="28">
        <v>5</v>
      </c>
      <c r="AL95" s="15">
        <v>5</v>
      </c>
      <c r="AM95" s="63">
        <v>6</v>
      </c>
      <c r="AP95" s="2">
        <f>AVERAGE(AK95:AO95)</f>
        <v>5.333333333333333</v>
      </c>
      <c r="AQ95" s="2">
        <f>AP95/AJ95</f>
        <v>0.19753086419753085</v>
      </c>
      <c r="AZ95" s="2">
        <f t="shared" ref="AZ95" si="39">AJ95</f>
        <v>27</v>
      </c>
      <c r="BA95" s="2">
        <f>AP95</f>
        <v>5.333333333333333</v>
      </c>
      <c r="BK95" s="2">
        <v>27</v>
      </c>
      <c r="BL95" s="33"/>
      <c r="BM95" s="20">
        <v>6</v>
      </c>
      <c r="BN95" s="71">
        <v>5</v>
      </c>
      <c r="BQ95" s="2">
        <f>AVERAGE(BL95:BP95)</f>
        <v>5.5</v>
      </c>
      <c r="BR95" s="2">
        <f>BQ95/BK95</f>
        <v>0.20370370370370369</v>
      </c>
      <c r="CA95" s="2">
        <f t="shared" ref="CA95:CA107" si="40">BK95</f>
        <v>27</v>
      </c>
      <c r="CB95" s="2">
        <f>BQ95</f>
        <v>5.5</v>
      </c>
      <c r="CL95" s="2">
        <v>27</v>
      </c>
      <c r="CM95" s="38">
        <v>8515584</v>
      </c>
      <c r="CN95" s="51">
        <v>2591</v>
      </c>
      <c r="CO95" s="66">
        <v>864</v>
      </c>
      <c r="CR95" s="2">
        <f>AVERAGE(CM95:CQ95)</f>
        <v>2839679.6666666665</v>
      </c>
      <c r="CS95" s="2">
        <f>CR95/CL95</f>
        <v>105173.32098765431</v>
      </c>
    </row>
    <row r="96" spans="1:107" s="2" customFormat="1" x14ac:dyDescent="0.25">
      <c r="A96" s="1"/>
      <c r="B96" s="1"/>
      <c r="C96" s="1"/>
      <c r="D96" s="1"/>
      <c r="F96" s="56">
        <v>78</v>
      </c>
      <c r="G96" s="2">
        <v>27</v>
      </c>
      <c r="H96" s="23">
        <v>23</v>
      </c>
      <c r="I96" s="10">
        <v>9</v>
      </c>
      <c r="J96" s="44">
        <v>18</v>
      </c>
      <c r="M96" s="2">
        <f t="shared" ref="M96:M108" si="41">AVERAGE(H96:L96)</f>
        <v>16.666666666666668</v>
      </c>
      <c r="N96" s="2">
        <f t="shared" ref="N96:N108" si="42">M96/G96</f>
        <v>0.61728395061728403</v>
      </c>
      <c r="Z96" s="2">
        <f t="shared" si="21"/>
        <v>27</v>
      </c>
      <c r="AA96" s="2">
        <f t="shared" si="22"/>
        <v>16.666666666666668</v>
      </c>
      <c r="AJ96" s="2">
        <v>27</v>
      </c>
      <c r="AK96" s="28">
        <v>5</v>
      </c>
      <c r="AL96" s="15">
        <v>5</v>
      </c>
      <c r="AM96" s="63">
        <v>9</v>
      </c>
      <c r="AP96" s="2">
        <f t="shared" ref="AP96:AP107" si="43">AVERAGE(AK96:AO96)</f>
        <v>6.333333333333333</v>
      </c>
      <c r="AQ96" s="2">
        <f t="shared" ref="AQ96:AQ107" si="44">AP96/AJ96</f>
        <v>0.23456790123456789</v>
      </c>
      <c r="AZ96" s="2">
        <f t="shared" ref="AZ96:AZ107" si="45">AJ96</f>
        <v>27</v>
      </c>
      <c r="BA96" s="2">
        <f t="shared" ref="BA96:BA107" si="46">AP96</f>
        <v>6.333333333333333</v>
      </c>
      <c r="BK96" s="2">
        <v>27</v>
      </c>
      <c r="BL96" s="33">
        <v>108</v>
      </c>
      <c r="BM96" s="20">
        <v>11</v>
      </c>
      <c r="BN96" s="71">
        <v>67</v>
      </c>
      <c r="BQ96" s="2">
        <f t="shared" ref="BQ96:BQ107" si="47">AVERAGE(BL96:BP96)</f>
        <v>62</v>
      </c>
      <c r="BR96" s="2">
        <f t="shared" ref="BR96:BR107" si="48">BQ96/BK96</f>
        <v>2.2962962962962963</v>
      </c>
      <c r="CA96" s="2">
        <f t="shared" ref="CA96" si="49">BK96</f>
        <v>27</v>
      </c>
      <c r="CB96" s="2">
        <f>BQ96</f>
        <v>62</v>
      </c>
      <c r="CL96" s="2">
        <v>27</v>
      </c>
      <c r="CM96" s="38">
        <v>81</v>
      </c>
      <c r="CN96" s="51">
        <v>77</v>
      </c>
      <c r="CO96" s="66">
        <v>100</v>
      </c>
      <c r="CR96" s="2">
        <f t="shared" ref="CR96:CR106" si="50">AVERAGE(CM96:CQ96)</f>
        <v>86</v>
      </c>
      <c r="CS96" s="2">
        <f t="shared" ref="CS96:CS106" si="51">CR96/CL96</f>
        <v>3.1851851851851851</v>
      </c>
      <c r="DB96" s="2">
        <f t="shared" si="17"/>
        <v>27</v>
      </c>
      <c r="DC96" s="2">
        <f t="shared" si="18"/>
        <v>86</v>
      </c>
    </row>
    <row r="97" spans="1:107" s="2" customFormat="1" x14ac:dyDescent="0.25">
      <c r="A97" s="1"/>
      <c r="B97" s="1"/>
      <c r="C97" s="1"/>
      <c r="D97" s="1"/>
      <c r="F97" s="56">
        <v>204</v>
      </c>
      <c r="G97" s="2">
        <v>64</v>
      </c>
      <c r="H97" s="23">
        <v>20</v>
      </c>
      <c r="I97" s="10">
        <v>17</v>
      </c>
      <c r="J97" s="44">
        <v>20</v>
      </c>
      <c r="M97" s="2">
        <f t="shared" si="41"/>
        <v>19</v>
      </c>
      <c r="N97" s="2">
        <f t="shared" si="42"/>
        <v>0.296875</v>
      </c>
      <c r="Z97" s="2">
        <f t="shared" si="21"/>
        <v>64</v>
      </c>
      <c r="AA97" s="2">
        <f t="shared" si="22"/>
        <v>19</v>
      </c>
      <c r="AJ97" s="2">
        <v>64</v>
      </c>
      <c r="AK97" s="28">
        <v>10</v>
      </c>
      <c r="AL97" s="15">
        <v>16</v>
      </c>
      <c r="AM97" s="63">
        <v>11</v>
      </c>
      <c r="AP97" s="2">
        <f t="shared" si="43"/>
        <v>12.333333333333334</v>
      </c>
      <c r="AQ97" s="2">
        <f t="shared" si="44"/>
        <v>0.19270833333333334</v>
      </c>
      <c r="AZ97" s="2">
        <f t="shared" si="45"/>
        <v>64</v>
      </c>
      <c r="BA97" s="2">
        <f t="shared" si="46"/>
        <v>12.333333333333334</v>
      </c>
      <c r="BK97" s="2">
        <v>64</v>
      </c>
      <c r="BL97" s="33">
        <v>15</v>
      </c>
      <c r="BM97" s="20">
        <v>80</v>
      </c>
      <c r="BN97" s="71">
        <v>16</v>
      </c>
      <c r="BQ97" s="2">
        <f t="shared" si="47"/>
        <v>37</v>
      </c>
      <c r="BR97" s="2">
        <f t="shared" si="48"/>
        <v>0.578125</v>
      </c>
      <c r="CA97" s="2">
        <f t="shared" si="40"/>
        <v>64</v>
      </c>
      <c r="CB97" s="2">
        <f t="shared" ref="CB97:CB107" si="52">BQ97</f>
        <v>37</v>
      </c>
      <c r="CL97" s="2">
        <v>64</v>
      </c>
      <c r="CM97" s="38">
        <v>15</v>
      </c>
      <c r="CN97" s="51">
        <v>12</v>
      </c>
      <c r="CO97" s="66">
        <v>30</v>
      </c>
      <c r="CR97" s="2">
        <f t="shared" si="50"/>
        <v>19</v>
      </c>
      <c r="CS97" s="2">
        <f t="shared" si="51"/>
        <v>0.296875</v>
      </c>
      <c r="DB97" s="2">
        <f t="shared" si="17"/>
        <v>64</v>
      </c>
      <c r="DC97" s="2">
        <f t="shared" si="18"/>
        <v>19</v>
      </c>
    </row>
    <row r="98" spans="1:107" s="2" customFormat="1" x14ac:dyDescent="0.25">
      <c r="A98" s="1"/>
      <c r="B98" s="1"/>
      <c r="C98" s="1"/>
      <c r="D98" s="1"/>
      <c r="F98" s="56">
        <v>420</v>
      </c>
      <c r="G98" s="2">
        <v>125</v>
      </c>
      <c r="H98" s="23">
        <v>37</v>
      </c>
      <c r="I98" s="10">
        <v>37</v>
      </c>
      <c r="J98" s="44">
        <v>37</v>
      </c>
      <c r="M98" s="2">
        <f t="shared" si="41"/>
        <v>37</v>
      </c>
      <c r="N98" s="2">
        <f t="shared" si="42"/>
        <v>0.29599999999999999</v>
      </c>
      <c r="Z98" s="2">
        <f t="shared" si="21"/>
        <v>125</v>
      </c>
      <c r="AA98" s="2">
        <f t="shared" si="22"/>
        <v>37</v>
      </c>
      <c r="AJ98" s="2">
        <v>125</v>
      </c>
      <c r="AK98" s="28">
        <v>23</v>
      </c>
      <c r="AL98" s="15">
        <v>23</v>
      </c>
      <c r="AM98" s="63">
        <v>31</v>
      </c>
      <c r="AP98" s="2">
        <f t="shared" si="43"/>
        <v>25.666666666666668</v>
      </c>
      <c r="AQ98" s="2">
        <f t="shared" si="44"/>
        <v>0.20533333333333334</v>
      </c>
      <c r="AZ98" s="2">
        <f t="shared" si="45"/>
        <v>125</v>
      </c>
      <c r="BA98" s="2">
        <f t="shared" si="46"/>
        <v>25.666666666666668</v>
      </c>
      <c r="BK98" s="2">
        <v>125</v>
      </c>
      <c r="BL98" s="33"/>
      <c r="BM98" s="20">
        <v>265</v>
      </c>
      <c r="BN98" s="71">
        <v>598</v>
      </c>
      <c r="BQ98" s="2">
        <f>AVERAGE(BL98:BP98)</f>
        <v>431.5</v>
      </c>
      <c r="BR98" s="2">
        <f t="shared" si="48"/>
        <v>3.452</v>
      </c>
      <c r="CA98" s="2">
        <f t="shared" si="40"/>
        <v>125</v>
      </c>
      <c r="CB98" s="2">
        <f t="shared" si="52"/>
        <v>431.5</v>
      </c>
      <c r="CL98" s="2">
        <v>125</v>
      </c>
      <c r="CM98" s="38"/>
      <c r="CN98" s="51"/>
      <c r="CO98" s="66">
        <v>31</v>
      </c>
      <c r="CR98" s="2">
        <f t="shared" si="50"/>
        <v>31</v>
      </c>
      <c r="CS98" s="2">
        <f t="shared" si="51"/>
        <v>0.248</v>
      </c>
      <c r="DB98" s="2">
        <f t="shared" si="17"/>
        <v>125</v>
      </c>
      <c r="DC98" s="2">
        <f t="shared" si="18"/>
        <v>31</v>
      </c>
    </row>
    <row r="99" spans="1:107" s="2" customFormat="1" x14ac:dyDescent="0.25">
      <c r="A99" s="1"/>
      <c r="B99" s="1"/>
      <c r="C99" s="1"/>
      <c r="D99" s="1"/>
      <c r="F99" s="56">
        <v>750</v>
      </c>
      <c r="G99" s="2">
        <v>216</v>
      </c>
      <c r="H99" s="23">
        <v>52</v>
      </c>
      <c r="I99" s="10">
        <v>41</v>
      </c>
      <c r="J99" s="44">
        <v>45</v>
      </c>
      <c r="M99" s="2">
        <f t="shared" si="41"/>
        <v>46</v>
      </c>
      <c r="N99" s="2">
        <f t="shared" si="42"/>
        <v>0.21296296296296297</v>
      </c>
      <c r="Z99" s="2">
        <f t="shared" si="21"/>
        <v>216</v>
      </c>
      <c r="AA99" s="2">
        <f t="shared" si="22"/>
        <v>46</v>
      </c>
      <c r="AJ99" s="2">
        <v>216</v>
      </c>
      <c r="AK99" s="28">
        <v>30</v>
      </c>
      <c r="AL99" s="15">
        <v>31</v>
      </c>
      <c r="AM99" s="63">
        <v>28</v>
      </c>
      <c r="AP99" s="2">
        <f t="shared" si="43"/>
        <v>29.666666666666668</v>
      </c>
      <c r="AQ99" s="2">
        <f t="shared" si="44"/>
        <v>0.13734567901234568</v>
      </c>
      <c r="AZ99" s="2">
        <f t="shared" si="45"/>
        <v>216</v>
      </c>
      <c r="BA99" s="2">
        <f t="shared" si="46"/>
        <v>29.666666666666668</v>
      </c>
      <c r="BK99" s="2">
        <v>216</v>
      </c>
      <c r="BL99" s="33">
        <v>33</v>
      </c>
      <c r="BM99" s="20">
        <v>54</v>
      </c>
      <c r="BN99" s="71">
        <v>33</v>
      </c>
      <c r="BQ99" s="2">
        <f t="shared" si="47"/>
        <v>40</v>
      </c>
      <c r="BR99" s="2">
        <f t="shared" si="48"/>
        <v>0.18518518518518517</v>
      </c>
      <c r="CA99" s="2">
        <f t="shared" si="40"/>
        <v>216</v>
      </c>
      <c r="CB99" s="2">
        <f t="shared" si="52"/>
        <v>40</v>
      </c>
      <c r="CL99" s="2">
        <v>216</v>
      </c>
      <c r="CM99" s="38">
        <v>74</v>
      </c>
      <c r="CN99" s="51">
        <v>60</v>
      </c>
      <c r="CO99" s="66">
        <v>33</v>
      </c>
      <c r="CR99" s="2">
        <f t="shared" si="50"/>
        <v>55.666666666666664</v>
      </c>
      <c r="CS99" s="2">
        <f t="shared" si="51"/>
        <v>0.25771604938271603</v>
      </c>
      <c r="DB99" s="2">
        <f t="shared" si="17"/>
        <v>216</v>
      </c>
      <c r="DC99" s="2">
        <f t="shared" si="18"/>
        <v>55.666666666666664</v>
      </c>
    </row>
    <row r="100" spans="1:107" s="2" customFormat="1" x14ac:dyDescent="0.25">
      <c r="A100" s="1"/>
      <c r="B100" s="1"/>
      <c r="C100" s="1"/>
      <c r="D100" s="1"/>
      <c r="F100" s="56">
        <v>1848</v>
      </c>
      <c r="G100" s="2">
        <v>512</v>
      </c>
      <c r="H100" s="23">
        <v>104</v>
      </c>
      <c r="I100" s="10">
        <v>104</v>
      </c>
      <c r="J100" s="44">
        <v>104</v>
      </c>
      <c r="M100" s="2">
        <f t="shared" si="41"/>
        <v>104</v>
      </c>
      <c r="N100" s="2">
        <f t="shared" si="42"/>
        <v>0.203125</v>
      </c>
      <c r="Z100" s="2">
        <f t="shared" si="21"/>
        <v>512</v>
      </c>
      <c r="AA100" s="2">
        <f t="shared" si="22"/>
        <v>104</v>
      </c>
      <c r="AJ100" s="2">
        <v>512</v>
      </c>
      <c r="AK100" s="28">
        <v>56</v>
      </c>
      <c r="AL100" s="15">
        <v>56</v>
      </c>
      <c r="AM100" s="63">
        <v>56</v>
      </c>
      <c r="AP100" s="2">
        <f t="shared" si="43"/>
        <v>56</v>
      </c>
      <c r="AQ100" s="2">
        <f t="shared" si="44"/>
        <v>0.109375</v>
      </c>
      <c r="AZ100" s="2">
        <f t="shared" si="45"/>
        <v>512</v>
      </c>
      <c r="BA100" s="2">
        <f t="shared" si="46"/>
        <v>56</v>
      </c>
      <c r="BK100" s="2">
        <v>512</v>
      </c>
      <c r="BL100" s="33">
        <v>88</v>
      </c>
      <c r="BM100" s="20">
        <v>76</v>
      </c>
      <c r="BN100" s="71">
        <v>120</v>
      </c>
      <c r="BQ100" s="2">
        <f t="shared" si="47"/>
        <v>94.666666666666671</v>
      </c>
      <c r="BR100" s="2">
        <f t="shared" si="48"/>
        <v>0.18489583333333334</v>
      </c>
      <c r="CA100" s="2">
        <f t="shared" si="40"/>
        <v>512</v>
      </c>
      <c r="CB100" s="2">
        <f t="shared" si="52"/>
        <v>94.666666666666671</v>
      </c>
      <c r="CL100" s="2">
        <v>512</v>
      </c>
      <c r="CM100" s="38">
        <v>175</v>
      </c>
      <c r="CN100" s="51">
        <v>128</v>
      </c>
      <c r="CO100" s="66">
        <v>120</v>
      </c>
      <c r="CR100" s="2">
        <f t="shared" si="50"/>
        <v>141</v>
      </c>
      <c r="CS100" s="2">
        <f t="shared" si="51"/>
        <v>0.275390625</v>
      </c>
      <c r="DB100" s="2">
        <f t="shared" si="17"/>
        <v>512</v>
      </c>
      <c r="DC100" s="2">
        <f t="shared" si="18"/>
        <v>141</v>
      </c>
    </row>
    <row r="101" spans="1:107" s="2" customFormat="1" x14ac:dyDescent="0.25">
      <c r="A101" s="1"/>
      <c r="B101" s="1"/>
      <c r="C101" s="1"/>
      <c r="D101" s="1"/>
      <c r="F101" s="56">
        <v>3690</v>
      </c>
      <c r="G101" s="2">
        <v>1000</v>
      </c>
      <c r="H101" s="23">
        <v>156</v>
      </c>
      <c r="I101" s="10">
        <v>156</v>
      </c>
      <c r="J101" s="44">
        <v>156</v>
      </c>
      <c r="M101" s="2">
        <f t="shared" si="41"/>
        <v>156</v>
      </c>
      <c r="N101" s="2">
        <f t="shared" si="42"/>
        <v>0.156</v>
      </c>
      <c r="Z101" s="2">
        <f t="shared" si="21"/>
        <v>1000</v>
      </c>
      <c r="AA101" s="2">
        <f t="shared" si="22"/>
        <v>156</v>
      </c>
      <c r="AJ101" s="2">
        <v>1000</v>
      </c>
      <c r="AK101" s="28">
        <v>77</v>
      </c>
      <c r="AL101" s="15">
        <v>77</v>
      </c>
      <c r="AM101" s="63">
        <v>77</v>
      </c>
      <c r="AP101" s="2">
        <f t="shared" si="43"/>
        <v>77</v>
      </c>
      <c r="AQ101" s="2">
        <f t="shared" si="44"/>
        <v>7.6999999999999999E-2</v>
      </c>
      <c r="AZ101" s="2">
        <f t="shared" si="45"/>
        <v>1000</v>
      </c>
      <c r="BA101" s="2">
        <f t="shared" si="46"/>
        <v>77</v>
      </c>
      <c r="BK101" s="2">
        <v>1000</v>
      </c>
      <c r="BL101" s="33">
        <v>305</v>
      </c>
      <c r="BM101" s="20">
        <v>77</v>
      </c>
      <c r="BN101" s="71">
        <v>250</v>
      </c>
      <c r="BQ101" s="2">
        <f t="shared" si="47"/>
        <v>210.66666666666666</v>
      </c>
      <c r="BR101" s="2">
        <f t="shared" si="48"/>
        <v>0.21066666666666667</v>
      </c>
      <c r="CA101" s="2">
        <f t="shared" si="40"/>
        <v>1000</v>
      </c>
      <c r="CB101" s="2">
        <f t="shared" si="52"/>
        <v>210.66666666666666</v>
      </c>
      <c r="CL101" s="2">
        <v>1000</v>
      </c>
      <c r="CM101" s="38">
        <v>62</v>
      </c>
      <c r="CN101" s="51">
        <v>62</v>
      </c>
      <c r="CO101" s="66">
        <v>62</v>
      </c>
      <c r="CR101" s="2">
        <f t="shared" si="50"/>
        <v>62</v>
      </c>
      <c r="CS101" s="2">
        <f t="shared" si="51"/>
        <v>6.2E-2</v>
      </c>
      <c r="DB101" s="2">
        <f t="shared" si="17"/>
        <v>1000</v>
      </c>
      <c r="DC101" s="2">
        <f t="shared" si="18"/>
        <v>62</v>
      </c>
    </row>
    <row r="102" spans="1:107" s="2" customFormat="1" x14ac:dyDescent="0.25">
      <c r="A102" s="1"/>
      <c r="B102" s="1"/>
      <c r="C102" s="1"/>
      <c r="D102" s="1"/>
      <c r="F102" s="56">
        <v>8268</v>
      </c>
      <c r="G102" s="2">
        <v>2197</v>
      </c>
      <c r="H102" s="23">
        <v>309</v>
      </c>
      <c r="I102" s="10">
        <v>312</v>
      </c>
      <c r="J102" s="44">
        <v>282</v>
      </c>
      <c r="M102" s="2">
        <f t="shared" si="41"/>
        <v>301</v>
      </c>
      <c r="N102" s="2">
        <f t="shared" si="42"/>
        <v>0.13700500682749203</v>
      </c>
      <c r="Z102" s="2">
        <f t="shared" si="21"/>
        <v>2197</v>
      </c>
      <c r="AA102" s="2">
        <f t="shared" si="22"/>
        <v>301</v>
      </c>
      <c r="AJ102" s="2">
        <v>2197</v>
      </c>
      <c r="AK102" s="28">
        <v>106</v>
      </c>
      <c r="AL102" s="15">
        <v>128</v>
      </c>
      <c r="AM102" s="63">
        <v>128</v>
      </c>
      <c r="AP102" s="2">
        <f t="shared" si="43"/>
        <v>120.66666666666667</v>
      </c>
      <c r="AQ102" s="2">
        <f t="shared" si="44"/>
        <v>5.4923380367167353E-2</v>
      </c>
      <c r="AZ102" s="2">
        <f t="shared" si="45"/>
        <v>2197</v>
      </c>
      <c r="BA102" s="2">
        <f t="shared" si="46"/>
        <v>120.66666666666667</v>
      </c>
      <c r="BK102" s="2">
        <v>2197</v>
      </c>
      <c r="BL102" s="33">
        <v>299</v>
      </c>
      <c r="BM102" s="20">
        <v>222</v>
      </c>
      <c r="BN102" s="71">
        <v>128</v>
      </c>
      <c r="BQ102" s="2">
        <f t="shared" si="47"/>
        <v>216.33333333333334</v>
      </c>
      <c r="BR102" s="2">
        <f t="shared" si="48"/>
        <v>9.8467607343346988E-2</v>
      </c>
      <c r="CA102" s="2">
        <f t="shared" si="40"/>
        <v>2197</v>
      </c>
      <c r="CB102" s="2">
        <f t="shared" si="52"/>
        <v>216.33333333333334</v>
      </c>
      <c r="CL102" s="2">
        <v>2197</v>
      </c>
      <c r="CM102" s="38">
        <v>196</v>
      </c>
      <c r="CN102" s="51">
        <v>196</v>
      </c>
      <c r="CO102" s="66">
        <v>1102</v>
      </c>
      <c r="CR102" s="2">
        <f t="shared" si="50"/>
        <v>498</v>
      </c>
      <c r="CS102" s="2">
        <f t="shared" si="51"/>
        <v>0.2266727355484752</v>
      </c>
      <c r="DB102" s="2">
        <f t="shared" si="17"/>
        <v>2197</v>
      </c>
      <c r="DC102" s="2">
        <f t="shared" si="18"/>
        <v>498</v>
      </c>
    </row>
    <row r="103" spans="1:107" s="2" customFormat="1" x14ac:dyDescent="0.25">
      <c r="A103" s="1"/>
      <c r="B103" s="1"/>
      <c r="C103" s="1"/>
      <c r="D103" s="1"/>
      <c r="F103" s="56">
        <v>15600</v>
      </c>
      <c r="G103" s="2">
        <v>4096</v>
      </c>
      <c r="H103" s="23">
        <v>385</v>
      </c>
      <c r="I103" s="10">
        <v>384</v>
      </c>
      <c r="J103" s="44">
        <v>384</v>
      </c>
      <c r="M103" s="2">
        <f t="shared" si="41"/>
        <v>384.33333333333331</v>
      </c>
      <c r="N103" s="2">
        <f t="shared" si="42"/>
        <v>9.3831380208333329E-2</v>
      </c>
      <c r="Z103" s="2">
        <f t="shared" si="21"/>
        <v>4096</v>
      </c>
      <c r="AA103" s="2">
        <f t="shared" si="22"/>
        <v>384.33333333333331</v>
      </c>
      <c r="AJ103" s="2">
        <v>4096</v>
      </c>
      <c r="AK103" s="28">
        <v>172</v>
      </c>
      <c r="AL103" s="15">
        <v>172</v>
      </c>
      <c r="AM103" s="63">
        <v>172</v>
      </c>
      <c r="AP103" s="2">
        <f t="shared" si="43"/>
        <v>172</v>
      </c>
      <c r="AQ103" s="2">
        <f t="shared" si="44"/>
        <v>4.19921875E-2</v>
      </c>
      <c r="AZ103" s="2">
        <f t="shared" si="45"/>
        <v>4096</v>
      </c>
      <c r="BA103" s="2">
        <f t="shared" si="46"/>
        <v>172</v>
      </c>
      <c r="BK103" s="2">
        <v>4096</v>
      </c>
      <c r="BL103" s="33">
        <v>687</v>
      </c>
      <c r="BM103" s="20"/>
      <c r="BN103" s="71">
        <v>1552</v>
      </c>
      <c r="BQ103" s="2">
        <f t="shared" si="47"/>
        <v>1119.5</v>
      </c>
      <c r="BR103" s="2">
        <f t="shared" si="48"/>
        <v>0.2733154296875</v>
      </c>
      <c r="CA103" s="2">
        <f t="shared" si="40"/>
        <v>4096</v>
      </c>
      <c r="CB103" s="2">
        <f t="shared" si="52"/>
        <v>1119.5</v>
      </c>
      <c r="CL103" s="2">
        <v>4096</v>
      </c>
      <c r="CM103" s="38">
        <v>832</v>
      </c>
      <c r="CN103" s="51">
        <v>832</v>
      </c>
      <c r="CO103" s="66">
        <v>979</v>
      </c>
      <c r="CR103" s="2">
        <f t="shared" si="50"/>
        <v>881</v>
      </c>
      <c r="CS103" s="2">
        <f t="shared" si="51"/>
        <v>0.215087890625</v>
      </c>
      <c r="DB103" s="2">
        <f t="shared" si="17"/>
        <v>4096</v>
      </c>
      <c r="DC103" s="2">
        <f t="shared" si="18"/>
        <v>881</v>
      </c>
    </row>
    <row r="104" spans="1:107" s="2" customFormat="1" x14ac:dyDescent="0.25">
      <c r="A104" s="1"/>
      <c r="B104" s="1"/>
      <c r="C104" s="1"/>
      <c r="D104" s="1"/>
      <c r="F104" s="56">
        <v>30780</v>
      </c>
      <c r="G104" s="2">
        <v>8000</v>
      </c>
      <c r="H104" s="23">
        <v>625</v>
      </c>
      <c r="I104" s="10">
        <v>625</v>
      </c>
      <c r="J104" s="44">
        <v>625</v>
      </c>
      <c r="M104" s="2">
        <f t="shared" si="41"/>
        <v>625</v>
      </c>
      <c r="N104" s="2">
        <f t="shared" si="42"/>
        <v>7.8125E-2</v>
      </c>
      <c r="Z104" s="2">
        <f t="shared" si="21"/>
        <v>8000</v>
      </c>
      <c r="AA104" s="2">
        <f t="shared" si="22"/>
        <v>625</v>
      </c>
      <c r="AJ104" s="2">
        <v>8000</v>
      </c>
      <c r="AK104" s="28">
        <v>216</v>
      </c>
      <c r="AL104" s="15">
        <v>216</v>
      </c>
      <c r="AM104" s="63">
        <v>216</v>
      </c>
      <c r="AP104" s="2">
        <f t="shared" si="43"/>
        <v>216</v>
      </c>
      <c r="AQ104" s="2">
        <f t="shared" si="44"/>
        <v>2.7E-2</v>
      </c>
      <c r="AZ104" s="2">
        <f t="shared" si="45"/>
        <v>8000</v>
      </c>
      <c r="BA104" s="2">
        <f t="shared" si="46"/>
        <v>216</v>
      </c>
      <c r="BK104" s="2">
        <v>8000</v>
      </c>
      <c r="BL104" s="33">
        <v>875</v>
      </c>
      <c r="BM104" s="20">
        <v>468</v>
      </c>
      <c r="BN104" s="71">
        <v>1000</v>
      </c>
      <c r="BQ104" s="2">
        <f t="shared" si="47"/>
        <v>781</v>
      </c>
      <c r="BR104" s="2">
        <f t="shared" si="48"/>
        <v>9.7625000000000003E-2</v>
      </c>
      <c r="CA104" s="2">
        <f t="shared" si="40"/>
        <v>8000</v>
      </c>
      <c r="CB104" s="2">
        <f t="shared" si="52"/>
        <v>781</v>
      </c>
      <c r="CL104" s="2">
        <v>8000</v>
      </c>
      <c r="CM104" s="38">
        <v>255</v>
      </c>
      <c r="CN104" s="51">
        <v>250</v>
      </c>
      <c r="CO104" s="66">
        <v>265</v>
      </c>
      <c r="CR104" s="2">
        <f t="shared" si="50"/>
        <v>256.66666666666669</v>
      </c>
      <c r="CS104" s="2">
        <f t="shared" si="51"/>
        <v>3.2083333333333339E-2</v>
      </c>
      <c r="DB104" s="2">
        <f t="shared" si="17"/>
        <v>8000</v>
      </c>
      <c r="DC104" s="2">
        <f t="shared" si="18"/>
        <v>256.66666666666669</v>
      </c>
    </row>
    <row r="105" spans="1:107" s="2" customFormat="1" x14ac:dyDescent="0.25">
      <c r="A105" s="1"/>
      <c r="B105" s="1"/>
      <c r="C105" s="1"/>
      <c r="D105" s="1"/>
      <c r="F105" s="56">
        <v>60600</v>
      </c>
      <c r="G105" s="2">
        <v>15625</v>
      </c>
      <c r="H105" s="23">
        <v>884</v>
      </c>
      <c r="I105" s="10">
        <v>933</v>
      </c>
      <c r="J105" s="44">
        <v>916</v>
      </c>
      <c r="M105" s="2">
        <f t="shared" si="41"/>
        <v>911</v>
      </c>
      <c r="N105" s="2">
        <f t="shared" si="42"/>
        <v>5.8304000000000002E-2</v>
      </c>
      <c r="Z105" s="2">
        <f t="shared" si="21"/>
        <v>15625</v>
      </c>
      <c r="AA105" s="2">
        <f t="shared" si="22"/>
        <v>911</v>
      </c>
      <c r="AJ105" s="2">
        <v>15625</v>
      </c>
      <c r="AK105" s="28">
        <v>427</v>
      </c>
      <c r="AL105" s="15">
        <v>427</v>
      </c>
      <c r="AM105" s="63">
        <v>976</v>
      </c>
      <c r="AP105" s="2">
        <f t="shared" si="43"/>
        <v>610</v>
      </c>
      <c r="AQ105" s="2">
        <f t="shared" si="44"/>
        <v>3.9039999999999998E-2</v>
      </c>
      <c r="AZ105" s="2">
        <f t="shared" si="45"/>
        <v>15625</v>
      </c>
      <c r="BA105" s="2">
        <f t="shared" si="46"/>
        <v>610</v>
      </c>
      <c r="BK105" s="2">
        <v>15625</v>
      </c>
      <c r="BL105" s="33">
        <v>537</v>
      </c>
      <c r="BM105" s="20">
        <v>732</v>
      </c>
      <c r="BN105" s="71">
        <v>777</v>
      </c>
      <c r="BQ105" s="2">
        <f t="shared" si="47"/>
        <v>682</v>
      </c>
      <c r="BR105" s="2">
        <f t="shared" si="48"/>
        <v>4.3647999999999999E-2</v>
      </c>
      <c r="CA105" s="2">
        <f t="shared" si="40"/>
        <v>15625</v>
      </c>
      <c r="CB105" s="2">
        <f t="shared" si="52"/>
        <v>682</v>
      </c>
      <c r="CL105" s="2">
        <v>15625</v>
      </c>
      <c r="CM105" s="38">
        <v>488</v>
      </c>
      <c r="CN105" s="51">
        <v>431</v>
      </c>
      <c r="CO105" s="66">
        <v>488</v>
      </c>
      <c r="CR105" s="2">
        <f t="shared" si="50"/>
        <v>469</v>
      </c>
      <c r="CS105" s="2">
        <f t="shared" si="51"/>
        <v>3.0016000000000001E-2</v>
      </c>
      <c r="DB105" s="2">
        <f t="shared" si="17"/>
        <v>15625</v>
      </c>
      <c r="DC105" s="2">
        <f t="shared" si="18"/>
        <v>469</v>
      </c>
    </row>
    <row r="106" spans="1:107" s="2" customFormat="1" x14ac:dyDescent="0.25">
      <c r="A106" s="1"/>
      <c r="B106" s="1"/>
      <c r="C106" s="1"/>
      <c r="D106" s="1"/>
      <c r="F106" s="56">
        <v>127968</v>
      </c>
      <c r="G106" s="2">
        <v>32768</v>
      </c>
      <c r="H106" s="23">
        <v>1841</v>
      </c>
      <c r="I106" s="10">
        <v>1680</v>
      </c>
      <c r="J106" s="44">
        <v>2816</v>
      </c>
      <c r="M106" s="2">
        <f t="shared" si="41"/>
        <v>2112.3333333333335</v>
      </c>
      <c r="N106" s="2">
        <f t="shared" si="42"/>
        <v>6.4463297526041671E-2</v>
      </c>
      <c r="Z106" s="2">
        <f t="shared" si="21"/>
        <v>32768</v>
      </c>
      <c r="AA106" s="2">
        <f t="shared" si="22"/>
        <v>2112.3333333333335</v>
      </c>
      <c r="AJ106" s="2">
        <v>32768</v>
      </c>
      <c r="AK106" s="28">
        <v>2040</v>
      </c>
      <c r="AL106" s="15">
        <v>2040</v>
      </c>
      <c r="AM106" s="63">
        <v>2048</v>
      </c>
      <c r="AP106" s="2">
        <f t="shared" si="43"/>
        <v>2042.6666666666667</v>
      </c>
      <c r="AQ106" s="2">
        <f t="shared" si="44"/>
        <v>6.2337239583333336E-2</v>
      </c>
      <c r="AZ106" s="2">
        <f t="shared" si="45"/>
        <v>32768</v>
      </c>
      <c r="BA106" s="2">
        <f t="shared" si="46"/>
        <v>2042.6666666666667</v>
      </c>
      <c r="BK106" s="2">
        <v>32768</v>
      </c>
      <c r="BL106" s="33">
        <v>960</v>
      </c>
      <c r="BM106" s="20">
        <v>952</v>
      </c>
      <c r="BN106" s="71">
        <v>1280</v>
      </c>
      <c r="BQ106" s="2">
        <f t="shared" si="47"/>
        <v>1064</v>
      </c>
      <c r="BR106" s="2">
        <f t="shared" si="48"/>
        <v>3.2470703125E-2</v>
      </c>
      <c r="CA106" s="2">
        <f t="shared" si="40"/>
        <v>32768</v>
      </c>
      <c r="CB106" s="2">
        <f t="shared" si="52"/>
        <v>1064</v>
      </c>
      <c r="CL106" s="2">
        <v>32768</v>
      </c>
      <c r="CM106" s="38">
        <v>6144</v>
      </c>
      <c r="CN106" s="51">
        <v>6144</v>
      </c>
      <c r="CO106" s="66">
        <v>4032</v>
      </c>
      <c r="CR106" s="2">
        <f t="shared" si="50"/>
        <v>5440</v>
      </c>
      <c r="CS106" s="2">
        <f t="shared" si="51"/>
        <v>0.166015625</v>
      </c>
      <c r="DB106" s="2">
        <f t="shared" si="17"/>
        <v>32768</v>
      </c>
      <c r="DC106" s="2">
        <f t="shared" si="18"/>
        <v>5440</v>
      </c>
    </row>
    <row r="107" spans="1:107" s="2" customFormat="1" x14ac:dyDescent="0.25">
      <c r="A107" s="1"/>
      <c r="B107" s="1"/>
      <c r="C107" s="1"/>
      <c r="D107" s="1"/>
      <c r="F107" s="56">
        <v>251160</v>
      </c>
      <c r="G107" s="2">
        <v>64000</v>
      </c>
      <c r="H107" s="23">
        <v>3234</v>
      </c>
      <c r="I107" s="10">
        <v>3234</v>
      </c>
      <c r="J107" s="44">
        <v>2375</v>
      </c>
      <c r="M107" s="2">
        <f t="shared" si="41"/>
        <v>2947.6666666666665</v>
      </c>
      <c r="N107" s="2">
        <f t="shared" si="42"/>
        <v>4.6057291666666667E-2</v>
      </c>
      <c r="Z107" s="2">
        <f t="shared" si="21"/>
        <v>64000</v>
      </c>
      <c r="AA107" s="2">
        <f t="shared" si="22"/>
        <v>2947.6666666666665</v>
      </c>
      <c r="AJ107" s="2">
        <v>64000</v>
      </c>
      <c r="AK107" s="28">
        <v>1624</v>
      </c>
      <c r="AL107" s="15">
        <v>1750</v>
      </c>
      <c r="AM107" s="63">
        <v>1750</v>
      </c>
      <c r="AP107" s="2">
        <f t="shared" si="43"/>
        <v>1708</v>
      </c>
      <c r="AQ107" s="2">
        <f t="shared" si="44"/>
        <v>2.6687499999999999E-2</v>
      </c>
      <c r="AZ107" s="2">
        <f t="shared" si="45"/>
        <v>64000</v>
      </c>
      <c r="BA107" s="2">
        <f t="shared" si="46"/>
        <v>1708</v>
      </c>
      <c r="BK107" s="2">
        <v>64000</v>
      </c>
      <c r="BL107" s="33">
        <v>1765</v>
      </c>
      <c r="BM107" s="20">
        <v>1531</v>
      </c>
      <c r="BN107" s="71">
        <v>1765</v>
      </c>
      <c r="BQ107" s="2">
        <f t="shared" si="47"/>
        <v>1687</v>
      </c>
      <c r="BR107" s="2">
        <f t="shared" si="48"/>
        <v>2.6359375000000001E-2</v>
      </c>
      <c r="CA107" s="2">
        <f t="shared" si="40"/>
        <v>64000</v>
      </c>
      <c r="CB107" s="2">
        <f t="shared" si="52"/>
        <v>1687</v>
      </c>
      <c r="CL107" s="46"/>
      <c r="CM107" s="5"/>
      <c r="CN107" s="45"/>
    </row>
    <row r="108" spans="1:107" s="2" customFormat="1" x14ac:dyDescent="0.25">
      <c r="A108" s="1"/>
      <c r="B108" s="1"/>
      <c r="C108" s="1"/>
      <c r="D108" s="1"/>
      <c r="F108" s="56">
        <v>522750</v>
      </c>
      <c r="G108" s="2">
        <v>132651</v>
      </c>
      <c r="H108" s="23">
        <v>4789</v>
      </c>
      <c r="I108" s="10">
        <v>4792</v>
      </c>
      <c r="J108" s="44">
        <v>4792</v>
      </c>
      <c r="M108" s="2">
        <f t="shared" si="41"/>
        <v>4791</v>
      </c>
      <c r="N108" s="2">
        <f t="shared" si="42"/>
        <v>3.611733043851912E-2</v>
      </c>
      <c r="Z108" s="2">
        <f t="shared" si="21"/>
        <v>132651</v>
      </c>
      <c r="AA108" s="2">
        <f t="shared" si="22"/>
        <v>4791</v>
      </c>
      <c r="BK108" s="6">
        <v>132651</v>
      </c>
      <c r="BL108" s="33">
        <v>14768</v>
      </c>
      <c r="BM108" s="20">
        <v>14767</v>
      </c>
      <c r="BN108" s="71">
        <v>14768</v>
      </c>
      <c r="BQ108" s="2">
        <f t="shared" ref="BQ108" si="53">AVERAGE(BL108:BP108)</f>
        <v>14767.666666666666</v>
      </c>
      <c r="BR108" s="2">
        <f t="shared" ref="BR108" si="54">BQ108/BK108</f>
        <v>0.11132721703316723</v>
      </c>
      <c r="CA108" s="2">
        <f t="shared" ref="CA108" si="55">BK108</f>
        <v>132651</v>
      </c>
      <c r="CB108" s="2">
        <f t="shared" ref="CB108" si="56">BQ108</f>
        <v>14767.666666666666</v>
      </c>
    </row>
    <row r="109" spans="1:107" s="2" customFormat="1" x14ac:dyDescent="0.25">
      <c r="A109" s="1"/>
      <c r="B109" s="1"/>
      <c r="C109" s="1"/>
      <c r="D109" s="1"/>
      <c r="F109" s="56"/>
    </row>
    <row r="110" spans="1:107" s="2" customFormat="1" x14ac:dyDescent="0.25">
      <c r="A110" s="1"/>
      <c r="B110" s="1"/>
      <c r="C110" s="1"/>
      <c r="D110" s="1"/>
      <c r="F110" s="56"/>
    </row>
    <row r="111" spans="1:107" s="2" customFormat="1" x14ac:dyDescent="0.25">
      <c r="A111" s="1"/>
      <c r="B111" s="1"/>
      <c r="C111" s="1"/>
      <c r="D111" s="1"/>
      <c r="F111" s="2" t="s">
        <v>34</v>
      </c>
      <c r="AJ111" s="2" t="s">
        <v>37</v>
      </c>
      <c r="BK111" s="2" t="s">
        <v>37</v>
      </c>
      <c r="CL111" s="2" t="s">
        <v>37</v>
      </c>
    </row>
    <row r="112" spans="1:107" s="2" customFormat="1" x14ac:dyDescent="0.25">
      <c r="A112" s="1"/>
      <c r="B112" s="1"/>
      <c r="C112" s="1"/>
      <c r="D112" s="1"/>
      <c r="E112" s="2">
        <f>3*13</f>
        <v>39</v>
      </c>
      <c r="F112" s="57">
        <v>1528</v>
      </c>
      <c r="G112" s="2">
        <v>258</v>
      </c>
      <c r="H112" s="25">
        <v>32</v>
      </c>
      <c r="I112" s="12">
        <v>51</v>
      </c>
      <c r="J112" s="53">
        <v>32</v>
      </c>
      <c r="M112" s="2">
        <f>AVERAGE(H112:L112)</f>
        <v>38.333333333333336</v>
      </c>
      <c r="N112" s="2">
        <f>M112/G112</f>
        <v>0.14857881136950904</v>
      </c>
      <c r="Z112" s="2">
        <f t="shared" si="21"/>
        <v>258</v>
      </c>
      <c r="AA112" s="2">
        <f t="shared" si="22"/>
        <v>38.333333333333336</v>
      </c>
      <c r="AJ112" s="2">
        <v>258</v>
      </c>
      <c r="AK112" s="30">
        <v>429</v>
      </c>
      <c r="AL112" s="17">
        <v>8</v>
      </c>
      <c r="AM112" s="60">
        <v>18</v>
      </c>
      <c r="AP112" s="2">
        <f>AVERAGE(AK112:AO112)</f>
        <v>151.66666666666666</v>
      </c>
      <c r="AQ112" s="2">
        <f>AP112/AJ112</f>
        <v>0.58785529715762275</v>
      </c>
      <c r="AZ112" s="2">
        <f>AJ112</f>
        <v>258</v>
      </c>
      <c r="BA112" s="2">
        <f t="shared" ref="BA112:BA114" si="57">AP112</f>
        <v>151.66666666666666</v>
      </c>
      <c r="BK112" s="2">
        <v>258</v>
      </c>
      <c r="BL112" s="35">
        <v>23</v>
      </c>
      <c r="BM112" s="40">
        <v>26</v>
      </c>
      <c r="BN112" s="73">
        <v>12</v>
      </c>
      <c r="BQ112" s="2">
        <f>AVERAGE(BL112:BP112)</f>
        <v>20.333333333333332</v>
      </c>
      <c r="BR112" s="2">
        <f>BQ112/BK112</f>
        <v>7.8811369509043924E-2</v>
      </c>
      <c r="CA112" s="2">
        <f t="shared" ref="CA112:CA114" si="58">BK112</f>
        <v>258</v>
      </c>
      <c r="CB112" s="2">
        <f t="shared" ref="CB112:CB114" si="59">BQ112</f>
        <v>20.333333333333332</v>
      </c>
      <c r="CL112" s="2">
        <v>258</v>
      </c>
      <c r="CM112" s="8">
        <v>18</v>
      </c>
      <c r="CN112" s="48">
        <v>16</v>
      </c>
      <c r="CO112" s="68"/>
      <c r="CR112" s="2">
        <f>AVERAGE(CM112:CQ112)</f>
        <v>17</v>
      </c>
      <c r="CS112" s="2">
        <f>CR112/CL112</f>
        <v>6.589147286821706E-2</v>
      </c>
      <c r="DB112" s="2">
        <f t="shared" si="17"/>
        <v>258</v>
      </c>
      <c r="DC112" s="2">
        <f t="shared" si="18"/>
        <v>17</v>
      </c>
    </row>
    <row r="113" spans="1:107" s="2" customFormat="1" x14ac:dyDescent="0.25">
      <c r="A113" s="1"/>
      <c r="B113" s="1"/>
      <c r="C113" s="1"/>
      <c r="D113" s="1"/>
      <c r="F113" s="57">
        <v>3056</v>
      </c>
      <c r="G113" s="2">
        <v>514</v>
      </c>
      <c r="H113" s="25">
        <v>192</v>
      </c>
      <c r="I113" s="12">
        <v>191</v>
      </c>
      <c r="J113" s="53">
        <v>383</v>
      </c>
      <c r="M113" s="2">
        <f t="shared" ref="M113:M124" si="60">AVERAGE(H113:L113)</f>
        <v>255.33333333333334</v>
      </c>
      <c r="N113" s="2">
        <f t="shared" ref="N113:N124" si="61">M113/G113</f>
        <v>0.49675745784695202</v>
      </c>
      <c r="Z113" s="2">
        <f t="shared" si="21"/>
        <v>514</v>
      </c>
      <c r="AA113" s="2">
        <f t="shared" si="22"/>
        <v>255.33333333333334</v>
      </c>
      <c r="AJ113" s="2">
        <v>514</v>
      </c>
      <c r="AK113" s="30">
        <v>40</v>
      </c>
      <c r="AL113" s="17">
        <v>112</v>
      </c>
      <c r="AM113" s="60">
        <v>32</v>
      </c>
      <c r="AP113" s="2">
        <f t="shared" ref="AP113:AP124" si="62">AVERAGE(AK113:AO113)</f>
        <v>61.333333333333336</v>
      </c>
      <c r="AQ113" s="2">
        <f t="shared" ref="AQ113:AQ124" si="63">AP113/AJ113</f>
        <v>0.11932555123216602</v>
      </c>
      <c r="AZ113" s="2">
        <f t="shared" ref="AZ113:AZ114" si="64">AJ113</f>
        <v>514</v>
      </c>
      <c r="BA113" s="2">
        <f t="shared" si="57"/>
        <v>61.333333333333336</v>
      </c>
      <c r="BK113" s="2">
        <v>514</v>
      </c>
      <c r="BL113" s="35">
        <v>40</v>
      </c>
      <c r="BM113" s="40">
        <v>31</v>
      </c>
      <c r="BN113" s="73">
        <v>46</v>
      </c>
      <c r="BQ113" s="2">
        <f t="shared" ref="BQ113:BQ121" si="65">AVERAGE(BL113:BP113)</f>
        <v>39</v>
      </c>
      <c r="BR113" s="2">
        <f t="shared" ref="BR113:BR121" si="66">BQ113/BK113</f>
        <v>7.5875486381322951E-2</v>
      </c>
      <c r="CA113" s="2">
        <f t="shared" si="58"/>
        <v>514</v>
      </c>
      <c r="CB113" s="2">
        <f t="shared" si="59"/>
        <v>39</v>
      </c>
      <c r="CL113" s="2">
        <v>514</v>
      </c>
      <c r="CM113" s="8">
        <v>20</v>
      </c>
      <c r="CN113" s="48">
        <v>21</v>
      </c>
      <c r="CO113" s="68">
        <v>111</v>
      </c>
      <c r="CR113" s="2">
        <f t="shared" ref="CR113:CR121" si="67">AVERAGE(CM113:CQ113)</f>
        <v>50.666666666666664</v>
      </c>
      <c r="CS113" s="2">
        <f t="shared" ref="CS113:CS121" si="68">CR113/CL113</f>
        <v>9.8573281452658881E-2</v>
      </c>
      <c r="DB113" s="2">
        <f t="shared" si="17"/>
        <v>514</v>
      </c>
      <c r="DC113" s="2">
        <f t="shared" si="18"/>
        <v>50.666666666666664</v>
      </c>
    </row>
    <row r="114" spans="1:107" s="2" customFormat="1" x14ac:dyDescent="0.25">
      <c r="A114" s="1"/>
      <c r="B114" s="1"/>
      <c r="C114" s="1"/>
      <c r="D114" s="1"/>
      <c r="F114" s="57">
        <v>6112</v>
      </c>
      <c r="G114" s="2">
        <v>1026</v>
      </c>
      <c r="H114" s="25">
        <v>168</v>
      </c>
      <c r="I114" s="12">
        <v>112</v>
      </c>
      <c r="J114" s="53">
        <v>90</v>
      </c>
      <c r="M114" s="2">
        <f t="shared" si="60"/>
        <v>123.33333333333333</v>
      </c>
      <c r="N114" s="2">
        <f t="shared" si="61"/>
        <v>0.12020792722547108</v>
      </c>
      <c r="Z114" s="2">
        <f t="shared" si="21"/>
        <v>1026</v>
      </c>
      <c r="AA114" s="2">
        <f t="shared" si="22"/>
        <v>123.33333333333333</v>
      </c>
      <c r="AJ114" s="2">
        <v>1026</v>
      </c>
      <c r="AK114" s="30">
        <v>64</v>
      </c>
      <c r="AL114" s="17">
        <v>64</v>
      </c>
      <c r="AM114" s="60">
        <v>64</v>
      </c>
      <c r="AP114" s="2">
        <f t="shared" si="62"/>
        <v>64</v>
      </c>
      <c r="AQ114" s="2">
        <f t="shared" si="63"/>
        <v>6.2378167641325533E-2</v>
      </c>
      <c r="AZ114" s="2">
        <f t="shared" si="64"/>
        <v>1026</v>
      </c>
      <c r="BA114" s="2">
        <f t="shared" si="57"/>
        <v>64</v>
      </c>
      <c r="BK114" s="2">
        <v>1026</v>
      </c>
      <c r="BL114" s="35">
        <v>228</v>
      </c>
      <c r="BM114" s="40">
        <v>228</v>
      </c>
      <c r="BN114" s="73">
        <v>266</v>
      </c>
      <c r="BQ114" s="2">
        <f t="shared" si="65"/>
        <v>240.66666666666666</v>
      </c>
      <c r="BR114" s="2">
        <f t="shared" si="66"/>
        <v>0.23456790123456789</v>
      </c>
      <c r="CA114" s="2">
        <f t="shared" si="58"/>
        <v>1026</v>
      </c>
      <c r="CB114" s="2">
        <f t="shared" si="59"/>
        <v>240.66666666666666</v>
      </c>
      <c r="CL114" s="2">
        <v>1026</v>
      </c>
      <c r="CM114" s="8">
        <v>52</v>
      </c>
      <c r="CN114" s="48">
        <v>52</v>
      </c>
      <c r="CO114" s="68">
        <v>80</v>
      </c>
      <c r="CR114" s="2">
        <f t="shared" si="67"/>
        <v>61.333333333333336</v>
      </c>
      <c r="CS114" s="2">
        <f t="shared" si="68"/>
        <v>5.9779077322936976E-2</v>
      </c>
      <c r="DB114" s="2">
        <f t="shared" si="17"/>
        <v>1026</v>
      </c>
      <c r="DC114" s="2">
        <f t="shared" si="18"/>
        <v>61.333333333333336</v>
      </c>
    </row>
    <row r="115" spans="1:107" s="2" customFormat="1" x14ac:dyDescent="0.25">
      <c r="A115" s="1"/>
      <c r="B115" s="1"/>
      <c r="C115" s="1"/>
      <c r="D115" s="1"/>
      <c r="F115" s="57">
        <v>12224</v>
      </c>
      <c r="G115" s="2">
        <v>2050</v>
      </c>
      <c r="H115" s="25">
        <v>368</v>
      </c>
      <c r="I115" s="12">
        <v>368</v>
      </c>
      <c r="J115" s="53">
        <v>384</v>
      </c>
      <c r="M115" s="2">
        <f t="shared" si="60"/>
        <v>373.33333333333331</v>
      </c>
      <c r="N115" s="2">
        <f t="shared" si="61"/>
        <v>0.18211382113821137</v>
      </c>
      <c r="Z115" s="2">
        <f t="shared" si="21"/>
        <v>2050</v>
      </c>
      <c r="AA115" s="2">
        <f t="shared" si="22"/>
        <v>373.33333333333331</v>
      </c>
      <c r="AJ115" s="2">
        <v>2050</v>
      </c>
      <c r="AK115" s="30">
        <v>52</v>
      </c>
      <c r="AL115" s="17">
        <v>84</v>
      </c>
      <c r="AM115" s="60">
        <v>52</v>
      </c>
      <c r="AP115" s="2">
        <f t="shared" si="62"/>
        <v>62.666666666666664</v>
      </c>
      <c r="AQ115" s="2">
        <f t="shared" si="63"/>
        <v>3.0569105691056909E-2</v>
      </c>
      <c r="AZ115" s="2">
        <f t="shared" ref="AZ115:AZ123" si="69">AJ115</f>
        <v>2050</v>
      </c>
      <c r="BA115" s="2">
        <f t="shared" ref="BA115:BA124" si="70">AP115</f>
        <v>62.666666666666664</v>
      </c>
      <c r="BK115" s="2">
        <v>2050</v>
      </c>
      <c r="BL115" s="35">
        <v>495</v>
      </c>
      <c r="BM115" s="40">
        <v>432</v>
      </c>
      <c r="BN115" s="73">
        <v>433</v>
      </c>
      <c r="BQ115" s="2">
        <f t="shared" si="65"/>
        <v>453.33333333333331</v>
      </c>
      <c r="BR115" s="2">
        <f t="shared" si="66"/>
        <v>0.22113821138211381</v>
      </c>
      <c r="CA115" s="2">
        <f t="shared" ref="CA115:CA119" si="71">BK115</f>
        <v>2050</v>
      </c>
      <c r="CB115" s="2">
        <f t="shared" ref="CB115:CB119" si="72">BQ115</f>
        <v>453.33333333333331</v>
      </c>
      <c r="CL115" s="2">
        <v>2050</v>
      </c>
      <c r="CM115" s="8">
        <v>80</v>
      </c>
      <c r="CN115" s="48">
        <v>40</v>
      </c>
      <c r="CO115" s="68"/>
      <c r="CR115" s="2">
        <f t="shared" si="67"/>
        <v>60</v>
      </c>
      <c r="CS115" s="2">
        <f t="shared" si="68"/>
        <v>2.9268292682926831E-2</v>
      </c>
      <c r="DB115" s="2">
        <f t="shared" si="17"/>
        <v>2050</v>
      </c>
      <c r="DC115" s="2">
        <f t="shared" si="18"/>
        <v>60</v>
      </c>
    </row>
    <row r="116" spans="1:107" s="2" customFormat="1" x14ac:dyDescent="0.25">
      <c r="A116" s="1"/>
      <c r="B116" s="1"/>
      <c r="C116" s="1"/>
      <c r="D116" s="1"/>
      <c r="F116" s="57">
        <v>24448</v>
      </c>
      <c r="G116" s="2">
        <v>4098</v>
      </c>
      <c r="H116" s="25">
        <v>480</v>
      </c>
      <c r="I116" s="12">
        <v>480</v>
      </c>
      <c r="J116" s="53">
        <v>392</v>
      </c>
      <c r="M116" s="2">
        <f t="shared" si="60"/>
        <v>450.66666666666669</v>
      </c>
      <c r="N116" s="2">
        <f t="shared" si="61"/>
        <v>0.10997234423295917</v>
      </c>
      <c r="Z116" s="2">
        <f t="shared" si="21"/>
        <v>4098</v>
      </c>
      <c r="AA116" s="2">
        <f t="shared" si="22"/>
        <v>450.66666666666669</v>
      </c>
      <c r="AJ116" s="2">
        <v>4098</v>
      </c>
      <c r="AK116" s="30">
        <v>112</v>
      </c>
      <c r="AL116" s="17">
        <v>116</v>
      </c>
      <c r="AM116" s="60">
        <v>223</v>
      </c>
      <c r="AP116" s="2">
        <f t="shared" si="62"/>
        <v>150.33333333333334</v>
      </c>
      <c r="AQ116" s="2">
        <f t="shared" si="63"/>
        <v>3.6684561574751917E-2</v>
      </c>
      <c r="AZ116" s="2">
        <f t="shared" si="69"/>
        <v>4098</v>
      </c>
      <c r="BA116" s="2">
        <f t="shared" si="70"/>
        <v>150.33333333333334</v>
      </c>
      <c r="BK116" s="2">
        <v>4098</v>
      </c>
      <c r="BL116" s="35">
        <v>483</v>
      </c>
      <c r="BM116" s="40">
        <v>224</v>
      </c>
      <c r="BN116" s="73">
        <v>482</v>
      </c>
      <c r="BQ116" s="2">
        <f t="shared" si="65"/>
        <v>396.33333333333331</v>
      </c>
      <c r="BR116" s="2">
        <f t="shared" si="66"/>
        <v>9.6713844151618669E-2</v>
      </c>
      <c r="CA116" s="2">
        <f t="shared" si="71"/>
        <v>4098</v>
      </c>
      <c r="CB116" s="2">
        <f t="shared" si="72"/>
        <v>396.33333333333331</v>
      </c>
      <c r="CL116" s="2">
        <v>4098</v>
      </c>
      <c r="CM116" s="8">
        <v>80</v>
      </c>
      <c r="CN116" s="48">
        <v>73</v>
      </c>
      <c r="CO116" s="68">
        <v>73</v>
      </c>
      <c r="CR116" s="2">
        <f t="shared" si="67"/>
        <v>75.333333333333329</v>
      </c>
      <c r="CS116" s="2">
        <f t="shared" si="68"/>
        <v>1.8382951033024238E-2</v>
      </c>
      <c r="DB116" s="2">
        <f t="shared" si="17"/>
        <v>4098</v>
      </c>
      <c r="DC116" s="2">
        <f t="shared" si="18"/>
        <v>75.333333333333329</v>
      </c>
    </row>
    <row r="117" spans="1:107" s="2" customFormat="1" x14ac:dyDescent="0.25">
      <c r="A117" s="1"/>
      <c r="B117" s="1"/>
      <c r="C117" s="1"/>
      <c r="D117" s="1"/>
      <c r="F117" s="57">
        <v>48896</v>
      </c>
      <c r="G117" s="2">
        <v>8194</v>
      </c>
      <c r="H117" s="25">
        <v>1024</v>
      </c>
      <c r="I117" s="12">
        <v>768</v>
      </c>
      <c r="J117" s="53">
        <v>1028</v>
      </c>
      <c r="M117" s="2">
        <f t="shared" si="60"/>
        <v>940</v>
      </c>
      <c r="N117" s="2">
        <f t="shared" si="61"/>
        <v>0.11471808640468635</v>
      </c>
      <c r="Z117" s="2">
        <f t="shared" si="21"/>
        <v>8194</v>
      </c>
      <c r="AA117" s="2">
        <f t="shared" si="22"/>
        <v>940</v>
      </c>
      <c r="AJ117" s="2">
        <v>8194</v>
      </c>
      <c r="AK117" s="30">
        <v>318</v>
      </c>
      <c r="AL117" s="17">
        <v>313</v>
      </c>
      <c r="AM117" s="60">
        <v>320</v>
      </c>
      <c r="AP117" s="2">
        <f t="shared" si="62"/>
        <v>317</v>
      </c>
      <c r="AQ117" s="2">
        <f t="shared" si="63"/>
        <v>3.8686844032218698E-2</v>
      </c>
      <c r="AZ117" s="2">
        <f t="shared" si="69"/>
        <v>8194</v>
      </c>
      <c r="BA117" s="2">
        <f t="shared" si="70"/>
        <v>317</v>
      </c>
      <c r="BK117" s="2">
        <v>8194</v>
      </c>
      <c r="BL117" s="35">
        <v>871</v>
      </c>
      <c r="BM117" s="40">
        <v>832</v>
      </c>
      <c r="BN117" s="73">
        <v>1006</v>
      </c>
      <c r="BQ117" s="2">
        <f t="shared" si="65"/>
        <v>903</v>
      </c>
      <c r="BR117" s="2">
        <f t="shared" si="66"/>
        <v>0.11020258725896998</v>
      </c>
      <c r="CA117" s="2">
        <f t="shared" si="71"/>
        <v>8194</v>
      </c>
      <c r="CB117" s="2">
        <f t="shared" si="72"/>
        <v>903</v>
      </c>
      <c r="CL117" s="2">
        <v>8194</v>
      </c>
      <c r="CM117" s="8">
        <v>207</v>
      </c>
      <c r="CN117" s="48">
        <v>191</v>
      </c>
      <c r="CO117" s="68"/>
      <c r="CR117" s="2">
        <f t="shared" si="67"/>
        <v>199</v>
      </c>
      <c r="CS117" s="2">
        <f t="shared" si="68"/>
        <v>2.4286062972907006E-2</v>
      </c>
      <c r="DB117" s="2">
        <f t="shared" si="17"/>
        <v>8194</v>
      </c>
      <c r="DC117" s="2">
        <f t="shared" si="18"/>
        <v>199</v>
      </c>
    </row>
    <row r="118" spans="1:107" s="2" customFormat="1" x14ac:dyDescent="0.25">
      <c r="A118" s="1"/>
      <c r="B118" s="1"/>
      <c r="C118" s="1"/>
      <c r="D118" s="1"/>
      <c r="F118" s="57">
        <v>97792</v>
      </c>
      <c r="G118" s="2">
        <v>16386</v>
      </c>
      <c r="H118" s="25">
        <v>1673</v>
      </c>
      <c r="I118" s="12">
        <v>1707</v>
      </c>
      <c r="J118" s="53">
        <v>1664</v>
      </c>
      <c r="M118" s="2">
        <f t="shared" si="60"/>
        <v>1681.3333333333333</v>
      </c>
      <c r="N118" s="2">
        <f t="shared" si="61"/>
        <v>0.10260791732780015</v>
      </c>
      <c r="Z118" s="2">
        <f t="shared" si="21"/>
        <v>16386</v>
      </c>
      <c r="AA118" s="2">
        <f t="shared" si="22"/>
        <v>1681.3333333333333</v>
      </c>
      <c r="AJ118" s="2">
        <v>16386</v>
      </c>
      <c r="AK118" s="30">
        <v>136</v>
      </c>
      <c r="AL118" s="17">
        <v>128</v>
      </c>
      <c r="AM118" s="60">
        <v>320</v>
      </c>
      <c r="AP118" s="2">
        <f t="shared" si="62"/>
        <v>194.66666666666666</v>
      </c>
      <c r="AQ118" s="2">
        <f t="shared" si="63"/>
        <v>1.1880060214003825E-2</v>
      </c>
      <c r="AZ118" s="2">
        <f t="shared" si="69"/>
        <v>16386</v>
      </c>
      <c r="BA118" s="2">
        <f t="shared" si="70"/>
        <v>194.66666666666666</v>
      </c>
      <c r="BK118" s="2">
        <v>16386</v>
      </c>
      <c r="BL118" s="35">
        <v>2560</v>
      </c>
      <c r="BM118" s="40">
        <v>2584</v>
      </c>
      <c r="BN118" s="73">
        <v>15753</v>
      </c>
      <c r="BQ118" s="2">
        <f t="shared" si="65"/>
        <v>6965.666666666667</v>
      </c>
      <c r="BR118" s="2">
        <f t="shared" si="66"/>
        <v>0.42509866145896907</v>
      </c>
      <c r="CA118" s="2">
        <f t="shared" si="71"/>
        <v>16386</v>
      </c>
      <c r="CB118" s="2">
        <f t="shared" si="72"/>
        <v>6965.666666666667</v>
      </c>
      <c r="CL118" s="2">
        <v>16386</v>
      </c>
      <c r="CM118" s="8">
        <v>132</v>
      </c>
      <c r="CN118" s="48">
        <v>256</v>
      </c>
      <c r="CO118" s="68">
        <v>128</v>
      </c>
      <c r="CR118" s="2">
        <f t="shared" si="67"/>
        <v>172</v>
      </c>
      <c r="CS118" s="2">
        <f t="shared" si="68"/>
        <v>1.0496765531551324E-2</v>
      </c>
      <c r="DB118" s="2">
        <f t="shared" si="17"/>
        <v>16386</v>
      </c>
      <c r="DC118" s="2">
        <f t="shared" si="18"/>
        <v>172</v>
      </c>
    </row>
    <row r="119" spans="1:107" s="2" customFormat="1" x14ac:dyDescent="0.25">
      <c r="A119" s="1"/>
      <c r="B119" s="1"/>
      <c r="C119" s="1"/>
      <c r="D119" s="1"/>
      <c r="F119" s="57">
        <v>195584</v>
      </c>
      <c r="G119" s="2">
        <v>32770</v>
      </c>
      <c r="H119" s="25">
        <v>2752</v>
      </c>
      <c r="I119" s="12">
        <v>2536</v>
      </c>
      <c r="J119" s="53">
        <v>2268</v>
      </c>
      <c r="M119" s="2">
        <f t="shared" si="60"/>
        <v>2518.6666666666665</v>
      </c>
      <c r="N119" s="2">
        <f t="shared" si="61"/>
        <v>7.6858915674905909E-2</v>
      </c>
      <c r="Z119" s="2">
        <f t="shared" si="21"/>
        <v>32770</v>
      </c>
      <c r="AA119" s="2">
        <f t="shared" si="22"/>
        <v>2518.6666666666665</v>
      </c>
      <c r="AJ119" s="2">
        <v>32770</v>
      </c>
      <c r="AK119" s="30">
        <v>812</v>
      </c>
      <c r="AL119" s="17">
        <v>1664</v>
      </c>
      <c r="AM119" s="60">
        <v>416</v>
      </c>
      <c r="AP119" s="2">
        <f t="shared" si="62"/>
        <v>964</v>
      </c>
      <c r="AQ119" s="2">
        <f t="shared" si="63"/>
        <v>2.9417149832163564E-2</v>
      </c>
      <c r="AZ119" s="2">
        <f t="shared" si="69"/>
        <v>32770</v>
      </c>
      <c r="BA119" s="2">
        <f t="shared" si="70"/>
        <v>964</v>
      </c>
      <c r="BK119" s="2">
        <v>32770</v>
      </c>
      <c r="BL119" s="35">
        <v>6209</v>
      </c>
      <c r="BM119" s="40">
        <v>6209</v>
      </c>
      <c r="BN119" s="73">
        <v>6172</v>
      </c>
      <c r="BQ119" s="2">
        <f t="shared" si="65"/>
        <v>6196.666666666667</v>
      </c>
      <c r="BR119" s="2">
        <f t="shared" si="66"/>
        <v>0.18909571762791172</v>
      </c>
      <c r="CA119" s="2">
        <f t="shared" si="71"/>
        <v>32770</v>
      </c>
      <c r="CB119" s="2">
        <f t="shared" si="72"/>
        <v>6196.666666666667</v>
      </c>
      <c r="CL119" s="2">
        <v>32770</v>
      </c>
      <c r="CM119" s="8">
        <v>204</v>
      </c>
      <c r="CN119" s="48">
        <v>204</v>
      </c>
      <c r="CO119" s="68">
        <v>188</v>
      </c>
      <c r="CR119" s="2">
        <f t="shared" si="67"/>
        <v>198.66666666666666</v>
      </c>
      <c r="CS119" s="2">
        <f t="shared" si="68"/>
        <v>6.0624554979147594E-3</v>
      </c>
      <c r="DB119" s="2">
        <f t="shared" si="17"/>
        <v>32770</v>
      </c>
      <c r="DC119" s="2">
        <f t="shared" si="18"/>
        <v>198.66666666666666</v>
      </c>
    </row>
    <row r="120" spans="1:107" s="2" customFormat="1" x14ac:dyDescent="0.25">
      <c r="A120" s="1"/>
      <c r="B120" s="1"/>
      <c r="C120" s="1"/>
      <c r="D120" s="1"/>
      <c r="F120" s="57">
        <v>391168</v>
      </c>
      <c r="G120" s="2">
        <v>65538</v>
      </c>
      <c r="H120" s="25">
        <v>3344</v>
      </c>
      <c r="I120" s="12">
        <v>3909</v>
      </c>
      <c r="J120" s="53">
        <v>3328</v>
      </c>
      <c r="M120" s="2">
        <f t="shared" si="60"/>
        <v>3527</v>
      </c>
      <c r="N120" s="2">
        <f t="shared" si="61"/>
        <v>5.3816106686197324E-2</v>
      </c>
      <c r="Z120" s="2">
        <f t="shared" si="21"/>
        <v>65538</v>
      </c>
      <c r="AA120" s="2">
        <f t="shared" si="22"/>
        <v>3527</v>
      </c>
      <c r="AJ120" s="2">
        <v>65538</v>
      </c>
      <c r="AK120" s="30">
        <v>3344</v>
      </c>
      <c r="AL120" s="17">
        <v>4128</v>
      </c>
      <c r="AM120" s="60">
        <v>17289</v>
      </c>
      <c r="AP120" s="2">
        <f t="shared" si="62"/>
        <v>8253.6666666666661</v>
      </c>
      <c r="AQ120" s="2">
        <f t="shared" si="63"/>
        <v>0.12593711536309724</v>
      </c>
      <c r="AZ120" s="2">
        <f t="shared" ref="AZ120" si="73">AJ120</f>
        <v>65538</v>
      </c>
      <c r="BA120" s="2">
        <f t="shared" ref="BA120" si="74">AP120</f>
        <v>8253.6666666666661</v>
      </c>
      <c r="BK120" s="2">
        <v>65538</v>
      </c>
      <c r="BL120" s="35">
        <v>9092</v>
      </c>
      <c r="BM120" s="2">
        <v>9094</v>
      </c>
      <c r="BN120" s="73">
        <v>9094</v>
      </c>
      <c r="BQ120" s="2">
        <f t="shared" si="65"/>
        <v>9093.3333333333339</v>
      </c>
      <c r="BR120" s="2">
        <f t="shared" si="66"/>
        <v>0.13874902092424751</v>
      </c>
      <c r="CA120" s="2">
        <f t="shared" ref="CA120" si="75">BK120</f>
        <v>65538</v>
      </c>
      <c r="CB120" s="2">
        <f t="shared" ref="CB120" si="76">BQ120</f>
        <v>9093.3333333333339</v>
      </c>
      <c r="CL120" s="2">
        <v>65538</v>
      </c>
      <c r="CM120" s="8">
        <v>392</v>
      </c>
      <c r="CN120" s="48">
        <v>392</v>
      </c>
      <c r="CO120" s="68">
        <v>1024</v>
      </c>
      <c r="CR120" s="2">
        <f t="shared" si="67"/>
        <v>602.66666666666663</v>
      </c>
      <c r="CS120" s="2">
        <f t="shared" si="68"/>
        <v>9.1956829116949957E-3</v>
      </c>
      <c r="DB120" s="2">
        <f t="shared" si="17"/>
        <v>65538</v>
      </c>
      <c r="DC120" s="2">
        <f t="shared" si="18"/>
        <v>602.66666666666663</v>
      </c>
    </row>
    <row r="121" spans="1:107" s="2" customFormat="1" x14ac:dyDescent="0.25">
      <c r="A121" s="1"/>
      <c r="B121" s="1"/>
      <c r="C121" s="1"/>
      <c r="D121" s="1"/>
      <c r="F121" s="57">
        <v>782336</v>
      </c>
      <c r="G121" s="2">
        <v>131074</v>
      </c>
      <c r="H121" s="25">
        <v>6880</v>
      </c>
      <c r="I121" s="12">
        <v>5887</v>
      </c>
      <c r="J121" s="53">
        <v>6646</v>
      </c>
      <c r="M121" s="2">
        <f t="shared" si="60"/>
        <v>6471</v>
      </c>
      <c r="N121" s="2">
        <f t="shared" si="61"/>
        <v>4.936905869966584E-2</v>
      </c>
      <c r="Z121" s="2">
        <f t="shared" si="21"/>
        <v>131074</v>
      </c>
      <c r="AA121" s="2">
        <f t="shared" si="22"/>
        <v>6471</v>
      </c>
      <c r="AJ121" s="2">
        <v>131074</v>
      </c>
      <c r="AK121" s="30">
        <v>6648</v>
      </c>
      <c r="AL121" s="17">
        <v>6880</v>
      </c>
      <c r="AM121" s="60">
        <v>6678</v>
      </c>
      <c r="AP121" s="2">
        <f t="shared" si="62"/>
        <v>6735.333333333333</v>
      </c>
      <c r="AQ121" s="2">
        <f t="shared" si="63"/>
        <v>5.1385731215445728E-2</v>
      </c>
      <c r="AZ121" s="2">
        <f t="shared" si="69"/>
        <v>131074</v>
      </c>
      <c r="BA121" s="2">
        <f t="shared" si="70"/>
        <v>6735.333333333333</v>
      </c>
      <c r="BK121" s="2">
        <v>131074</v>
      </c>
      <c r="BL121" s="35">
        <v>33792</v>
      </c>
      <c r="BM121" s="41">
        <v>33792</v>
      </c>
      <c r="BN121" s="73">
        <v>33728</v>
      </c>
      <c r="BQ121" s="2">
        <f t="shared" si="65"/>
        <v>33770.666666666664</v>
      </c>
      <c r="BR121" s="2">
        <f t="shared" si="66"/>
        <v>0.25764580822029287</v>
      </c>
      <c r="CA121" s="2">
        <f t="shared" ref="CA121" si="77">BK121</f>
        <v>131074</v>
      </c>
      <c r="CB121" s="2">
        <f t="shared" ref="CB121" si="78">BQ121</f>
        <v>33770.666666666664</v>
      </c>
      <c r="CL121" s="2">
        <v>131074</v>
      </c>
      <c r="CM121" s="8">
        <v>1536</v>
      </c>
      <c r="CN121" s="48">
        <v>1540</v>
      </c>
      <c r="CO121" s="68">
        <v>1536</v>
      </c>
      <c r="CR121" s="2">
        <f t="shared" si="67"/>
        <v>1537.3333333333333</v>
      </c>
      <c r="CS121" s="2">
        <f t="shared" si="68"/>
        <v>1.1728743559617722E-2</v>
      </c>
      <c r="DB121" s="2">
        <f t="shared" ref="DB121:DB135" si="79">CL121</f>
        <v>131074</v>
      </c>
      <c r="DC121" s="2">
        <f t="shared" ref="DC121:DC135" si="80">CR121</f>
        <v>1537.3333333333333</v>
      </c>
    </row>
    <row r="122" spans="1:107" s="2" customFormat="1" x14ac:dyDescent="0.25">
      <c r="A122" s="1"/>
      <c r="B122" s="1"/>
      <c r="C122" s="1"/>
      <c r="D122" s="1"/>
      <c r="F122" s="57">
        <v>1564672</v>
      </c>
      <c r="G122" s="2">
        <v>262146</v>
      </c>
      <c r="H122" s="25">
        <v>6592</v>
      </c>
      <c r="I122" s="12">
        <v>5631</v>
      </c>
      <c r="J122" s="53">
        <v>5744</v>
      </c>
      <c r="M122" s="2">
        <f t="shared" si="60"/>
        <v>5989</v>
      </c>
      <c r="N122" s="2">
        <f t="shared" si="61"/>
        <v>2.2846047622317334E-2</v>
      </c>
      <c r="Z122" s="2">
        <f t="shared" ref="Z122:Z137" si="81">G122</f>
        <v>262146</v>
      </c>
      <c r="AA122" s="2">
        <f t="shared" ref="AA122:AA137" si="82">M122</f>
        <v>5989</v>
      </c>
      <c r="AJ122" s="2">
        <v>262146</v>
      </c>
      <c r="AK122" s="30">
        <v>6752</v>
      </c>
      <c r="AL122" s="17">
        <v>6656</v>
      </c>
      <c r="AM122" s="60">
        <v>6272</v>
      </c>
      <c r="AP122" s="2">
        <f t="shared" si="62"/>
        <v>6560</v>
      </c>
      <c r="AQ122" s="2">
        <f t="shared" si="63"/>
        <v>2.5024223142828806E-2</v>
      </c>
      <c r="AZ122" s="2">
        <f t="shared" si="69"/>
        <v>262146</v>
      </c>
      <c r="BA122" s="2">
        <f t="shared" si="70"/>
        <v>6560</v>
      </c>
      <c r="BL122" s="5"/>
      <c r="CM122" s="5"/>
    </row>
    <row r="123" spans="1:107" s="2" customFormat="1" x14ac:dyDescent="0.25">
      <c r="A123" s="1"/>
      <c r="B123" s="1"/>
      <c r="C123" s="1"/>
      <c r="D123" s="1"/>
      <c r="F123" s="57">
        <v>3129344</v>
      </c>
      <c r="G123" s="2">
        <v>524290</v>
      </c>
      <c r="H123" s="25">
        <v>32768</v>
      </c>
      <c r="I123" s="12">
        <v>49152</v>
      </c>
      <c r="J123" s="53">
        <v>26640</v>
      </c>
      <c r="M123" s="2">
        <f t="shared" si="60"/>
        <v>36186.666666666664</v>
      </c>
      <c r="N123" s="2">
        <f t="shared" si="61"/>
        <v>6.9020325901059845E-2</v>
      </c>
      <c r="Z123" s="2">
        <f t="shared" si="81"/>
        <v>524290</v>
      </c>
      <c r="AA123" s="2">
        <f t="shared" si="82"/>
        <v>36186.666666666664</v>
      </c>
      <c r="AJ123" s="2">
        <v>524290</v>
      </c>
      <c r="AK123" s="30">
        <v>18656</v>
      </c>
      <c r="AL123" s="17">
        <v>16704</v>
      </c>
      <c r="AM123" s="60">
        <v>20480</v>
      </c>
      <c r="AP123" s="2">
        <f t="shared" si="62"/>
        <v>18613.333333333332</v>
      </c>
      <c r="AQ123" s="2">
        <f t="shared" si="63"/>
        <v>3.5501980456108896E-2</v>
      </c>
      <c r="AZ123" s="2">
        <f t="shared" si="69"/>
        <v>524290</v>
      </c>
      <c r="BA123" s="2">
        <f t="shared" si="70"/>
        <v>18613.333333333332</v>
      </c>
      <c r="BL123" s="5"/>
      <c r="CM123" s="5"/>
    </row>
    <row r="124" spans="1:107" s="2" customFormat="1" x14ac:dyDescent="0.25">
      <c r="A124" s="1"/>
      <c r="B124" s="1"/>
      <c r="C124" s="1"/>
      <c r="D124" s="1"/>
      <c r="F124" s="57">
        <v>6258688</v>
      </c>
      <c r="G124" s="2">
        <v>1048578</v>
      </c>
      <c r="H124" s="25">
        <v>16384</v>
      </c>
      <c r="I124" s="12">
        <v>16512</v>
      </c>
      <c r="J124" s="2">
        <v>16512</v>
      </c>
      <c r="M124" s="2">
        <f t="shared" si="60"/>
        <v>16469.333333333332</v>
      </c>
      <c r="N124" s="2">
        <f t="shared" si="61"/>
        <v>1.5706350250847656E-2</v>
      </c>
      <c r="Z124" s="2">
        <f t="shared" si="81"/>
        <v>1048578</v>
      </c>
      <c r="AA124" s="2">
        <f t="shared" si="82"/>
        <v>16469.333333333332</v>
      </c>
      <c r="AJ124" s="2">
        <v>1048578</v>
      </c>
      <c r="AK124" s="30">
        <v>16512</v>
      </c>
      <c r="AL124" s="17">
        <v>12928</v>
      </c>
      <c r="AM124" s="60">
        <v>16384</v>
      </c>
      <c r="AP124" s="2">
        <f t="shared" si="62"/>
        <v>15274.666666666666</v>
      </c>
      <c r="AQ124" s="2">
        <f t="shared" si="63"/>
        <v>1.4567029507262852E-2</v>
      </c>
      <c r="AZ124" s="2">
        <f>AJ124</f>
        <v>1048578</v>
      </c>
      <c r="BA124" s="2">
        <f t="shared" si="70"/>
        <v>15274.666666666666</v>
      </c>
      <c r="BL124" s="5"/>
      <c r="CM124" s="5"/>
    </row>
    <row r="125" spans="1:107" s="2" customFormat="1" x14ac:dyDescent="0.25">
      <c r="A125" s="1"/>
      <c r="B125" s="1"/>
      <c r="C125" s="1"/>
      <c r="D125" s="1"/>
    </row>
    <row r="126" spans="1:107" s="2" customFormat="1" x14ac:dyDescent="0.25">
      <c r="A126" s="1"/>
      <c r="B126" s="1"/>
      <c r="C126" s="1"/>
      <c r="D126" s="1"/>
      <c r="F126" s="2" t="s">
        <v>35</v>
      </c>
      <c r="AJ126" s="2" t="s">
        <v>38</v>
      </c>
      <c r="BK126" s="2" t="s">
        <v>38</v>
      </c>
      <c r="CL126" s="2" t="s">
        <v>38</v>
      </c>
    </row>
    <row r="127" spans="1:107" s="2" customFormat="1" x14ac:dyDescent="0.25">
      <c r="A127" s="1"/>
      <c r="B127" s="1"/>
      <c r="C127" s="1"/>
      <c r="D127" s="1"/>
      <c r="E127" s="2">
        <f>3*11</f>
        <v>33</v>
      </c>
      <c r="F127" s="58">
        <v>1408</v>
      </c>
      <c r="G127" s="2">
        <v>258</v>
      </c>
      <c r="H127" s="24">
        <v>73</v>
      </c>
      <c r="I127" s="11">
        <v>72</v>
      </c>
      <c r="J127" s="52">
        <v>59</v>
      </c>
      <c r="M127" s="2">
        <f>AVERAGE(H127:L127)</f>
        <v>68</v>
      </c>
      <c r="N127" s="2">
        <f>M127/G127</f>
        <v>0.26356589147286824</v>
      </c>
      <c r="Z127" s="2">
        <f t="shared" si="81"/>
        <v>258</v>
      </c>
      <c r="AA127" s="2">
        <f t="shared" si="82"/>
        <v>68</v>
      </c>
      <c r="AJ127" s="2">
        <v>258</v>
      </c>
      <c r="AK127" s="29">
        <v>20</v>
      </c>
      <c r="AL127" s="16">
        <v>28</v>
      </c>
      <c r="AM127" s="59">
        <v>32</v>
      </c>
      <c r="AP127" s="2">
        <f>AVERAGE(AK127:AO127)</f>
        <v>26.666666666666668</v>
      </c>
      <c r="AQ127" s="2">
        <f>AP127/AJ127</f>
        <v>0.10335917312661499</v>
      </c>
      <c r="AZ127" s="2">
        <f>AJ127</f>
        <v>258</v>
      </c>
      <c r="BA127" s="2">
        <f t="shared" ref="BA127:BA129" si="83">AP127</f>
        <v>26.666666666666668</v>
      </c>
      <c r="BK127" s="2">
        <v>258</v>
      </c>
      <c r="BL127" s="34">
        <v>240</v>
      </c>
      <c r="BM127" s="39">
        <v>385</v>
      </c>
      <c r="BN127" s="72">
        <v>196</v>
      </c>
      <c r="BQ127" s="2">
        <f>AVERAGE(BL127:BP127)</f>
        <v>273.66666666666669</v>
      </c>
      <c r="BR127" s="2">
        <f>BQ127/BK127</f>
        <v>1.0607235142118865</v>
      </c>
      <c r="CA127" s="2">
        <f t="shared" ref="CA127:CA129" si="84">BK127</f>
        <v>258</v>
      </c>
      <c r="CB127" s="2">
        <f t="shared" ref="CB127:CB129" si="85">BQ127</f>
        <v>273.66666666666669</v>
      </c>
      <c r="CL127" s="2">
        <v>258</v>
      </c>
      <c r="CM127" s="7">
        <v>22</v>
      </c>
      <c r="CN127" s="47">
        <v>21</v>
      </c>
      <c r="CO127" s="67">
        <v>97</v>
      </c>
      <c r="CR127" s="2">
        <f>AVERAGE(CM127:CQ127)</f>
        <v>46.666666666666664</v>
      </c>
      <c r="CS127" s="2">
        <f>CR127/CL127</f>
        <v>0.18087855297157621</v>
      </c>
      <c r="DB127" s="2">
        <f t="shared" si="79"/>
        <v>258</v>
      </c>
      <c r="DC127" s="2">
        <f t="shared" si="80"/>
        <v>46.666666666666664</v>
      </c>
    </row>
    <row r="128" spans="1:107" s="2" customFormat="1" x14ac:dyDescent="0.25">
      <c r="A128" s="1"/>
      <c r="B128" s="1"/>
      <c r="C128" s="1"/>
      <c r="D128" s="1"/>
      <c r="F128" s="58">
        <v>2944</v>
      </c>
      <c r="G128" s="2">
        <v>514</v>
      </c>
      <c r="H128" s="24">
        <v>120</v>
      </c>
      <c r="I128" s="11">
        <v>160</v>
      </c>
      <c r="J128" s="52">
        <v>184</v>
      </c>
      <c r="M128" s="2">
        <f t="shared" ref="M128:M137" si="86">AVERAGE(H128:L128)</f>
        <v>154.66666666666666</v>
      </c>
      <c r="N128" s="2">
        <f t="shared" ref="N128:N137" si="87">M128/G128</f>
        <v>0.30090791180285342</v>
      </c>
      <c r="Z128" s="2">
        <f t="shared" si="81"/>
        <v>514</v>
      </c>
      <c r="AA128" s="2">
        <f t="shared" si="82"/>
        <v>154.66666666666666</v>
      </c>
      <c r="AJ128" s="2">
        <v>514</v>
      </c>
      <c r="AK128" s="29">
        <v>27</v>
      </c>
      <c r="AL128" s="16">
        <v>333</v>
      </c>
      <c r="AM128" s="59">
        <v>36</v>
      </c>
      <c r="AP128" s="2">
        <f t="shared" ref="AP128:AP137" si="88">AVERAGE(AK128:AO128)</f>
        <v>132</v>
      </c>
      <c r="AQ128" s="2">
        <f t="shared" ref="AQ128:AQ137" si="89">AP128/AJ128</f>
        <v>0.25680933852140075</v>
      </c>
      <c r="AZ128" s="2">
        <f t="shared" ref="AZ128:AZ129" si="90">AJ128</f>
        <v>514</v>
      </c>
      <c r="BA128" s="2">
        <f t="shared" si="83"/>
        <v>132</v>
      </c>
      <c r="BK128" s="2">
        <v>514</v>
      </c>
      <c r="BL128" s="34">
        <v>174</v>
      </c>
      <c r="BM128" s="39">
        <v>132</v>
      </c>
      <c r="BN128" s="72">
        <v>196</v>
      </c>
      <c r="BQ128" s="2">
        <f t="shared" ref="BQ128:BQ136" si="91">AVERAGE(BL128:BP128)</f>
        <v>167.33333333333334</v>
      </c>
      <c r="BR128" s="2">
        <f t="shared" ref="BR128:BR136" si="92">BQ128/BK128</f>
        <v>0.32555123216601817</v>
      </c>
      <c r="CA128" s="2">
        <f t="shared" si="84"/>
        <v>514</v>
      </c>
      <c r="CB128" s="2">
        <f t="shared" si="85"/>
        <v>167.33333333333334</v>
      </c>
      <c r="CL128" s="2">
        <v>514</v>
      </c>
      <c r="CM128" s="7">
        <v>23</v>
      </c>
      <c r="CN128" s="47">
        <v>23</v>
      </c>
      <c r="CO128" s="67">
        <v>232</v>
      </c>
      <c r="CR128" s="2">
        <f t="shared" ref="CR128:CR135" si="93">AVERAGE(CM128:CQ128)</f>
        <v>92.666666666666671</v>
      </c>
      <c r="CS128" s="2">
        <f t="shared" ref="CS128:CS135" si="94">CR128/CL128</f>
        <v>0.18028534370946822</v>
      </c>
      <c r="DB128" s="2">
        <f t="shared" si="79"/>
        <v>514</v>
      </c>
      <c r="DC128" s="2">
        <f t="shared" si="80"/>
        <v>92.666666666666671</v>
      </c>
    </row>
    <row r="129" spans="1:107" s="2" customFormat="1" x14ac:dyDescent="0.25">
      <c r="A129" s="1"/>
      <c r="B129" s="1"/>
      <c r="C129" s="1"/>
      <c r="D129" s="1"/>
      <c r="F129" s="58">
        <v>6016</v>
      </c>
      <c r="G129" s="2">
        <v>1026</v>
      </c>
      <c r="H129" s="24">
        <v>209</v>
      </c>
      <c r="I129" s="11">
        <v>209</v>
      </c>
      <c r="J129" s="52">
        <v>209</v>
      </c>
      <c r="M129" s="2">
        <f t="shared" si="86"/>
        <v>209</v>
      </c>
      <c r="N129" s="2">
        <f t="shared" si="87"/>
        <v>0.20370370370370369</v>
      </c>
      <c r="Z129" s="2">
        <f t="shared" si="81"/>
        <v>1026</v>
      </c>
      <c r="AA129" s="2">
        <f t="shared" si="82"/>
        <v>209</v>
      </c>
      <c r="AJ129" s="2">
        <v>1026</v>
      </c>
      <c r="AK129" s="29">
        <v>124</v>
      </c>
      <c r="AL129" s="16">
        <v>42</v>
      </c>
      <c r="AM129" s="59">
        <v>55</v>
      </c>
      <c r="AP129" s="2">
        <f t="shared" si="88"/>
        <v>73.666666666666671</v>
      </c>
      <c r="AQ129" s="2">
        <f t="shared" si="89"/>
        <v>7.179987004548409E-2</v>
      </c>
      <c r="AZ129" s="2">
        <f t="shared" si="90"/>
        <v>1026</v>
      </c>
      <c r="BA129" s="2">
        <f t="shared" si="83"/>
        <v>73.666666666666671</v>
      </c>
      <c r="BK129" s="2">
        <v>1026</v>
      </c>
      <c r="BL129" s="34">
        <v>513</v>
      </c>
      <c r="BM129" s="39">
        <v>500</v>
      </c>
      <c r="BN129" s="72">
        <v>522</v>
      </c>
      <c r="BQ129" s="2">
        <f t="shared" si="91"/>
        <v>511.66666666666669</v>
      </c>
      <c r="BR129" s="2">
        <f t="shared" si="92"/>
        <v>0.49870045484080572</v>
      </c>
      <c r="CA129" s="2">
        <f t="shared" si="84"/>
        <v>1026</v>
      </c>
      <c r="CB129" s="2">
        <f t="shared" si="85"/>
        <v>511.66666666666669</v>
      </c>
      <c r="CL129" s="2">
        <v>1026</v>
      </c>
      <c r="CM129" s="7">
        <v>96</v>
      </c>
      <c r="CN129" s="47">
        <v>96</v>
      </c>
      <c r="CO129" s="67">
        <v>47</v>
      </c>
      <c r="CR129" s="2">
        <f t="shared" si="93"/>
        <v>79.666666666666671</v>
      </c>
      <c r="CS129" s="2">
        <f t="shared" si="94"/>
        <v>7.7647823261858359E-2</v>
      </c>
      <c r="DB129" s="2">
        <f t="shared" si="79"/>
        <v>1026</v>
      </c>
      <c r="DC129" s="2">
        <f t="shared" si="80"/>
        <v>79.666666666666671</v>
      </c>
    </row>
    <row r="130" spans="1:107" s="2" customFormat="1" x14ac:dyDescent="0.25">
      <c r="A130" s="1"/>
      <c r="B130" s="1"/>
      <c r="C130" s="1"/>
      <c r="D130" s="1"/>
      <c r="F130" s="58">
        <v>12160</v>
      </c>
      <c r="G130" s="2">
        <v>2050</v>
      </c>
      <c r="H130" s="24">
        <v>325</v>
      </c>
      <c r="I130" s="11">
        <v>316</v>
      </c>
      <c r="J130" s="52">
        <v>328</v>
      </c>
      <c r="M130" s="2">
        <f t="shared" si="86"/>
        <v>323</v>
      </c>
      <c r="N130" s="2">
        <f t="shared" si="87"/>
        <v>0.1575609756097561</v>
      </c>
      <c r="Z130" s="2">
        <f t="shared" si="81"/>
        <v>2050</v>
      </c>
      <c r="AA130" s="2">
        <f t="shared" si="82"/>
        <v>323</v>
      </c>
      <c r="AJ130" s="2">
        <v>2050</v>
      </c>
      <c r="AK130" s="29">
        <v>64</v>
      </c>
      <c r="AL130" s="16">
        <v>64</v>
      </c>
      <c r="AM130" s="59">
        <v>64</v>
      </c>
      <c r="AP130" s="2">
        <f t="shared" si="88"/>
        <v>64</v>
      </c>
      <c r="AQ130" s="2">
        <f t="shared" si="89"/>
        <v>3.1219512195121951E-2</v>
      </c>
      <c r="AZ130" s="2">
        <f t="shared" ref="AZ130:AZ136" si="95">AJ130</f>
        <v>2050</v>
      </c>
      <c r="BA130" s="2">
        <f t="shared" ref="BA130:BA137" si="96">AP130</f>
        <v>64</v>
      </c>
      <c r="BK130" s="2">
        <v>2050</v>
      </c>
      <c r="BL130" s="34">
        <v>787</v>
      </c>
      <c r="BM130" s="39">
        <v>270</v>
      </c>
      <c r="BN130" s="72">
        <v>767</v>
      </c>
      <c r="BQ130" s="2">
        <f t="shared" si="91"/>
        <v>608</v>
      </c>
      <c r="BR130" s="2">
        <f t="shared" si="92"/>
        <v>0.29658536585365852</v>
      </c>
      <c r="CA130" s="2">
        <f t="shared" ref="CA130:CA136" si="97">BK130</f>
        <v>2050</v>
      </c>
      <c r="CB130" s="2">
        <f t="shared" ref="CB130:CB136" si="98">BQ130</f>
        <v>608</v>
      </c>
      <c r="CL130" s="2">
        <v>2050</v>
      </c>
      <c r="CM130" s="7">
        <v>128</v>
      </c>
      <c r="CN130" s="47">
        <v>128</v>
      </c>
      <c r="CO130" s="67">
        <v>128</v>
      </c>
      <c r="CR130" s="2">
        <f t="shared" si="93"/>
        <v>128</v>
      </c>
      <c r="CS130" s="2">
        <f t="shared" si="94"/>
        <v>6.2439024390243902E-2</v>
      </c>
      <c r="DB130" s="2">
        <f t="shared" si="79"/>
        <v>2050</v>
      </c>
      <c r="DC130" s="2">
        <f t="shared" si="80"/>
        <v>128</v>
      </c>
    </row>
    <row r="131" spans="1:107" s="2" customFormat="1" x14ac:dyDescent="0.25">
      <c r="A131" s="1"/>
      <c r="B131" s="1"/>
      <c r="C131" s="1"/>
      <c r="D131" s="1"/>
      <c r="F131" s="58">
        <v>24448</v>
      </c>
      <c r="G131" s="2">
        <v>4098</v>
      </c>
      <c r="H131" s="24">
        <v>480</v>
      </c>
      <c r="I131" s="11">
        <v>480</v>
      </c>
      <c r="J131" s="52">
        <v>640</v>
      </c>
      <c r="M131" s="2">
        <f t="shared" si="86"/>
        <v>533.33333333333337</v>
      </c>
      <c r="N131" s="2">
        <f t="shared" si="87"/>
        <v>0.13014478607450791</v>
      </c>
      <c r="Z131" s="2">
        <f t="shared" si="81"/>
        <v>4098</v>
      </c>
      <c r="AA131" s="2">
        <f t="shared" si="82"/>
        <v>533.33333333333337</v>
      </c>
      <c r="AJ131" s="2">
        <v>4098</v>
      </c>
      <c r="AK131" s="29">
        <v>112</v>
      </c>
      <c r="AL131" s="16">
        <v>112</v>
      </c>
      <c r="AM131" s="59">
        <v>113</v>
      </c>
      <c r="AP131" s="2">
        <f t="shared" si="88"/>
        <v>112.33333333333333</v>
      </c>
      <c r="AQ131" s="2">
        <f t="shared" si="89"/>
        <v>2.7411745566943223E-2</v>
      </c>
      <c r="AZ131" s="2">
        <f t="shared" si="95"/>
        <v>4098</v>
      </c>
      <c r="BA131" s="2">
        <f t="shared" si="96"/>
        <v>112.33333333333333</v>
      </c>
      <c r="BK131" s="2">
        <v>4098</v>
      </c>
      <c r="BL131" s="34">
        <v>498</v>
      </c>
      <c r="BM131" s="39">
        <v>496</v>
      </c>
      <c r="BN131" s="72">
        <v>512</v>
      </c>
      <c r="BQ131" s="2">
        <f t="shared" si="91"/>
        <v>502</v>
      </c>
      <c r="BR131" s="2">
        <f t="shared" si="92"/>
        <v>0.12249877989263055</v>
      </c>
      <c r="CA131" s="2">
        <f t="shared" si="97"/>
        <v>4098</v>
      </c>
      <c r="CB131" s="2">
        <f t="shared" si="98"/>
        <v>502</v>
      </c>
      <c r="CL131" s="2">
        <v>4098</v>
      </c>
      <c r="CM131" s="7">
        <v>73</v>
      </c>
      <c r="CN131" s="47">
        <v>128</v>
      </c>
      <c r="CO131" s="67">
        <v>128</v>
      </c>
      <c r="CR131" s="2">
        <f t="shared" si="93"/>
        <v>109.66666666666667</v>
      </c>
      <c r="CS131" s="2">
        <f t="shared" si="94"/>
        <v>2.6761021636570684E-2</v>
      </c>
      <c r="DB131" s="2">
        <f t="shared" si="79"/>
        <v>4098</v>
      </c>
      <c r="DC131" s="2">
        <f t="shared" si="80"/>
        <v>109.66666666666667</v>
      </c>
    </row>
    <row r="132" spans="1:107" s="2" customFormat="1" x14ac:dyDescent="0.25">
      <c r="A132" s="1"/>
      <c r="B132" s="1"/>
      <c r="C132" s="1"/>
      <c r="D132" s="1"/>
      <c r="F132" s="58">
        <v>49024</v>
      </c>
      <c r="G132" s="2">
        <v>8194</v>
      </c>
      <c r="H132" s="24">
        <v>481</v>
      </c>
      <c r="I132" s="11">
        <v>480</v>
      </c>
      <c r="J132" s="52">
        <v>480</v>
      </c>
      <c r="M132" s="2">
        <f t="shared" si="86"/>
        <v>480.33333333333331</v>
      </c>
      <c r="N132" s="2">
        <f t="shared" si="87"/>
        <v>5.8620128549345049E-2</v>
      </c>
      <c r="Z132" s="2">
        <f t="shared" si="81"/>
        <v>8194</v>
      </c>
      <c r="AA132" s="2">
        <f t="shared" si="82"/>
        <v>480.33333333333331</v>
      </c>
      <c r="AJ132" s="2">
        <v>8194</v>
      </c>
      <c r="AK132" s="29">
        <v>256</v>
      </c>
      <c r="AL132" s="16">
        <v>256</v>
      </c>
      <c r="AM132" s="59">
        <v>256</v>
      </c>
      <c r="AP132" s="2">
        <f t="shared" si="88"/>
        <v>256</v>
      </c>
      <c r="AQ132" s="2">
        <f t="shared" si="89"/>
        <v>3.1242372467659263E-2</v>
      </c>
      <c r="AZ132" s="2">
        <f t="shared" si="95"/>
        <v>8194</v>
      </c>
      <c r="BA132" s="2">
        <f t="shared" si="96"/>
        <v>256</v>
      </c>
      <c r="BK132" s="2">
        <v>8194</v>
      </c>
      <c r="BL132" s="34">
        <v>1797</v>
      </c>
      <c r="BM132" s="39">
        <v>4075</v>
      </c>
      <c r="BN132" s="72">
        <v>2179</v>
      </c>
      <c r="BQ132" s="2">
        <f>AVERAGE(BL132:BP132)</f>
        <v>2683.6666666666665</v>
      </c>
      <c r="BR132" s="2">
        <f t="shared" si="92"/>
        <v>0.32751606866813116</v>
      </c>
      <c r="CA132" s="2">
        <f t="shared" si="97"/>
        <v>8194</v>
      </c>
      <c r="CB132" s="2">
        <f t="shared" si="98"/>
        <v>2683.6666666666665</v>
      </c>
      <c r="CL132" s="2">
        <v>8194</v>
      </c>
      <c r="CM132" s="7">
        <v>800</v>
      </c>
      <c r="CN132" s="47">
        <v>577</v>
      </c>
      <c r="CO132" s="67">
        <v>704</v>
      </c>
      <c r="CR132" s="2">
        <f t="shared" si="93"/>
        <v>693.66666666666663</v>
      </c>
      <c r="CS132" s="2">
        <f t="shared" si="94"/>
        <v>8.4655438939061092E-2</v>
      </c>
      <c r="DB132" s="2">
        <f t="shared" si="79"/>
        <v>8194</v>
      </c>
      <c r="DC132" s="2">
        <f t="shared" si="80"/>
        <v>693.66666666666663</v>
      </c>
    </row>
    <row r="133" spans="1:107" s="2" customFormat="1" x14ac:dyDescent="0.25">
      <c r="A133" s="1"/>
      <c r="B133" s="1"/>
      <c r="C133" s="1"/>
      <c r="D133" s="1"/>
      <c r="F133" s="58">
        <v>98176</v>
      </c>
      <c r="G133" s="2">
        <v>16386</v>
      </c>
      <c r="H133" s="24">
        <v>1024</v>
      </c>
      <c r="I133" s="11">
        <v>1026</v>
      </c>
      <c r="J133" s="52">
        <v>1024</v>
      </c>
      <c r="M133" s="2">
        <f t="shared" si="86"/>
        <v>1024.6666666666667</v>
      </c>
      <c r="N133" s="2">
        <f t="shared" si="87"/>
        <v>6.2533056674396847E-2</v>
      </c>
      <c r="Z133" s="2">
        <f t="shared" si="81"/>
        <v>16386</v>
      </c>
      <c r="AA133" s="2">
        <f t="shared" si="82"/>
        <v>1024.6666666666667</v>
      </c>
      <c r="AJ133" s="2">
        <v>16386</v>
      </c>
      <c r="AK133" s="29">
        <v>392</v>
      </c>
      <c r="AL133" s="16">
        <v>384</v>
      </c>
      <c r="AM133" s="59">
        <v>384</v>
      </c>
      <c r="AP133" s="2">
        <f t="shared" si="88"/>
        <v>386.66666666666669</v>
      </c>
      <c r="AQ133" s="2">
        <f t="shared" si="89"/>
        <v>2.3597379877130887E-2</v>
      </c>
      <c r="AZ133" s="2">
        <f t="shared" si="95"/>
        <v>16386</v>
      </c>
      <c r="BA133" s="2">
        <f t="shared" si="96"/>
        <v>386.66666666666669</v>
      </c>
      <c r="BK133" s="2">
        <v>16386</v>
      </c>
      <c r="BL133" s="34">
        <v>3080</v>
      </c>
      <c r="BM133" s="39">
        <v>2048</v>
      </c>
      <c r="BN133" s="72">
        <v>2054</v>
      </c>
      <c r="BQ133" s="2">
        <f t="shared" si="91"/>
        <v>2394</v>
      </c>
      <c r="BR133" s="2">
        <f t="shared" si="92"/>
        <v>0.14610032954961552</v>
      </c>
      <c r="CA133" s="2">
        <f t="shared" si="97"/>
        <v>16386</v>
      </c>
      <c r="CB133" s="2">
        <f t="shared" si="98"/>
        <v>2394</v>
      </c>
      <c r="CL133" s="2">
        <v>16386</v>
      </c>
      <c r="CM133" s="7">
        <v>1016</v>
      </c>
      <c r="CN133" s="47">
        <v>836</v>
      </c>
      <c r="CO133" s="67">
        <v>832</v>
      </c>
      <c r="CR133" s="2">
        <f t="shared" si="93"/>
        <v>894.66666666666663</v>
      </c>
      <c r="CS133" s="2">
        <f t="shared" si="94"/>
        <v>5.4599454819154562E-2</v>
      </c>
      <c r="DB133" s="2">
        <f t="shared" si="79"/>
        <v>16386</v>
      </c>
      <c r="DC133" s="2">
        <f t="shared" si="80"/>
        <v>894.66666666666663</v>
      </c>
    </row>
    <row r="134" spans="1:107" s="2" customFormat="1" x14ac:dyDescent="0.25">
      <c r="A134" s="1"/>
      <c r="B134" s="1"/>
      <c r="C134" s="1"/>
      <c r="D134" s="1"/>
      <c r="F134" s="58">
        <v>196480</v>
      </c>
      <c r="G134" s="2">
        <v>32770</v>
      </c>
      <c r="H134" s="24">
        <v>1052</v>
      </c>
      <c r="I134" s="11">
        <v>1052</v>
      </c>
      <c r="J134" s="52">
        <v>1016</v>
      </c>
      <c r="M134" s="2">
        <f t="shared" si="86"/>
        <v>1040</v>
      </c>
      <c r="N134" s="2">
        <f t="shared" si="87"/>
        <v>3.1736344217271895E-2</v>
      </c>
      <c r="Z134" s="2">
        <f t="shared" si="81"/>
        <v>32770</v>
      </c>
      <c r="AA134" s="2">
        <f t="shared" si="82"/>
        <v>1040</v>
      </c>
      <c r="AJ134" s="2">
        <v>32770</v>
      </c>
      <c r="AK134" s="29">
        <v>592</v>
      </c>
      <c r="AL134" s="16">
        <v>588</v>
      </c>
      <c r="AM134" s="59">
        <v>592</v>
      </c>
      <c r="AP134" s="2">
        <f t="shared" si="88"/>
        <v>590.66666666666663</v>
      </c>
      <c r="AQ134" s="2">
        <f t="shared" si="89"/>
        <v>1.8024616010578781E-2</v>
      </c>
      <c r="AZ134" s="2">
        <f t="shared" si="95"/>
        <v>32770</v>
      </c>
      <c r="BA134" s="2">
        <f t="shared" si="96"/>
        <v>590.66666666666663</v>
      </c>
      <c r="BK134" s="2">
        <v>32770</v>
      </c>
      <c r="BL134" s="34">
        <v>1600</v>
      </c>
      <c r="BM134" s="39">
        <v>1792</v>
      </c>
      <c r="BN134" s="72">
        <v>4066</v>
      </c>
      <c r="BQ134" s="2">
        <f t="shared" si="91"/>
        <v>2486</v>
      </c>
      <c r="BR134" s="2">
        <f t="shared" si="92"/>
        <v>7.586206896551724E-2</v>
      </c>
      <c r="CA134" s="2">
        <f t="shared" si="97"/>
        <v>32770</v>
      </c>
      <c r="CB134" s="2">
        <f t="shared" si="98"/>
        <v>2486</v>
      </c>
      <c r="CL134" s="2">
        <v>32770</v>
      </c>
      <c r="CM134" s="7">
        <v>384</v>
      </c>
      <c r="CN134" s="47">
        <v>384</v>
      </c>
      <c r="CO134" s="67">
        <v>254</v>
      </c>
      <c r="CR134" s="2">
        <f t="shared" si="93"/>
        <v>340.66666666666669</v>
      </c>
      <c r="CS134" s="2">
        <f t="shared" si="94"/>
        <v>1.0395687112196114E-2</v>
      </c>
      <c r="DB134" s="2">
        <f t="shared" si="79"/>
        <v>32770</v>
      </c>
      <c r="DC134" s="2">
        <f t="shared" si="80"/>
        <v>340.66666666666669</v>
      </c>
    </row>
    <row r="135" spans="1:107" s="2" customFormat="1" x14ac:dyDescent="0.25">
      <c r="A135" s="1"/>
      <c r="B135" s="1"/>
      <c r="C135" s="1"/>
      <c r="D135" s="1"/>
      <c r="F135" s="58">
        <v>393088</v>
      </c>
      <c r="G135" s="2">
        <v>65538</v>
      </c>
      <c r="H135" s="24">
        <v>2046</v>
      </c>
      <c r="I135" s="11">
        <v>1696</v>
      </c>
      <c r="J135" s="52">
        <v>1696</v>
      </c>
      <c r="M135" s="2">
        <f t="shared" si="86"/>
        <v>1812.6666666666667</v>
      </c>
      <c r="N135" s="2">
        <f t="shared" si="87"/>
        <v>2.7658254244356965E-2</v>
      </c>
      <c r="Z135" s="2">
        <f t="shared" si="81"/>
        <v>65538</v>
      </c>
      <c r="AA135" s="2">
        <f t="shared" si="82"/>
        <v>1812.6666666666667</v>
      </c>
      <c r="AJ135" s="2">
        <v>65538</v>
      </c>
      <c r="AK135" s="29">
        <v>2112</v>
      </c>
      <c r="AL135" s="16">
        <v>2112</v>
      </c>
      <c r="AM135" s="59">
        <v>2047</v>
      </c>
      <c r="AP135" s="2">
        <f t="shared" si="88"/>
        <v>2090.3333333333335</v>
      </c>
      <c r="AQ135" s="2">
        <f t="shared" si="89"/>
        <v>3.1894982046039452E-2</v>
      </c>
      <c r="AZ135" s="2">
        <f t="shared" si="95"/>
        <v>65538</v>
      </c>
      <c r="BA135" s="2">
        <f t="shared" si="96"/>
        <v>2090.3333333333335</v>
      </c>
      <c r="BK135" s="2">
        <v>65538</v>
      </c>
      <c r="BL135" s="34">
        <v>5248</v>
      </c>
      <c r="BM135" s="39">
        <v>8192</v>
      </c>
      <c r="BN135" s="72">
        <v>3584</v>
      </c>
      <c r="BQ135" s="2">
        <f t="shared" si="91"/>
        <v>5674.666666666667</v>
      </c>
      <c r="BR135" s="2">
        <f t="shared" si="92"/>
        <v>8.6585899274721032E-2</v>
      </c>
      <c r="CA135" s="2">
        <f t="shared" si="97"/>
        <v>65538</v>
      </c>
      <c r="CB135" s="2">
        <f t="shared" si="98"/>
        <v>5674.666666666667</v>
      </c>
      <c r="CL135" s="2">
        <v>65538</v>
      </c>
      <c r="CM135" s="7">
        <v>1796</v>
      </c>
      <c r="CN135" s="47">
        <v>1792</v>
      </c>
      <c r="CO135" s="67">
        <v>3336</v>
      </c>
      <c r="CR135" s="2">
        <f t="shared" si="93"/>
        <v>2308</v>
      </c>
      <c r="CS135" s="2">
        <f t="shared" si="94"/>
        <v>3.5216210442796547E-2</v>
      </c>
      <c r="DB135" s="2">
        <f t="shared" si="79"/>
        <v>65538</v>
      </c>
      <c r="DC135" s="2">
        <f t="shared" si="80"/>
        <v>2308</v>
      </c>
    </row>
    <row r="136" spans="1:107" s="2" customFormat="1" x14ac:dyDescent="0.25">
      <c r="A136" s="1"/>
      <c r="B136" s="1"/>
      <c r="C136" s="1"/>
      <c r="D136" s="1"/>
      <c r="F136" s="58">
        <v>786304</v>
      </c>
      <c r="G136" s="2">
        <v>131074</v>
      </c>
      <c r="H136" s="24">
        <v>2048</v>
      </c>
      <c r="I136" s="11">
        <v>2048</v>
      </c>
      <c r="J136" s="52">
        <v>2048</v>
      </c>
      <c r="M136" s="2">
        <f t="shared" si="86"/>
        <v>2048</v>
      </c>
      <c r="N136" s="2">
        <f t="shared" si="87"/>
        <v>1.5624761585058822E-2</v>
      </c>
      <c r="Z136" s="2">
        <f t="shared" si="81"/>
        <v>131074</v>
      </c>
      <c r="AA136" s="2">
        <f t="shared" si="82"/>
        <v>2048</v>
      </c>
      <c r="AJ136" s="2">
        <v>131074</v>
      </c>
      <c r="AK136" s="29">
        <v>2048</v>
      </c>
      <c r="AL136" s="16">
        <v>2048</v>
      </c>
      <c r="AM136" s="59">
        <v>2048</v>
      </c>
      <c r="AP136" s="2">
        <f t="shared" si="88"/>
        <v>2048</v>
      </c>
      <c r="AQ136" s="2">
        <f t="shared" si="89"/>
        <v>1.5624761585058822E-2</v>
      </c>
      <c r="AZ136" s="2">
        <f t="shared" si="95"/>
        <v>131074</v>
      </c>
      <c r="BA136" s="2">
        <f t="shared" si="96"/>
        <v>2048</v>
      </c>
      <c r="BK136" s="2">
        <v>131074</v>
      </c>
      <c r="BL136" s="34">
        <v>8160</v>
      </c>
      <c r="BM136" s="39">
        <v>7480</v>
      </c>
      <c r="BN136" s="72">
        <v>6147</v>
      </c>
      <c r="BQ136" s="2">
        <f t="shared" si="91"/>
        <v>7262.333333333333</v>
      </c>
      <c r="BR136" s="2">
        <f t="shared" si="92"/>
        <v>5.5406360783476001E-2</v>
      </c>
      <c r="CA136" s="2">
        <f t="shared" si="97"/>
        <v>131074</v>
      </c>
      <c r="CB136" s="2">
        <f t="shared" si="98"/>
        <v>7262.333333333333</v>
      </c>
      <c r="CM136" s="5"/>
    </row>
    <row r="137" spans="1:107" s="2" customFormat="1" x14ac:dyDescent="0.25">
      <c r="A137" s="1"/>
      <c r="B137" s="1"/>
      <c r="C137" s="1"/>
      <c r="D137" s="1"/>
      <c r="F137" s="58">
        <v>1572736</v>
      </c>
      <c r="G137" s="2">
        <v>262146</v>
      </c>
      <c r="H137" s="24">
        <v>1984</v>
      </c>
      <c r="I137" s="11">
        <v>1984</v>
      </c>
      <c r="J137" s="52">
        <v>2048</v>
      </c>
      <c r="M137" s="2">
        <f t="shared" si="86"/>
        <v>2005.3333333333333</v>
      </c>
      <c r="N137" s="2">
        <f t="shared" si="87"/>
        <v>7.6496812208972607E-3</v>
      </c>
      <c r="Z137" s="2">
        <f t="shared" si="81"/>
        <v>262146</v>
      </c>
      <c r="AA137" s="2">
        <f t="shared" si="82"/>
        <v>2005.3333333333333</v>
      </c>
      <c r="AJ137" s="2">
        <v>262146</v>
      </c>
      <c r="AK137" s="29">
        <v>1984</v>
      </c>
      <c r="AL137" s="16">
        <v>1984</v>
      </c>
      <c r="AM137" s="59">
        <v>1984</v>
      </c>
      <c r="AP137" s="2">
        <f t="shared" si="88"/>
        <v>1984</v>
      </c>
      <c r="AQ137" s="2">
        <f t="shared" si="89"/>
        <v>7.5683016334409069E-3</v>
      </c>
      <c r="AZ137" s="2">
        <f>AJ137</f>
        <v>262146</v>
      </c>
      <c r="BA137" s="2">
        <f t="shared" si="96"/>
        <v>1984</v>
      </c>
      <c r="BL137" s="5"/>
      <c r="CM137" s="5"/>
    </row>
    <row r="138" spans="1:107" s="2" customFormat="1" x14ac:dyDescent="0.25">
      <c r="A138" s="1"/>
      <c r="B138" s="1"/>
      <c r="C138" s="1"/>
      <c r="D138" s="1"/>
      <c r="E138" s="1"/>
      <c r="F138" s="58"/>
    </row>
    <row r="139" spans="1:107" s="2" customFormat="1" x14ac:dyDescent="0.25">
      <c r="A139" s="1"/>
      <c r="B139" s="1"/>
      <c r="C139" s="1"/>
      <c r="D139" s="1"/>
      <c r="E139" s="1"/>
    </row>
    <row r="140" spans="1:107" s="2" customFormat="1" x14ac:dyDescent="0.25">
      <c r="A140" s="1"/>
      <c r="B140" s="1"/>
      <c r="C140" s="1"/>
      <c r="D140" s="1"/>
      <c r="E140" s="1"/>
    </row>
    <row r="141" spans="1:107" s="2" customFormat="1" x14ac:dyDescent="0.25">
      <c r="A141" s="1"/>
      <c r="B141" s="1"/>
      <c r="C141" s="1"/>
      <c r="D141" s="1"/>
      <c r="E141" s="1"/>
    </row>
    <row r="142" spans="1:107" s="2" customFormat="1" x14ac:dyDescent="0.25">
      <c r="A142" s="1"/>
      <c r="B142" s="1"/>
      <c r="C142" s="1"/>
      <c r="D142" s="1"/>
      <c r="E142" s="1"/>
    </row>
    <row r="143" spans="1:107" s="2" customFormat="1" x14ac:dyDescent="0.25">
      <c r="A143" s="1"/>
      <c r="B143" s="1"/>
      <c r="C143" s="1"/>
      <c r="D143" s="1"/>
      <c r="E143" s="1"/>
    </row>
    <row r="144" spans="1:107" s="2" customFormat="1" x14ac:dyDescent="0.25">
      <c r="A144" s="1"/>
      <c r="B144" s="1"/>
      <c r="C144" s="1"/>
      <c r="D144" s="1"/>
      <c r="E144" s="1"/>
    </row>
    <row r="145" spans="1:92" s="2" customFormat="1" x14ac:dyDescent="0.25">
      <c r="A145" s="1"/>
      <c r="B145" s="1"/>
      <c r="C145" s="1"/>
      <c r="D145" s="1"/>
      <c r="E145" s="1"/>
    </row>
    <row r="146" spans="1:92" s="2" customFormat="1" x14ac:dyDescent="0.25">
      <c r="A146" s="1"/>
      <c r="B146" s="1"/>
      <c r="C146" s="1"/>
      <c r="D146" s="1"/>
      <c r="E146" s="1"/>
    </row>
    <row r="147" spans="1:92" s="2" customFormat="1" x14ac:dyDescent="0.25">
      <c r="A147" s="1"/>
      <c r="B147" s="1"/>
      <c r="C147" s="1"/>
      <c r="D147" s="1"/>
      <c r="E147" s="1"/>
    </row>
    <row r="148" spans="1:92" s="2" customFormat="1" x14ac:dyDescent="0.25">
      <c r="A148" s="1"/>
      <c r="B148" s="1"/>
      <c r="C148" s="1"/>
      <c r="D148" s="1"/>
      <c r="E148" s="1"/>
    </row>
    <row r="149" spans="1:92" s="2" customFormat="1" x14ac:dyDescent="0.25">
      <c r="A149" s="1"/>
      <c r="B149" s="1"/>
      <c r="C149" s="1"/>
      <c r="D149" s="1"/>
      <c r="E149" s="1"/>
      <c r="CN149" s="2">
        <f>AVERAGE(CN151:CN324)</f>
        <v>0.33255970464949364</v>
      </c>
    </row>
    <row r="150" spans="1:92" s="2" customFormat="1" x14ac:dyDescent="0.25">
      <c r="A150" s="1"/>
      <c r="B150" s="1"/>
      <c r="C150" s="1"/>
      <c r="D150" s="1"/>
      <c r="E150" s="1"/>
      <c r="BJ150" s="2">
        <f>F151</f>
        <v>38</v>
      </c>
      <c r="BK150" s="2">
        <f>G151</f>
        <v>16</v>
      </c>
      <c r="BL150" s="2">
        <f>BL56</f>
        <v>6</v>
      </c>
    </row>
    <row r="151" spans="1:92" s="2" customFormat="1" x14ac:dyDescent="0.25">
      <c r="A151" s="1"/>
      <c r="B151" s="1"/>
      <c r="C151" s="1"/>
      <c r="D151" s="1"/>
      <c r="E151" s="1"/>
      <c r="F151" s="2">
        <f>F57</f>
        <v>38</v>
      </c>
      <c r="G151" s="2">
        <f>G57</f>
        <v>16</v>
      </c>
      <c r="H151" s="2">
        <f>H57</f>
        <v>6</v>
      </c>
      <c r="AI151" s="2">
        <f>F151</f>
        <v>38</v>
      </c>
      <c r="AJ151" s="2">
        <f>G151</f>
        <v>16</v>
      </c>
      <c r="AK151" s="2">
        <f>AK56</f>
        <v>4</v>
      </c>
      <c r="BJ151" s="2">
        <f t="shared" ref="BJ151:BJ162" si="99">F152</f>
        <v>58</v>
      </c>
      <c r="BK151" s="2">
        <f t="shared" ref="BK151:BK162" si="100">G152</f>
        <v>24</v>
      </c>
      <c r="BL151" s="2">
        <f t="shared" ref="BL151:BL162" si="101">BL57</f>
        <v>217</v>
      </c>
      <c r="CK151" s="2">
        <f t="shared" ref="CK151:CK162" si="102">F152</f>
        <v>58</v>
      </c>
      <c r="CL151" s="2">
        <f t="shared" ref="CL151:CL162" si="103">G152</f>
        <v>24</v>
      </c>
      <c r="CM151" s="2">
        <f t="shared" ref="CM151:CM162" si="104">CM57</f>
        <v>44</v>
      </c>
      <c r="CN151" s="2">
        <f>CM151/CL151</f>
        <v>1.8333333333333333</v>
      </c>
    </row>
    <row r="152" spans="1:92" x14ac:dyDescent="0.25">
      <c r="F152" s="2">
        <f t="shared" ref="F152" si="105">F58</f>
        <v>58</v>
      </c>
      <c r="G152" s="2">
        <f t="shared" ref="G152:H152" si="106">G58</f>
        <v>24</v>
      </c>
      <c r="H152" s="2">
        <f t="shared" si="106"/>
        <v>96</v>
      </c>
      <c r="AI152" s="2">
        <f t="shared" ref="AI152:AI165" si="107">F152</f>
        <v>58</v>
      </c>
      <c r="AJ152" s="2">
        <f t="shared" ref="AJ152:AJ165" si="108">G152</f>
        <v>24</v>
      </c>
      <c r="AK152" s="2">
        <f t="shared" ref="AK152:AK165" si="109">AK57</f>
        <v>4</v>
      </c>
      <c r="BJ152" s="2">
        <f t="shared" si="99"/>
        <v>213</v>
      </c>
      <c r="BK152" s="2">
        <f t="shared" si="100"/>
        <v>72</v>
      </c>
      <c r="BL152" s="2">
        <f t="shared" si="101"/>
        <v>33</v>
      </c>
      <c r="CK152" s="2">
        <f t="shared" si="102"/>
        <v>213</v>
      </c>
      <c r="CL152" s="2">
        <f t="shared" si="103"/>
        <v>72</v>
      </c>
      <c r="CM152" s="2">
        <f t="shared" si="104"/>
        <v>13</v>
      </c>
      <c r="CN152" s="2">
        <f t="shared" ref="CN152:CN215" si="110">CM152/CL152</f>
        <v>0.18055555555555555</v>
      </c>
    </row>
    <row r="153" spans="1:92" x14ac:dyDescent="0.25">
      <c r="F153" s="2">
        <f t="shared" ref="F153" si="111">F59</f>
        <v>213</v>
      </c>
      <c r="G153" s="2">
        <f t="shared" ref="G153:H153" si="112">G59</f>
        <v>72</v>
      </c>
      <c r="H153" s="2">
        <f t="shared" si="112"/>
        <v>26</v>
      </c>
      <c r="AI153" s="2">
        <f t="shared" si="107"/>
        <v>213</v>
      </c>
      <c r="AJ153" s="2">
        <f t="shared" si="108"/>
        <v>72</v>
      </c>
      <c r="AK153" s="2">
        <f t="shared" si="109"/>
        <v>15</v>
      </c>
      <c r="BJ153" s="2">
        <f t="shared" si="99"/>
        <v>294</v>
      </c>
      <c r="BK153" s="2">
        <f t="shared" si="100"/>
        <v>99</v>
      </c>
      <c r="BL153" s="2">
        <f t="shared" si="101"/>
        <v>30</v>
      </c>
      <c r="CK153" s="2">
        <f t="shared" si="102"/>
        <v>294</v>
      </c>
      <c r="CL153" s="2">
        <f t="shared" si="103"/>
        <v>99</v>
      </c>
      <c r="CM153" s="2">
        <f t="shared" si="104"/>
        <v>10</v>
      </c>
      <c r="CN153" s="2">
        <f t="shared" si="110"/>
        <v>0.10101010101010101</v>
      </c>
    </row>
    <row r="154" spans="1:92" x14ac:dyDescent="0.25">
      <c r="F154" s="2">
        <f t="shared" ref="F154" si="113">F60</f>
        <v>294</v>
      </c>
      <c r="G154" s="2">
        <f t="shared" ref="G154:H154" si="114">G60</f>
        <v>99</v>
      </c>
      <c r="H154" s="2">
        <f t="shared" si="114"/>
        <v>31</v>
      </c>
      <c r="AI154" s="2">
        <f t="shared" si="107"/>
        <v>294</v>
      </c>
      <c r="AJ154" s="2">
        <f t="shared" si="108"/>
        <v>99</v>
      </c>
      <c r="AK154" s="2">
        <f t="shared" si="109"/>
        <v>18</v>
      </c>
      <c r="BJ154" s="2">
        <f t="shared" si="99"/>
        <v>828</v>
      </c>
      <c r="BK154" s="2">
        <f t="shared" si="100"/>
        <v>256</v>
      </c>
      <c r="BL154" s="2">
        <f t="shared" si="101"/>
        <v>34</v>
      </c>
      <c r="CK154" s="2">
        <f t="shared" si="102"/>
        <v>828</v>
      </c>
      <c r="CL154" s="2">
        <f t="shared" si="103"/>
        <v>256</v>
      </c>
      <c r="CM154" s="2">
        <f t="shared" si="104"/>
        <v>92</v>
      </c>
      <c r="CN154" s="2">
        <f t="shared" si="110"/>
        <v>0.359375</v>
      </c>
    </row>
    <row r="155" spans="1:92" x14ac:dyDescent="0.25">
      <c r="F155" s="2">
        <f t="shared" ref="F155" si="115">F61</f>
        <v>828</v>
      </c>
      <c r="G155" s="2">
        <f t="shared" ref="G155:H155" si="116">G61</f>
        <v>256</v>
      </c>
      <c r="H155" s="2">
        <f t="shared" si="116"/>
        <v>60</v>
      </c>
      <c r="AI155" s="2">
        <f t="shared" si="107"/>
        <v>828</v>
      </c>
      <c r="AJ155" s="2">
        <f t="shared" si="108"/>
        <v>256</v>
      </c>
      <c r="AK155" s="2">
        <f t="shared" si="109"/>
        <v>59</v>
      </c>
      <c r="BJ155" s="2">
        <f t="shared" si="99"/>
        <v>1950</v>
      </c>
      <c r="BK155" s="2">
        <f t="shared" si="100"/>
        <v>575</v>
      </c>
      <c r="BL155" s="2">
        <f t="shared" si="101"/>
        <v>151</v>
      </c>
      <c r="CK155" s="2">
        <f t="shared" si="102"/>
        <v>1950</v>
      </c>
      <c r="CL155" s="2">
        <f t="shared" si="103"/>
        <v>575</v>
      </c>
      <c r="CM155" s="2">
        <f t="shared" si="104"/>
        <v>107</v>
      </c>
      <c r="CN155" s="2">
        <f t="shared" si="110"/>
        <v>0.18608695652173912</v>
      </c>
    </row>
    <row r="156" spans="1:92" x14ac:dyDescent="0.25">
      <c r="F156" s="2">
        <f t="shared" ref="F156" si="117">F62</f>
        <v>1950</v>
      </c>
      <c r="G156" s="2">
        <f t="shared" ref="G156:H156" si="118">G62</f>
        <v>575</v>
      </c>
      <c r="H156" s="2">
        <f t="shared" si="118"/>
        <v>123</v>
      </c>
      <c r="AI156" s="2">
        <f t="shared" si="107"/>
        <v>1950</v>
      </c>
      <c r="AJ156" s="2">
        <f t="shared" si="108"/>
        <v>575</v>
      </c>
      <c r="AK156" s="2">
        <f t="shared" si="109"/>
        <v>71</v>
      </c>
      <c r="BJ156" s="2">
        <f t="shared" si="99"/>
        <v>4026</v>
      </c>
      <c r="BK156" s="2">
        <f t="shared" si="100"/>
        <v>1152</v>
      </c>
      <c r="BL156" s="2">
        <f t="shared" si="101"/>
        <v>468</v>
      </c>
      <c r="CK156" s="2">
        <f t="shared" si="102"/>
        <v>4026</v>
      </c>
      <c r="CL156" s="2">
        <f t="shared" si="103"/>
        <v>1152</v>
      </c>
      <c r="CM156" s="2">
        <f t="shared" si="104"/>
        <v>288</v>
      </c>
      <c r="CN156" s="2">
        <f t="shared" si="110"/>
        <v>0.25</v>
      </c>
    </row>
    <row r="157" spans="1:92" x14ac:dyDescent="0.25">
      <c r="F157" s="2">
        <f t="shared" ref="F157" si="119">F63</f>
        <v>4026</v>
      </c>
      <c r="G157" s="2">
        <f t="shared" ref="G157:H157" si="120">G63</f>
        <v>1152</v>
      </c>
      <c r="H157" s="2">
        <f t="shared" si="120"/>
        <v>396</v>
      </c>
      <c r="AI157" s="2">
        <f t="shared" si="107"/>
        <v>4026</v>
      </c>
      <c r="AJ157" s="2">
        <f t="shared" si="108"/>
        <v>1152</v>
      </c>
      <c r="AK157" s="2">
        <f t="shared" si="109"/>
        <v>175</v>
      </c>
      <c r="BJ157" s="2">
        <f t="shared" si="99"/>
        <v>7868</v>
      </c>
      <c r="BK157" s="2">
        <f t="shared" si="100"/>
        <v>2205</v>
      </c>
      <c r="BL157" s="2">
        <f t="shared" si="101"/>
        <v>261</v>
      </c>
      <c r="CK157" s="2">
        <f t="shared" si="102"/>
        <v>7868</v>
      </c>
      <c r="CL157" s="2">
        <f t="shared" si="103"/>
        <v>2205</v>
      </c>
      <c r="CM157" s="2">
        <f t="shared" si="104"/>
        <v>141</v>
      </c>
      <c r="CN157" s="2">
        <f t="shared" si="110"/>
        <v>6.3945578231292516E-2</v>
      </c>
    </row>
    <row r="158" spans="1:92" x14ac:dyDescent="0.25">
      <c r="F158" s="2">
        <f t="shared" ref="F158" si="121">F64</f>
        <v>7868</v>
      </c>
      <c r="G158" s="2">
        <f t="shared" ref="G158:H158" si="122">G64</f>
        <v>2205</v>
      </c>
      <c r="H158" s="2">
        <f t="shared" si="122"/>
        <v>284</v>
      </c>
      <c r="AI158" s="2">
        <f t="shared" si="107"/>
        <v>7868</v>
      </c>
      <c r="AJ158" s="2">
        <f t="shared" si="108"/>
        <v>2205</v>
      </c>
      <c r="AK158" s="2">
        <f t="shared" si="109"/>
        <v>264</v>
      </c>
      <c r="BJ158" s="2">
        <f t="shared" si="99"/>
        <v>14840</v>
      </c>
      <c r="BK158" s="2">
        <f t="shared" si="100"/>
        <v>4096</v>
      </c>
      <c r="BL158" s="2">
        <f t="shared" si="101"/>
        <v>1024</v>
      </c>
      <c r="CK158" s="2">
        <f t="shared" si="102"/>
        <v>14840</v>
      </c>
      <c r="CL158" s="2">
        <f t="shared" si="103"/>
        <v>4096</v>
      </c>
      <c r="CM158" s="2">
        <f t="shared" si="104"/>
        <v>336</v>
      </c>
      <c r="CN158" s="2">
        <f t="shared" si="110"/>
        <v>8.203125E-2</v>
      </c>
    </row>
    <row r="159" spans="1:92" x14ac:dyDescent="0.25">
      <c r="F159" s="2">
        <f t="shared" ref="F159" si="123">F65</f>
        <v>14840</v>
      </c>
      <c r="G159" s="2">
        <f t="shared" ref="G159:H159" si="124">G65</f>
        <v>4096</v>
      </c>
      <c r="H159" s="2">
        <f t="shared" si="124"/>
        <v>512</v>
      </c>
      <c r="AI159" s="2">
        <f t="shared" si="107"/>
        <v>14840</v>
      </c>
      <c r="AJ159" s="2">
        <f t="shared" si="108"/>
        <v>4096</v>
      </c>
      <c r="AK159" s="2">
        <f t="shared" si="109"/>
        <v>352</v>
      </c>
      <c r="BJ159" s="2">
        <f t="shared" si="99"/>
        <v>33660</v>
      </c>
      <c r="BK159" s="2">
        <f t="shared" si="100"/>
        <v>9100</v>
      </c>
      <c r="BL159" s="2">
        <f t="shared" si="101"/>
        <v>643</v>
      </c>
      <c r="CK159" s="2">
        <f t="shared" si="102"/>
        <v>33660</v>
      </c>
      <c r="CL159" s="2">
        <f t="shared" si="103"/>
        <v>9100</v>
      </c>
      <c r="CM159" s="2">
        <f t="shared" si="104"/>
        <v>1172</v>
      </c>
      <c r="CN159" s="2">
        <f t="shared" si="110"/>
        <v>0.12879120879120878</v>
      </c>
    </row>
    <row r="160" spans="1:92" x14ac:dyDescent="0.25">
      <c r="F160" s="2">
        <f t="shared" ref="F160" si="125">F66</f>
        <v>33660</v>
      </c>
      <c r="G160" s="2">
        <f t="shared" ref="G160:H160" si="126">G66</f>
        <v>9100</v>
      </c>
      <c r="H160" s="2">
        <f t="shared" si="126"/>
        <v>864</v>
      </c>
      <c r="AI160" s="2">
        <f t="shared" si="107"/>
        <v>33660</v>
      </c>
      <c r="AJ160" s="2">
        <f t="shared" si="108"/>
        <v>9100</v>
      </c>
      <c r="AK160" s="2">
        <f t="shared" si="109"/>
        <v>532</v>
      </c>
      <c r="BJ160" s="2">
        <f t="shared" si="99"/>
        <v>57717</v>
      </c>
      <c r="BK160" s="2">
        <f t="shared" si="100"/>
        <v>15488</v>
      </c>
      <c r="BL160" s="2">
        <f t="shared" si="101"/>
        <v>1928</v>
      </c>
      <c r="CK160" s="2">
        <f t="shared" si="102"/>
        <v>57717</v>
      </c>
      <c r="CL160" s="2">
        <f t="shared" si="103"/>
        <v>15488</v>
      </c>
      <c r="CM160" s="2">
        <f t="shared" si="104"/>
        <v>635</v>
      </c>
      <c r="CN160" s="2">
        <f t="shared" si="110"/>
        <v>4.0999483471074377E-2</v>
      </c>
    </row>
    <row r="161" spans="6:92" x14ac:dyDescent="0.25">
      <c r="F161" s="2">
        <f t="shared" ref="F161" si="127">F67</f>
        <v>57717</v>
      </c>
      <c r="G161" s="2">
        <f t="shared" ref="G161:H161" si="128">G67</f>
        <v>15488</v>
      </c>
      <c r="H161" s="2">
        <f t="shared" si="128"/>
        <v>1565</v>
      </c>
      <c r="AI161" s="2">
        <f t="shared" si="107"/>
        <v>57717</v>
      </c>
      <c r="AJ161" s="2">
        <f t="shared" si="108"/>
        <v>15488</v>
      </c>
      <c r="AK161" s="2">
        <f t="shared" si="109"/>
        <v>650</v>
      </c>
      <c r="BJ161" s="2">
        <f t="shared" si="99"/>
        <v>115284</v>
      </c>
      <c r="BK161" s="2">
        <f t="shared" si="100"/>
        <v>30589</v>
      </c>
      <c r="BL161" s="2">
        <f t="shared" si="101"/>
        <v>1911</v>
      </c>
      <c r="CK161" s="2">
        <f t="shared" si="102"/>
        <v>115284</v>
      </c>
      <c r="CL161" s="2">
        <f t="shared" si="103"/>
        <v>30589</v>
      </c>
      <c r="CM161" s="2">
        <f t="shared" si="104"/>
        <v>804</v>
      </c>
      <c r="CN161" s="2">
        <f t="shared" si="110"/>
        <v>2.6283958285658243E-2</v>
      </c>
    </row>
    <row r="162" spans="6:92" x14ac:dyDescent="0.25">
      <c r="F162" s="2">
        <f t="shared" ref="F162" si="129">F68</f>
        <v>115284</v>
      </c>
      <c r="G162" s="2">
        <f t="shared" ref="G162:H162" si="130">G68</f>
        <v>30589</v>
      </c>
      <c r="H162" s="2">
        <f t="shared" si="130"/>
        <v>2206</v>
      </c>
      <c r="AI162" s="2">
        <f t="shared" si="107"/>
        <v>115284</v>
      </c>
      <c r="AJ162" s="2">
        <f t="shared" si="108"/>
        <v>30589</v>
      </c>
      <c r="AK162" s="2">
        <f t="shared" si="109"/>
        <v>1327</v>
      </c>
      <c r="BJ162" s="2">
        <f t="shared" si="99"/>
        <v>249840</v>
      </c>
      <c r="BK162" s="2">
        <f t="shared" si="100"/>
        <v>65536</v>
      </c>
      <c r="BL162" s="2">
        <f t="shared" si="101"/>
        <v>1776</v>
      </c>
      <c r="CK162" s="2">
        <f t="shared" si="102"/>
        <v>249840</v>
      </c>
      <c r="CL162" s="2">
        <f t="shared" si="103"/>
        <v>65536</v>
      </c>
      <c r="CM162" s="2">
        <f t="shared" si="104"/>
        <v>1184</v>
      </c>
      <c r="CN162" s="2">
        <f t="shared" si="110"/>
        <v>1.806640625E-2</v>
      </c>
    </row>
    <row r="163" spans="6:92" x14ac:dyDescent="0.25">
      <c r="F163" s="2">
        <f t="shared" ref="F163" si="131">F69</f>
        <v>249840</v>
      </c>
      <c r="G163" s="2">
        <f t="shared" ref="G163:H163" si="132">G69</f>
        <v>65536</v>
      </c>
      <c r="H163" s="2">
        <f t="shared" si="132"/>
        <v>3584</v>
      </c>
      <c r="AI163" s="2">
        <f t="shared" si="107"/>
        <v>249840</v>
      </c>
      <c r="AJ163" s="2">
        <f t="shared" si="108"/>
        <v>65536</v>
      </c>
      <c r="AK163" s="2">
        <f t="shared" si="109"/>
        <v>3584</v>
      </c>
      <c r="BJ163" s="2">
        <f>F166</f>
        <v>38</v>
      </c>
      <c r="BK163" s="2">
        <f>G166</f>
        <v>16</v>
      </c>
      <c r="BL163" s="2">
        <f>BM56</f>
        <v>121</v>
      </c>
      <c r="CK163" s="2">
        <f t="shared" ref="CK163:CL165" si="133">F166</f>
        <v>38</v>
      </c>
      <c r="CL163" s="2">
        <f t="shared" si="133"/>
        <v>16</v>
      </c>
      <c r="CM163" s="2">
        <f>CN56</f>
        <v>4</v>
      </c>
      <c r="CN163" s="2">
        <f t="shared" si="110"/>
        <v>0.25</v>
      </c>
    </row>
    <row r="164" spans="6:92" x14ac:dyDescent="0.25">
      <c r="F164" s="2">
        <f t="shared" ref="F164" si="134">F70</f>
        <v>502075</v>
      </c>
      <c r="G164" s="2">
        <f t="shared" ref="G164:H164" si="135">G70</f>
        <v>130682</v>
      </c>
      <c r="H164" s="2">
        <f t="shared" si="135"/>
        <v>5869</v>
      </c>
      <c r="AI164" s="2">
        <f t="shared" si="107"/>
        <v>502075</v>
      </c>
      <c r="AJ164" s="2">
        <f t="shared" si="108"/>
        <v>130682</v>
      </c>
      <c r="AK164" s="2">
        <f t="shared" si="109"/>
        <v>2582</v>
      </c>
      <c r="BJ164" s="2">
        <f t="shared" ref="BJ164:BK164" si="136">F167</f>
        <v>58</v>
      </c>
      <c r="BK164" s="2">
        <f t="shared" si="136"/>
        <v>24</v>
      </c>
      <c r="BL164" s="2">
        <f t="shared" ref="BL164:BL175" si="137">BM57</f>
        <v>16</v>
      </c>
      <c r="CK164" s="2">
        <f t="shared" si="133"/>
        <v>58</v>
      </c>
      <c r="CL164" s="2">
        <f t="shared" si="133"/>
        <v>24</v>
      </c>
      <c r="CM164" s="2">
        <f t="shared" ref="CM164:CM175" si="138">CN57</f>
        <v>34</v>
      </c>
      <c r="CN164" s="2">
        <f t="shared" si="110"/>
        <v>1.4166666666666667</v>
      </c>
    </row>
    <row r="165" spans="6:92" x14ac:dyDescent="0.25">
      <c r="F165" s="2">
        <f t="shared" ref="F165" si="139">F71</f>
        <v>1048041</v>
      </c>
      <c r="G165" s="2">
        <f t="shared" ref="G165:H165" si="140">G71</f>
        <v>270848</v>
      </c>
      <c r="H165" s="2">
        <f t="shared" si="140"/>
        <v>10712</v>
      </c>
      <c r="AI165" s="2">
        <f t="shared" si="107"/>
        <v>1048041</v>
      </c>
      <c r="AJ165" s="2">
        <f t="shared" si="108"/>
        <v>270848</v>
      </c>
      <c r="AK165" s="2">
        <f t="shared" si="109"/>
        <v>4020</v>
      </c>
      <c r="BJ165" s="2">
        <f t="shared" ref="BJ165:BK165" si="141">F168</f>
        <v>213</v>
      </c>
      <c r="BK165" s="2">
        <f t="shared" si="141"/>
        <v>72</v>
      </c>
      <c r="BL165" s="2">
        <f t="shared" si="137"/>
        <v>27</v>
      </c>
      <c r="CK165" s="2">
        <f t="shared" si="133"/>
        <v>213</v>
      </c>
      <c r="CL165" s="2">
        <f t="shared" si="133"/>
        <v>72</v>
      </c>
      <c r="CM165" s="2">
        <f t="shared" si="138"/>
        <v>13</v>
      </c>
      <c r="CN165" s="2">
        <f t="shared" si="110"/>
        <v>0.18055555555555555</v>
      </c>
    </row>
    <row r="166" spans="6:92" x14ac:dyDescent="0.25">
      <c r="F166" s="2">
        <f>F57</f>
        <v>38</v>
      </c>
      <c r="G166" s="2">
        <f>G57</f>
        <v>16</v>
      </c>
      <c r="H166" s="2">
        <f>I57</f>
        <v>10</v>
      </c>
      <c r="AI166" s="2">
        <f t="shared" ref="AI166" si="142">F166</f>
        <v>38</v>
      </c>
      <c r="AJ166" s="2">
        <f t="shared" ref="AJ166" si="143">G166</f>
        <v>16</v>
      </c>
      <c r="AK166" s="2">
        <f>AL56</f>
        <v>5</v>
      </c>
      <c r="BJ166" s="2">
        <f t="shared" ref="BJ166:BK166" si="144">F169</f>
        <v>294</v>
      </c>
      <c r="BK166" s="2">
        <f t="shared" si="144"/>
        <v>99</v>
      </c>
      <c r="BL166" s="2">
        <f t="shared" si="137"/>
        <v>30</v>
      </c>
      <c r="CK166" s="2">
        <f t="shared" ref="CK166:CL166" si="145">F169</f>
        <v>294</v>
      </c>
      <c r="CL166" s="2">
        <f t="shared" si="145"/>
        <v>99</v>
      </c>
      <c r="CM166" s="2">
        <f t="shared" si="138"/>
        <v>12</v>
      </c>
      <c r="CN166" s="2">
        <f t="shared" si="110"/>
        <v>0.12121212121212122</v>
      </c>
    </row>
    <row r="167" spans="6:92" x14ac:dyDescent="0.25">
      <c r="F167" s="2">
        <f t="shared" ref="F167:G180" si="146">F58</f>
        <v>58</v>
      </c>
      <c r="G167" s="2">
        <f t="shared" si="146"/>
        <v>24</v>
      </c>
      <c r="H167" s="2">
        <f t="shared" ref="H167:H180" si="147">I58</f>
        <v>36</v>
      </c>
      <c r="AI167" s="2">
        <f t="shared" ref="AI167:AI179" si="148">F167</f>
        <v>58</v>
      </c>
      <c r="AJ167" s="2">
        <f t="shared" ref="AJ167:AJ179" si="149">G167</f>
        <v>24</v>
      </c>
      <c r="AK167" s="2">
        <f t="shared" ref="AK167:AK180" si="150">AL57</f>
        <v>4</v>
      </c>
      <c r="BJ167" s="2">
        <f t="shared" ref="BJ167:BK167" si="151">F170</f>
        <v>828</v>
      </c>
      <c r="BK167" s="2">
        <f t="shared" si="151"/>
        <v>256</v>
      </c>
      <c r="BL167" s="2">
        <f t="shared" si="137"/>
        <v>32</v>
      </c>
      <c r="CK167" s="2">
        <f t="shared" ref="CK167:CL167" si="152">F170</f>
        <v>828</v>
      </c>
      <c r="CL167" s="2">
        <f t="shared" si="152"/>
        <v>256</v>
      </c>
      <c r="CM167" s="2">
        <f t="shared" si="138"/>
        <v>60</v>
      </c>
      <c r="CN167" s="2">
        <f t="shared" si="110"/>
        <v>0.234375</v>
      </c>
    </row>
    <row r="168" spans="6:92" x14ac:dyDescent="0.25">
      <c r="F168" s="2">
        <f t="shared" si="146"/>
        <v>213</v>
      </c>
      <c r="G168" s="2">
        <f t="shared" si="146"/>
        <v>72</v>
      </c>
      <c r="H168" s="2">
        <f t="shared" si="147"/>
        <v>24</v>
      </c>
      <c r="AI168" s="2">
        <f t="shared" si="148"/>
        <v>213</v>
      </c>
      <c r="AJ168" s="2">
        <f t="shared" si="149"/>
        <v>72</v>
      </c>
      <c r="AK168" s="2">
        <f t="shared" si="150"/>
        <v>15</v>
      </c>
      <c r="BJ168" s="2">
        <f t="shared" ref="BJ168:BK168" si="153">F171</f>
        <v>1950</v>
      </c>
      <c r="BK168" s="2">
        <f t="shared" si="153"/>
        <v>575</v>
      </c>
      <c r="BL168" s="2">
        <f t="shared" si="137"/>
        <v>214</v>
      </c>
      <c r="CK168" s="2">
        <f t="shared" ref="CK168:CL168" si="154">F171</f>
        <v>1950</v>
      </c>
      <c r="CL168" s="2">
        <f t="shared" si="154"/>
        <v>575</v>
      </c>
      <c r="CM168" s="2">
        <f t="shared" si="138"/>
        <v>107</v>
      </c>
      <c r="CN168" s="2">
        <f t="shared" si="110"/>
        <v>0.18608695652173912</v>
      </c>
    </row>
    <row r="169" spans="6:92" x14ac:dyDescent="0.25">
      <c r="F169" s="2">
        <f t="shared" si="146"/>
        <v>294</v>
      </c>
      <c r="G169" s="2">
        <f t="shared" si="146"/>
        <v>99</v>
      </c>
      <c r="H169" s="2">
        <f t="shared" si="147"/>
        <v>28</v>
      </c>
      <c r="AI169" s="2">
        <f t="shared" si="148"/>
        <v>294</v>
      </c>
      <c r="AJ169" s="2">
        <f t="shared" si="149"/>
        <v>99</v>
      </c>
      <c r="AK169" s="2">
        <f t="shared" si="150"/>
        <v>18</v>
      </c>
      <c r="BJ169" s="2">
        <f t="shared" ref="BJ169:BK169" si="155">F172</f>
        <v>4026</v>
      </c>
      <c r="BK169" s="2">
        <f t="shared" si="155"/>
        <v>1152</v>
      </c>
      <c r="BL169" s="2">
        <f t="shared" si="137"/>
        <v>468</v>
      </c>
      <c r="CK169" s="2">
        <f t="shared" ref="CK169:CL169" si="156">F172</f>
        <v>4026</v>
      </c>
      <c r="CL169" s="2">
        <f t="shared" si="156"/>
        <v>1152</v>
      </c>
      <c r="CM169" s="2">
        <f t="shared" si="138"/>
        <v>342</v>
      </c>
      <c r="CN169" s="2">
        <f t="shared" si="110"/>
        <v>0.296875</v>
      </c>
    </row>
    <row r="170" spans="6:92" x14ac:dyDescent="0.25">
      <c r="F170" s="2">
        <f t="shared" si="146"/>
        <v>828</v>
      </c>
      <c r="G170" s="2">
        <f t="shared" si="146"/>
        <v>256</v>
      </c>
      <c r="H170" s="2">
        <f t="shared" si="147"/>
        <v>60</v>
      </c>
      <c r="AI170" s="2">
        <f t="shared" si="148"/>
        <v>828</v>
      </c>
      <c r="AJ170" s="2">
        <f t="shared" si="149"/>
        <v>256</v>
      </c>
      <c r="AK170" s="2">
        <f t="shared" si="150"/>
        <v>36</v>
      </c>
      <c r="BJ170" s="2">
        <f t="shared" ref="BJ170:BK170" si="157">F173</f>
        <v>7868</v>
      </c>
      <c r="BK170" s="2">
        <f t="shared" si="157"/>
        <v>2205</v>
      </c>
      <c r="BL170" s="2">
        <f t="shared" si="137"/>
        <v>261</v>
      </c>
      <c r="CK170" s="2">
        <f t="shared" ref="CK170:CL170" si="158">F173</f>
        <v>7868</v>
      </c>
      <c r="CL170" s="2">
        <f t="shared" si="158"/>
        <v>2205</v>
      </c>
      <c r="CM170" s="2">
        <f t="shared" si="138"/>
        <v>141</v>
      </c>
      <c r="CN170" s="2">
        <f t="shared" si="110"/>
        <v>6.3945578231292516E-2</v>
      </c>
    </row>
    <row r="171" spans="6:92" x14ac:dyDescent="0.25">
      <c r="F171" s="2">
        <f t="shared" si="146"/>
        <v>1950</v>
      </c>
      <c r="G171" s="2">
        <f t="shared" si="146"/>
        <v>575</v>
      </c>
      <c r="H171" s="2">
        <f t="shared" si="147"/>
        <v>125</v>
      </c>
      <c r="AI171" s="2">
        <f t="shared" si="148"/>
        <v>1950</v>
      </c>
      <c r="AJ171" s="2">
        <f t="shared" si="149"/>
        <v>575</v>
      </c>
      <c r="AK171" s="2">
        <f t="shared" si="150"/>
        <v>151</v>
      </c>
      <c r="BJ171" s="2">
        <f t="shared" ref="BJ171:BK171" si="159">F174</f>
        <v>14840</v>
      </c>
      <c r="BK171" s="2">
        <f t="shared" si="159"/>
        <v>4096</v>
      </c>
      <c r="BL171" s="2">
        <f t="shared" si="137"/>
        <v>356</v>
      </c>
      <c r="CK171" s="2">
        <f t="shared" ref="CK171:CL171" si="160">F174</f>
        <v>14840</v>
      </c>
      <c r="CL171" s="2">
        <f t="shared" si="160"/>
        <v>4096</v>
      </c>
      <c r="CM171" s="2">
        <f t="shared" si="138"/>
        <v>254</v>
      </c>
      <c r="CN171" s="2">
        <f t="shared" si="110"/>
        <v>6.201171875E-2</v>
      </c>
    </row>
    <row r="172" spans="6:92" x14ac:dyDescent="0.25">
      <c r="F172" s="2">
        <f t="shared" si="146"/>
        <v>4026</v>
      </c>
      <c r="G172" s="2">
        <f t="shared" si="146"/>
        <v>1152</v>
      </c>
      <c r="H172" s="2">
        <f t="shared" si="147"/>
        <v>396</v>
      </c>
      <c r="AI172" s="2">
        <f t="shared" si="148"/>
        <v>4026</v>
      </c>
      <c r="AJ172" s="2">
        <f t="shared" si="149"/>
        <v>1152</v>
      </c>
      <c r="AK172" s="2">
        <f t="shared" si="150"/>
        <v>175</v>
      </c>
      <c r="BJ172" s="2">
        <f t="shared" ref="BJ172:BK172" si="161">F175</f>
        <v>33660</v>
      </c>
      <c r="BK172" s="2">
        <f t="shared" si="161"/>
        <v>9100</v>
      </c>
      <c r="BL172" s="2">
        <f t="shared" si="137"/>
        <v>960</v>
      </c>
      <c r="CK172" s="2">
        <f t="shared" ref="CK172:CL172" si="162">F175</f>
        <v>33660</v>
      </c>
      <c r="CL172" s="2">
        <f t="shared" si="162"/>
        <v>9100</v>
      </c>
      <c r="CM172" s="2">
        <f t="shared" si="138"/>
        <v>711</v>
      </c>
      <c r="CN172" s="2">
        <f t="shared" si="110"/>
        <v>7.8131868131868135E-2</v>
      </c>
    </row>
    <row r="173" spans="6:92" x14ac:dyDescent="0.25">
      <c r="F173" s="2">
        <f t="shared" si="146"/>
        <v>7868</v>
      </c>
      <c r="G173" s="2">
        <f t="shared" si="146"/>
        <v>2205</v>
      </c>
      <c r="H173" s="2">
        <f t="shared" si="147"/>
        <v>284</v>
      </c>
      <c r="AI173" s="2">
        <f t="shared" si="148"/>
        <v>7868</v>
      </c>
      <c r="AJ173" s="2">
        <f t="shared" si="149"/>
        <v>2205</v>
      </c>
      <c r="AK173" s="2">
        <f t="shared" si="150"/>
        <v>264</v>
      </c>
      <c r="BJ173" s="2">
        <f t="shared" ref="BJ173:BK173" si="163">F176</f>
        <v>57717</v>
      </c>
      <c r="BK173" s="2">
        <f t="shared" si="163"/>
        <v>15488</v>
      </c>
      <c r="BL173" s="2">
        <f t="shared" si="137"/>
        <v>1928</v>
      </c>
      <c r="CK173" s="2">
        <f t="shared" ref="CK173:CL173" si="164">F176</f>
        <v>57717</v>
      </c>
      <c r="CL173" s="2">
        <f t="shared" si="164"/>
        <v>15488</v>
      </c>
      <c r="CM173" s="2">
        <f t="shared" si="138"/>
        <v>605</v>
      </c>
      <c r="CN173" s="2">
        <f t="shared" si="110"/>
        <v>3.90625E-2</v>
      </c>
    </row>
    <row r="174" spans="6:92" x14ac:dyDescent="0.25">
      <c r="F174" s="2">
        <f t="shared" si="146"/>
        <v>14840</v>
      </c>
      <c r="G174" s="2">
        <f t="shared" si="146"/>
        <v>4096</v>
      </c>
      <c r="H174" s="2">
        <f t="shared" si="147"/>
        <v>512</v>
      </c>
      <c r="AI174" s="2">
        <f t="shared" si="148"/>
        <v>14840</v>
      </c>
      <c r="AJ174" s="2">
        <f t="shared" si="149"/>
        <v>4096</v>
      </c>
      <c r="AK174" s="2">
        <f t="shared" si="150"/>
        <v>352</v>
      </c>
      <c r="BJ174" s="2">
        <f>F177</f>
        <v>115284</v>
      </c>
      <c r="BK174" s="2">
        <f>G177</f>
        <v>30589</v>
      </c>
      <c r="BL174" s="2">
        <f>BM67</f>
        <v>1911</v>
      </c>
      <c r="CK174" s="2">
        <f t="shared" ref="CK174:CL174" si="165">F177</f>
        <v>115284</v>
      </c>
      <c r="CL174" s="2">
        <f t="shared" si="165"/>
        <v>30589</v>
      </c>
      <c r="CM174" s="2">
        <f t="shared" si="138"/>
        <v>681</v>
      </c>
      <c r="CN174" s="2">
        <f t="shared" si="110"/>
        <v>2.2262904965837393E-2</v>
      </c>
    </row>
    <row r="175" spans="6:92" x14ac:dyDescent="0.25">
      <c r="F175" s="2">
        <f t="shared" si="146"/>
        <v>33660</v>
      </c>
      <c r="G175" s="2">
        <f t="shared" si="146"/>
        <v>9100</v>
      </c>
      <c r="H175" s="2">
        <f t="shared" si="147"/>
        <v>878</v>
      </c>
      <c r="AI175" s="2">
        <f t="shared" si="148"/>
        <v>33660</v>
      </c>
      <c r="AJ175" s="2">
        <f t="shared" si="149"/>
        <v>9100</v>
      </c>
      <c r="AK175" s="2">
        <f t="shared" si="150"/>
        <v>532</v>
      </c>
      <c r="BJ175" s="2">
        <f t="shared" ref="BJ175" si="166">F178</f>
        <v>249840</v>
      </c>
      <c r="BK175" s="2">
        <f t="shared" ref="BK175" si="167">G178</f>
        <v>65536</v>
      </c>
      <c r="BL175" s="2">
        <f t="shared" si="137"/>
        <v>1776</v>
      </c>
      <c r="CK175" s="2">
        <f t="shared" ref="CK175:CL175" si="168">F178</f>
        <v>249840</v>
      </c>
      <c r="CL175" s="2">
        <f t="shared" si="168"/>
        <v>65536</v>
      </c>
      <c r="CM175" s="2">
        <f t="shared" si="138"/>
        <v>1029</v>
      </c>
      <c r="CN175" s="2">
        <f t="shared" si="110"/>
        <v>1.57012939453125E-2</v>
      </c>
    </row>
    <row r="176" spans="6:92" x14ac:dyDescent="0.25">
      <c r="F176" s="2">
        <f t="shared" si="146"/>
        <v>57717</v>
      </c>
      <c r="G176" s="2">
        <f t="shared" si="146"/>
        <v>15488</v>
      </c>
      <c r="H176" s="2">
        <f t="shared" si="147"/>
        <v>1149</v>
      </c>
      <c r="AI176" s="2">
        <f t="shared" si="148"/>
        <v>57717</v>
      </c>
      <c r="AJ176" s="2">
        <f t="shared" si="149"/>
        <v>15488</v>
      </c>
      <c r="AK176" s="2">
        <f t="shared" si="150"/>
        <v>650</v>
      </c>
      <c r="BJ176" s="2">
        <f>F181</f>
        <v>38</v>
      </c>
      <c r="BK176" s="2">
        <f>G181</f>
        <v>16</v>
      </c>
      <c r="BL176" s="2">
        <f>BN56</f>
        <v>104</v>
      </c>
      <c r="CK176" s="2">
        <f t="shared" ref="CK176:CL178" si="169">F181</f>
        <v>38</v>
      </c>
      <c r="CL176" s="2">
        <f t="shared" si="169"/>
        <v>16</v>
      </c>
      <c r="CM176" s="2">
        <f>CO56</f>
        <v>2</v>
      </c>
      <c r="CN176" s="2">
        <f t="shared" si="110"/>
        <v>0.125</v>
      </c>
    </row>
    <row r="177" spans="6:92" x14ac:dyDescent="0.25">
      <c r="F177" s="2">
        <f t="shared" si="146"/>
        <v>115284</v>
      </c>
      <c r="G177" s="2">
        <f t="shared" si="146"/>
        <v>30589</v>
      </c>
      <c r="H177" s="2">
        <f t="shared" si="147"/>
        <v>2149</v>
      </c>
      <c r="AI177" s="2">
        <f t="shared" si="148"/>
        <v>115284</v>
      </c>
      <c r="AJ177" s="2">
        <f t="shared" si="149"/>
        <v>30589</v>
      </c>
      <c r="AK177" s="2">
        <f t="shared" si="150"/>
        <v>1327</v>
      </c>
      <c r="BJ177" s="2">
        <f t="shared" ref="BJ177:BK177" si="170">F182</f>
        <v>58</v>
      </c>
      <c r="BK177" s="2">
        <f t="shared" si="170"/>
        <v>24</v>
      </c>
      <c r="BL177" s="2">
        <f t="shared" ref="BL177:BL188" si="171">BN57</f>
        <v>6</v>
      </c>
      <c r="CK177" s="2">
        <f t="shared" si="169"/>
        <v>58</v>
      </c>
      <c r="CL177" s="2">
        <f t="shared" si="169"/>
        <v>24</v>
      </c>
      <c r="CM177" s="2">
        <f t="shared" ref="CM177:CM188" si="172">CO57</f>
        <v>6</v>
      </c>
      <c r="CN177" s="2">
        <f t="shared" si="110"/>
        <v>0.25</v>
      </c>
    </row>
    <row r="178" spans="6:92" x14ac:dyDescent="0.25">
      <c r="F178" s="2">
        <f t="shared" si="146"/>
        <v>249840</v>
      </c>
      <c r="G178" s="2">
        <f t="shared" si="146"/>
        <v>65536</v>
      </c>
      <c r="H178" s="2">
        <f t="shared" si="147"/>
        <v>3584</v>
      </c>
      <c r="AI178" s="2">
        <f t="shared" si="148"/>
        <v>249840</v>
      </c>
      <c r="AJ178" s="2">
        <f t="shared" si="149"/>
        <v>65536</v>
      </c>
      <c r="AK178" s="2">
        <f t="shared" si="150"/>
        <v>3584</v>
      </c>
      <c r="BJ178" s="2">
        <f t="shared" ref="BJ178:BK178" si="173">F183</f>
        <v>213</v>
      </c>
      <c r="BK178" s="2">
        <f t="shared" si="173"/>
        <v>72</v>
      </c>
      <c r="BL178" s="2">
        <f t="shared" si="171"/>
        <v>26</v>
      </c>
      <c r="CK178" s="2">
        <f t="shared" si="169"/>
        <v>213</v>
      </c>
      <c r="CL178" s="2">
        <f t="shared" si="169"/>
        <v>72</v>
      </c>
      <c r="CM178" s="2">
        <f t="shared" si="172"/>
        <v>31</v>
      </c>
      <c r="CN178" s="2">
        <f t="shared" si="110"/>
        <v>0.43055555555555558</v>
      </c>
    </row>
    <row r="179" spans="6:92" x14ac:dyDescent="0.25">
      <c r="F179" s="2">
        <f t="shared" si="146"/>
        <v>502075</v>
      </c>
      <c r="G179" s="2">
        <f t="shared" si="146"/>
        <v>130682</v>
      </c>
      <c r="H179" s="2">
        <f t="shared" si="147"/>
        <v>6380</v>
      </c>
      <c r="AI179" s="2">
        <f t="shared" si="148"/>
        <v>502075</v>
      </c>
      <c r="AJ179" s="2">
        <f t="shared" si="149"/>
        <v>130682</v>
      </c>
      <c r="AK179" s="2">
        <f>AL69</f>
        <v>2809</v>
      </c>
      <c r="BJ179" s="2">
        <f t="shared" ref="BJ179:BK179" si="174">F184</f>
        <v>294</v>
      </c>
      <c r="BK179" s="2">
        <f t="shared" si="174"/>
        <v>99</v>
      </c>
      <c r="BL179" s="2">
        <f t="shared" si="171"/>
        <v>30</v>
      </c>
      <c r="CK179" s="2">
        <f t="shared" ref="CK179:CL179" si="175">F184</f>
        <v>294</v>
      </c>
      <c r="CL179" s="2">
        <f t="shared" si="175"/>
        <v>99</v>
      </c>
      <c r="CM179" s="2">
        <f t="shared" si="172"/>
        <v>10</v>
      </c>
      <c r="CN179" s="2">
        <f t="shared" si="110"/>
        <v>0.10101010101010101</v>
      </c>
    </row>
    <row r="180" spans="6:92" x14ac:dyDescent="0.25">
      <c r="F180" s="2">
        <f t="shared" si="146"/>
        <v>1048041</v>
      </c>
      <c r="G180" s="2">
        <f t="shared" si="146"/>
        <v>270848</v>
      </c>
      <c r="H180" s="2">
        <f t="shared" si="147"/>
        <v>10712</v>
      </c>
      <c r="AI180" s="2">
        <f t="shared" ref="AI180:AI183" si="176">F180</f>
        <v>1048041</v>
      </c>
      <c r="AJ180" s="2">
        <f t="shared" ref="AJ180:AJ183" si="177">G180</f>
        <v>270848</v>
      </c>
      <c r="AK180" s="2">
        <f t="shared" si="150"/>
        <v>4020</v>
      </c>
      <c r="BJ180" s="2">
        <f t="shared" ref="BJ180:BK180" si="178">F185</f>
        <v>828</v>
      </c>
      <c r="BK180" s="2">
        <f t="shared" si="178"/>
        <v>256</v>
      </c>
      <c r="BL180" s="2">
        <f t="shared" si="171"/>
        <v>32</v>
      </c>
      <c r="CK180" s="2">
        <f t="shared" ref="CK180:CL180" si="179">F185</f>
        <v>828</v>
      </c>
      <c r="CL180" s="2">
        <f t="shared" si="179"/>
        <v>256</v>
      </c>
      <c r="CM180" s="2">
        <f t="shared" si="172"/>
        <v>62</v>
      </c>
      <c r="CN180" s="2">
        <f t="shared" si="110"/>
        <v>0.2421875</v>
      </c>
    </row>
    <row r="181" spans="6:92" x14ac:dyDescent="0.25">
      <c r="F181" s="2">
        <f>F57</f>
        <v>38</v>
      </c>
      <c r="G181" s="2">
        <f>G57</f>
        <v>16</v>
      </c>
      <c r="H181" s="2">
        <f>J57</f>
        <v>8</v>
      </c>
      <c r="AI181" s="2">
        <f t="shared" si="176"/>
        <v>38</v>
      </c>
      <c r="AJ181" s="2">
        <f t="shared" si="177"/>
        <v>16</v>
      </c>
      <c r="AK181" s="2">
        <f>AM56</f>
        <v>3</v>
      </c>
      <c r="BJ181" s="2">
        <f t="shared" ref="BJ181:BK181" si="180">F186</f>
        <v>1950</v>
      </c>
      <c r="BK181" s="2">
        <f t="shared" si="180"/>
        <v>575</v>
      </c>
      <c r="BL181" s="2">
        <f t="shared" si="171"/>
        <v>167</v>
      </c>
      <c r="CK181" s="2">
        <f t="shared" ref="CK181:CL181" si="181">F186</f>
        <v>1950</v>
      </c>
      <c r="CL181" s="2">
        <f t="shared" si="181"/>
        <v>575</v>
      </c>
      <c r="CM181" s="2">
        <f t="shared" si="172"/>
        <v>56</v>
      </c>
      <c r="CN181" s="2">
        <f t="shared" si="110"/>
        <v>9.7391304347826085E-2</v>
      </c>
    </row>
    <row r="182" spans="6:92" x14ac:dyDescent="0.25">
      <c r="F182" s="2">
        <f t="shared" ref="F182:G195" si="182">F58</f>
        <v>58</v>
      </c>
      <c r="G182" s="2">
        <f t="shared" si="182"/>
        <v>24</v>
      </c>
      <c r="H182" s="2">
        <f t="shared" ref="H182:H195" si="183">J58</f>
        <v>289</v>
      </c>
      <c r="AI182" s="2">
        <f t="shared" si="176"/>
        <v>58</v>
      </c>
      <c r="AJ182" s="2">
        <f t="shared" si="177"/>
        <v>24</v>
      </c>
      <c r="AK182" s="2">
        <f t="shared" ref="AK182:AK184" si="184">AM57</f>
        <v>12</v>
      </c>
      <c r="BJ182" s="2">
        <f t="shared" ref="BJ182:BK182" si="185">F187</f>
        <v>4026</v>
      </c>
      <c r="BK182" s="2">
        <f t="shared" si="185"/>
        <v>1152</v>
      </c>
      <c r="BL182" s="2">
        <f t="shared" si="171"/>
        <v>468</v>
      </c>
      <c r="CK182" s="2">
        <f t="shared" ref="CK182:CL182" si="186">F187</f>
        <v>4026</v>
      </c>
      <c r="CL182" s="2">
        <f t="shared" si="186"/>
        <v>1152</v>
      </c>
      <c r="CM182" s="2">
        <f t="shared" si="172"/>
        <v>290</v>
      </c>
      <c r="CN182" s="2">
        <f t="shared" si="110"/>
        <v>0.2517361111111111</v>
      </c>
    </row>
    <row r="183" spans="6:92" x14ac:dyDescent="0.25">
      <c r="F183" s="2">
        <f t="shared" si="182"/>
        <v>213</v>
      </c>
      <c r="G183" s="2">
        <f t="shared" si="182"/>
        <v>72</v>
      </c>
      <c r="H183" s="2">
        <f t="shared" si="183"/>
        <v>24</v>
      </c>
      <c r="AI183" s="2">
        <f t="shared" si="176"/>
        <v>213</v>
      </c>
      <c r="AJ183" s="2">
        <f t="shared" si="177"/>
        <v>72</v>
      </c>
      <c r="AK183" s="2">
        <f t="shared" si="184"/>
        <v>15</v>
      </c>
      <c r="BJ183" s="2">
        <f t="shared" ref="BJ183:BK183" si="187">F188</f>
        <v>7868</v>
      </c>
      <c r="BK183" s="2">
        <f t="shared" si="187"/>
        <v>2205</v>
      </c>
      <c r="BL183" s="2">
        <f t="shared" si="171"/>
        <v>196</v>
      </c>
      <c r="CK183" s="2">
        <f t="shared" ref="CK183:CL183" si="188">F188</f>
        <v>7868</v>
      </c>
      <c r="CL183" s="2">
        <f t="shared" si="188"/>
        <v>2205</v>
      </c>
      <c r="CM183" s="2">
        <f t="shared" si="172"/>
        <v>137</v>
      </c>
      <c r="CN183" s="2">
        <f t="shared" si="110"/>
        <v>6.2131519274376421E-2</v>
      </c>
    </row>
    <row r="184" spans="6:92" x14ac:dyDescent="0.25">
      <c r="F184" s="2">
        <f t="shared" si="182"/>
        <v>294</v>
      </c>
      <c r="G184" s="2">
        <f t="shared" si="182"/>
        <v>99</v>
      </c>
      <c r="H184" s="2">
        <f t="shared" si="183"/>
        <v>30</v>
      </c>
      <c r="AI184" s="2">
        <f t="shared" ref="AI184:AI197" si="189">F184</f>
        <v>294</v>
      </c>
      <c r="AJ184" s="2">
        <f t="shared" ref="AJ184:AJ197" si="190">G184</f>
        <v>99</v>
      </c>
      <c r="AK184" s="2">
        <f t="shared" si="184"/>
        <v>19</v>
      </c>
      <c r="BJ184" s="2">
        <f t="shared" ref="BJ184:BK184" si="191">F189</f>
        <v>14840</v>
      </c>
      <c r="BK184" s="2">
        <f t="shared" si="191"/>
        <v>4096</v>
      </c>
      <c r="BL184" s="2">
        <f t="shared" si="171"/>
        <v>1024</v>
      </c>
      <c r="CK184" s="2">
        <f t="shared" ref="CK184:CL184" si="192">F189</f>
        <v>14840</v>
      </c>
      <c r="CL184" s="2">
        <f t="shared" si="192"/>
        <v>4096</v>
      </c>
      <c r="CM184" s="2">
        <f t="shared" si="172"/>
        <v>501</v>
      </c>
      <c r="CN184" s="2">
        <f t="shared" si="110"/>
        <v>0.122314453125</v>
      </c>
    </row>
    <row r="185" spans="6:92" x14ac:dyDescent="0.25">
      <c r="F185" s="2">
        <f t="shared" si="182"/>
        <v>828</v>
      </c>
      <c r="G185" s="2">
        <f t="shared" si="182"/>
        <v>256</v>
      </c>
      <c r="H185" s="2">
        <f t="shared" si="183"/>
        <v>60</v>
      </c>
      <c r="AI185" s="2">
        <f t="shared" si="189"/>
        <v>828</v>
      </c>
      <c r="AJ185" s="2">
        <f t="shared" si="190"/>
        <v>256</v>
      </c>
      <c r="AK185" s="2">
        <f t="shared" ref="AK185:AK194" si="193">AM60</f>
        <v>36</v>
      </c>
      <c r="BJ185" s="2">
        <f t="shared" ref="BJ185:BK185" si="194">F190</f>
        <v>33660</v>
      </c>
      <c r="BK185" s="2">
        <f t="shared" si="194"/>
        <v>9100</v>
      </c>
      <c r="BL185" s="2">
        <f t="shared" si="171"/>
        <v>1208</v>
      </c>
      <c r="CK185" s="2">
        <f t="shared" ref="CK185:CL185" si="195">F190</f>
        <v>33660</v>
      </c>
      <c r="CL185" s="2">
        <f t="shared" si="195"/>
        <v>9100</v>
      </c>
      <c r="CM185" s="2">
        <f t="shared" si="172"/>
        <v>461</v>
      </c>
      <c r="CN185" s="2">
        <f t="shared" si="110"/>
        <v>5.0659340659340663E-2</v>
      </c>
    </row>
    <row r="186" spans="6:92" x14ac:dyDescent="0.25">
      <c r="F186" s="2">
        <f t="shared" si="182"/>
        <v>1950</v>
      </c>
      <c r="G186" s="2">
        <f t="shared" si="182"/>
        <v>575</v>
      </c>
      <c r="H186" s="2">
        <f t="shared" si="183"/>
        <v>125</v>
      </c>
      <c r="AI186" s="2">
        <f t="shared" si="189"/>
        <v>1950</v>
      </c>
      <c r="AJ186" s="2">
        <f t="shared" si="190"/>
        <v>575</v>
      </c>
      <c r="AK186" s="2">
        <f t="shared" si="193"/>
        <v>71</v>
      </c>
      <c r="BJ186" s="2">
        <f t="shared" ref="BJ186:BK186" si="196">F191</f>
        <v>57717</v>
      </c>
      <c r="BK186" s="2">
        <f t="shared" si="196"/>
        <v>15488</v>
      </c>
      <c r="BL186" s="2">
        <f t="shared" si="171"/>
        <v>1936</v>
      </c>
      <c r="CK186" s="2">
        <f t="shared" ref="CK186:CL186" si="197">F191</f>
        <v>57717</v>
      </c>
      <c r="CL186" s="2">
        <f t="shared" si="197"/>
        <v>15488</v>
      </c>
      <c r="CM186" s="2">
        <f t="shared" si="172"/>
        <v>484</v>
      </c>
      <c r="CN186" s="2">
        <f t="shared" si="110"/>
        <v>3.125E-2</v>
      </c>
    </row>
    <row r="187" spans="6:92" x14ac:dyDescent="0.25">
      <c r="F187" s="2">
        <f t="shared" si="182"/>
        <v>4026</v>
      </c>
      <c r="G187" s="2">
        <f t="shared" si="182"/>
        <v>1152</v>
      </c>
      <c r="H187" s="2">
        <f t="shared" si="183"/>
        <v>396</v>
      </c>
      <c r="AI187" s="2">
        <f t="shared" si="189"/>
        <v>4026</v>
      </c>
      <c r="AJ187" s="2">
        <f t="shared" si="190"/>
        <v>1152</v>
      </c>
      <c r="AK187" s="2">
        <f t="shared" si="193"/>
        <v>129</v>
      </c>
      <c r="BJ187" s="2">
        <f t="shared" ref="BJ187:BK187" si="198">F192</f>
        <v>115284</v>
      </c>
      <c r="BK187" s="2">
        <f t="shared" si="198"/>
        <v>30589</v>
      </c>
      <c r="BL187" s="2">
        <f t="shared" si="171"/>
        <v>1911</v>
      </c>
      <c r="CK187" s="2">
        <f t="shared" ref="CK187:CL187" si="199">F192</f>
        <v>115284</v>
      </c>
      <c r="CL187" s="2">
        <f t="shared" si="199"/>
        <v>30589</v>
      </c>
      <c r="CM187" s="2">
        <f t="shared" si="172"/>
        <v>723</v>
      </c>
      <c r="CN187" s="2">
        <f t="shared" si="110"/>
        <v>2.363594756284939E-2</v>
      </c>
    </row>
    <row r="188" spans="6:92" x14ac:dyDescent="0.25">
      <c r="F188" s="2">
        <f t="shared" si="182"/>
        <v>7868</v>
      </c>
      <c r="G188" s="2">
        <f t="shared" si="182"/>
        <v>2205</v>
      </c>
      <c r="H188" s="2">
        <f t="shared" si="183"/>
        <v>281</v>
      </c>
      <c r="AI188" s="2">
        <f t="shared" si="189"/>
        <v>7868</v>
      </c>
      <c r="AJ188" s="2">
        <f t="shared" si="190"/>
        <v>2205</v>
      </c>
      <c r="AK188" s="2">
        <f t="shared" si="193"/>
        <v>265</v>
      </c>
      <c r="BJ188" s="2">
        <f t="shared" ref="BJ188:BK188" si="200">F193</f>
        <v>249840</v>
      </c>
      <c r="BK188" s="2">
        <f t="shared" si="200"/>
        <v>65536</v>
      </c>
      <c r="BL188" s="2">
        <f t="shared" si="171"/>
        <v>1776</v>
      </c>
      <c r="CK188" s="2">
        <f t="shared" ref="CK188:CL188" si="201">F193</f>
        <v>249840</v>
      </c>
      <c r="CL188" s="2">
        <f t="shared" si="201"/>
        <v>65536</v>
      </c>
      <c r="CM188" s="2">
        <f t="shared" si="172"/>
        <v>972</v>
      </c>
      <c r="CN188" s="2">
        <f t="shared" si="110"/>
        <v>1.483154296875E-2</v>
      </c>
    </row>
    <row r="189" spans="6:92" x14ac:dyDescent="0.25">
      <c r="F189" s="2">
        <f t="shared" si="182"/>
        <v>14840</v>
      </c>
      <c r="G189" s="2">
        <f t="shared" si="182"/>
        <v>4096</v>
      </c>
      <c r="H189" s="2">
        <f t="shared" si="183"/>
        <v>512</v>
      </c>
      <c r="AI189" s="2">
        <f t="shared" si="189"/>
        <v>14840</v>
      </c>
      <c r="AJ189" s="2">
        <f t="shared" si="190"/>
        <v>4096</v>
      </c>
      <c r="AK189" s="2">
        <f t="shared" si="193"/>
        <v>448</v>
      </c>
      <c r="BJ189" s="2"/>
      <c r="BK189" s="2"/>
      <c r="BL189" s="2"/>
      <c r="CK189" s="2"/>
      <c r="CL189" s="2"/>
      <c r="CM189" s="2"/>
      <c r="CN189" s="2"/>
    </row>
    <row r="190" spans="6:92" x14ac:dyDescent="0.25">
      <c r="F190" s="2">
        <f t="shared" si="182"/>
        <v>33660</v>
      </c>
      <c r="G190" s="2">
        <f t="shared" si="182"/>
        <v>9100</v>
      </c>
      <c r="H190" s="2">
        <f t="shared" si="183"/>
        <v>868</v>
      </c>
      <c r="AI190" s="2">
        <f t="shared" si="189"/>
        <v>33660</v>
      </c>
      <c r="AJ190" s="2">
        <f t="shared" si="190"/>
        <v>9100</v>
      </c>
      <c r="AK190" s="2">
        <f t="shared" si="193"/>
        <v>532</v>
      </c>
      <c r="BJ190" s="2">
        <f>F197</f>
        <v>51</v>
      </c>
      <c r="BK190" s="2">
        <f>G197</f>
        <v>18</v>
      </c>
      <c r="BL190" s="2">
        <f>BL76</f>
        <v>6</v>
      </c>
      <c r="CK190" s="2">
        <f t="shared" ref="CK190:CL194" si="202">F197</f>
        <v>51</v>
      </c>
      <c r="CL190" s="2">
        <f t="shared" si="202"/>
        <v>18</v>
      </c>
      <c r="CM190" s="2">
        <f>CM76</f>
        <v>6</v>
      </c>
      <c r="CN190" s="2">
        <f t="shared" si="110"/>
        <v>0.33333333333333331</v>
      </c>
    </row>
    <row r="191" spans="6:92" x14ac:dyDescent="0.25">
      <c r="F191" s="2">
        <f t="shared" si="182"/>
        <v>57717</v>
      </c>
      <c r="G191" s="2">
        <f t="shared" si="182"/>
        <v>15488</v>
      </c>
      <c r="H191" s="2">
        <f t="shared" si="183"/>
        <v>1089</v>
      </c>
      <c r="AI191" s="2">
        <f t="shared" si="189"/>
        <v>57717</v>
      </c>
      <c r="AJ191" s="2">
        <f t="shared" si="190"/>
        <v>15488</v>
      </c>
      <c r="AK191" s="2">
        <f t="shared" si="193"/>
        <v>665</v>
      </c>
      <c r="BJ191" s="2">
        <f t="shared" ref="BJ191:BK191" si="203">F198</f>
        <v>100</v>
      </c>
      <c r="BK191" s="2">
        <f t="shared" si="203"/>
        <v>32</v>
      </c>
      <c r="BL191" s="2">
        <f t="shared" ref="BL191:BL203" si="204">BL77</f>
        <v>39</v>
      </c>
      <c r="CK191" s="2">
        <f t="shared" si="202"/>
        <v>100</v>
      </c>
      <c r="CL191" s="2">
        <f t="shared" si="202"/>
        <v>32</v>
      </c>
      <c r="CM191" s="2">
        <f t="shared" ref="CM191:CM202" si="205">CM77</f>
        <v>27</v>
      </c>
      <c r="CN191" s="2">
        <f t="shared" si="110"/>
        <v>0.84375</v>
      </c>
    </row>
    <row r="192" spans="6:92" x14ac:dyDescent="0.25">
      <c r="F192" s="2">
        <f t="shared" si="182"/>
        <v>115284</v>
      </c>
      <c r="G192" s="2">
        <f t="shared" si="182"/>
        <v>30589</v>
      </c>
      <c r="H192" s="2">
        <f t="shared" si="183"/>
        <v>2206</v>
      </c>
      <c r="AI192" s="2">
        <f t="shared" si="189"/>
        <v>115284</v>
      </c>
      <c r="AJ192" s="2">
        <f t="shared" si="190"/>
        <v>30589</v>
      </c>
      <c r="AK192" s="2">
        <f t="shared" si="193"/>
        <v>940</v>
      </c>
      <c r="BJ192" s="2">
        <f t="shared" ref="BJ192:BK192" si="206">F199</f>
        <v>165</v>
      </c>
      <c r="BK192" s="2">
        <f t="shared" si="206"/>
        <v>50</v>
      </c>
      <c r="BL192" s="2">
        <f t="shared" si="204"/>
        <v>62</v>
      </c>
      <c r="CK192" s="2">
        <f t="shared" si="202"/>
        <v>165</v>
      </c>
      <c r="CL192" s="2">
        <f t="shared" si="202"/>
        <v>50</v>
      </c>
      <c r="CM192" s="2">
        <f t="shared" si="205"/>
        <v>54</v>
      </c>
      <c r="CN192" s="2">
        <f t="shared" si="110"/>
        <v>1.08</v>
      </c>
    </row>
    <row r="193" spans="6:92" x14ac:dyDescent="0.25">
      <c r="F193" s="2">
        <f t="shared" si="182"/>
        <v>249840</v>
      </c>
      <c r="G193" s="2">
        <f t="shared" si="182"/>
        <v>65536</v>
      </c>
      <c r="H193" s="2">
        <f t="shared" si="183"/>
        <v>3584</v>
      </c>
      <c r="AI193" s="2">
        <f t="shared" si="189"/>
        <v>249840</v>
      </c>
      <c r="AJ193" s="2">
        <f t="shared" si="190"/>
        <v>65536</v>
      </c>
      <c r="AK193" s="2">
        <f t="shared" si="193"/>
        <v>3584</v>
      </c>
      <c r="BJ193" s="2">
        <f t="shared" ref="BJ193:BK193" si="207">F200</f>
        <v>518</v>
      </c>
      <c r="BK193" s="2">
        <f t="shared" si="207"/>
        <v>147</v>
      </c>
      <c r="BL193" s="2">
        <f t="shared" si="204"/>
        <v>30</v>
      </c>
      <c r="CK193" s="2">
        <f t="shared" si="202"/>
        <v>518</v>
      </c>
      <c r="CL193" s="2">
        <f t="shared" si="202"/>
        <v>147</v>
      </c>
      <c r="CM193" s="2">
        <f t="shared" si="205"/>
        <v>27</v>
      </c>
      <c r="CN193" s="2">
        <f t="shared" si="110"/>
        <v>0.18367346938775511</v>
      </c>
    </row>
    <row r="194" spans="6:92" x14ac:dyDescent="0.25">
      <c r="F194" s="2">
        <f t="shared" si="182"/>
        <v>502075</v>
      </c>
      <c r="G194" s="2">
        <f t="shared" si="182"/>
        <v>130682</v>
      </c>
      <c r="H194" s="2">
        <f t="shared" si="183"/>
        <v>5901</v>
      </c>
      <c r="AI194" s="2">
        <f t="shared" si="189"/>
        <v>502075</v>
      </c>
      <c r="AJ194" s="2">
        <f t="shared" si="190"/>
        <v>130682</v>
      </c>
      <c r="AK194" s="2">
        <f t="shared" si="193"/>
        <v>2614</v>
      </c>
      <c r="BJ194" s="2">
        <f t="shared" ref="BJ194:BK194" si="208">F201</f>
        <v>882</v>
      </c>
      <c r="BK194" s="2">
        <f t="shared" si="208"/>
        <v>243</v>
      </c>
      <c r="BL194" s="2">
        <f t="shared" si="204"/>
        <v>86</v>
      </c>
      <c r="CK194" s="2">
        <f t="shared" si="202"/>
        <v>882</v>
      </c>
      <c r="CL194" s="2">
        <f t="shared" si="202"/>
        <v>243</v>
      </c>
      <c r="CM194" s="2">
        <f t="shared" si="205"/>
        <v>44</v>
      </c>
      <c r="CN194" s="2">
        <f t="shared" si="110"/>
        <v>0.18106995884773663</v>
      </c>
    </row>
    <row r="195" spans="6:92" x14ac:dyDescent="0.25">
      <c r="F195" s="2">
        <f t="shared" si="182"/>
        <v>1048041</v>
      </c>
      <c r="G195" s="2">
        <f t="shared" si="182"/>
        <v>270848</v>
      </c>
      <c r="H195" s="2">
        <f t="shared" si="183"/>
        <v>10922</v>
      </c>
      <c r="AI195" s="2">
        <f t="shared" si="189"/>
        <v>1048041</v>
      </c>
      <c r="AJ195" s="2">
        <f t="shared" si="190"/>
        <v>270848</v>
      </c>
      <c r="AK195" s="2">
        <f>AM70</f>
        <v>3983</v>
      </c>
      <c r="BJ195" s="2">
        <f t="shared" ref="BJ195:BK195" si="209">F202</f>
        <v>1608</v>
      </c>
      <c r="BK195" s="2">
        <f t="shared" si="209"/>
        <v>432</v>
      </c>
      <c r="BL195" s="2">
        <f t="shared" si="204"/>
        <v>702</v>
      </c>
      <c r="CK195" s="2">
        <f t="shared" ref="CK195:CL195" si="210">F202</f>
        <v>1608</v>
      </c>
      <c r="CL195" s="2">
        <f t="shared" si="210"/>
        <v>432</v>
      </c>
      <c r="CM195" s="2">
        <f t="shared" si="205"/>
        <v>47</v>
      </c>
      <c r="CN195" s="2">
        <f t="shared" si="110"/>
        <v>0.10879629629629629</v>
      </c>
    </row>
    <row r="196" spans="6:92" x14ac:dyDescent="0.25">
      <c r="F196" s="2"/>
      <c r="G196" s="2"/>
      <c r="H196" s="2"/>
      <c r="AI196" s="2"/>
      <c r="AJ196" s="2"/>
      <c r="AK196" s="2"/>
      <c r="BJ196" s="2">
        <f t="shared" ref="BJ196:BK196" si="211">F203</f>
        <v>3888</v>
      </c>
      <c r="BK196" s="2">
        <f t="shared" si="211"/>
        <v>1024</v>
      </c>
      <c r="BL196" s="2">
        <f t="shared" si="204"/>
        <v>1092</v>
      </c>
      <c r="CK196" s="2">
        <f t="shared" ref="CK196:CL196" si="212">F203</f>
        <v>3888</v>
      </c>
      <c r="CL196" s="2">
        <f t="shared" si="212"/>
        <v>1024</v>
      </c>
      <c r="CM196" s="2">
        <f t="shared" si="205"/>
        <v>456</v>
      </c>
      <c r="CN196" s="2">
        <f t="shared" si="110"/>
        <v>0.4453125</v>
      </c>
    </row>
    <row r="197" spans="6:92" x14ac:dyDescent="0.25">
      <c r="F197" s="2">
        <f>F76</f>
        <v>51</v>
      </c>
      <c r="G197" s="2">
        <f>G76</f>
        <v>18</v>
      </c>
      <c r="H197" s="2">
        <f>H76</f>
        <v>15</v>
      </c>
      <c r="AI197" s="2">
        <f t="shared" si="189"/>
        <v>51</v>
      </c>
      <c r="AJ197" s="2">
        <f t="shared" si="190"/>
        <v>18</v>
      </c>
      <c r="AK197" s="2">
        <f>AK76</f>
        <v>4</v>
      </c>
      <c r="BJ197" s="2">
        <f t="shared" ref="BJ197:BK197" si="213">F204</f>
        <v>8484</v>
      </c>
      <c r="BK197" s="2">
        <f t="shared" si="213"/>
        <v>2205</v>
      </c>
      <c r="BL197" s="2">
        <f t="shared" si="204"/>
        <v>964</v>
      </c>
      <c r="CK197" s="2">
        <f t="shared" ref="CK197:CL197" si="214">F204</f>
        <v>8484</v>
      </c>
      <c r="CL197" s="2">
        <f t="shared" si="214"/>
        <v>2205</v>
      </c>
      <c r="CM197" s="2">
        <f t="shared" si="205"/>
        <v>1756</v>
      </c>
      <c r="CN197" s="2">
        <f t="shared" si="110"/>
        <v>0.79637188208616783</v>
      </c>
    </row>
    <row r="198" spans="6:92" x14ac:dyDescent="0.25">
      <c r="F198" s="2">
        <f t="shared" ref="F198" si="215">F77</f>
        <v>100</v>
      </c>
      <c r="G198" s="2">
        <f t="shared" ref="G198:H198" si="216">G77</f>
        <v>32</v>
      </c>
      <c r="H198" s="2">
        <f t="shared" si="216"/>
        <v>23</v>
      </c>
      <c r="AI198" s="2">
        <f t="shared" ref="AI198:AI210" si="217">F198</f>
        <v>100</v>
      </c>
      <c r="AJ198" s="2">
        <f t="shared" ref="AJ198:AJ210" si="218">G198</f>
        <v>32</v>
      </c>
      <c r="AK198" s="2">
        <f t="shared" ref="AK198:AK210" si="219">AK77</f>
        <v>4</v>
      </c>
      <c r="BJ198" s="2">
        <f t="shared" ref="BJ198:BK198" si="220">F205</f>
        <v>15232</v>
      </c>
      <c r="BK198" s="2">
        <f t="shared" si="220"/>
        <v>3920</v>
      </c>
      <c r="BL198" s="2">
        <f t="shared" si="204"/>
        <v>5259</v>
      </c>
      <c r="CK198" s="2">
        <f t="shared" ref="CK198:CL198" si="221">F205</f>
        <v>15232</v>
      </c>
      <c r="CL198" s="2">
        <f t="shared" si="221"/>
        <v>3920</v>
      </c>
      <c r="CM198" s="2">
        <f t="shared" si="205"/>
        <v>490</v>
      </c>
      <c r="CN198" s="2">
        <f t="shared" si="110"/>
        <v>0.125</v>
      </c>
    </row>
    <row r="199" spans="6:92" x14ac:dyDescent="0.25">
      <c r="F199" s="2">
        <f t="shared" ref="F199" si="222">F78</f>
        <v>165</v>
      </c>
      <c r="G199" s="2">
        <f t="shared" ref="G199:H199" si="223">G78</f>
        <v>50</v>
      </c>
      <c r="H199" s="2">
        <f t="shared" si="223"/>
        <v>28</v>
      </c>
      <c r="AI199" s="2">
        <f t="shared" si="217"/>
        <v>165</v>
      </c>
      <c r="AJ199" s="2">
        <f t="shared" si="218"/>
        <v>50</v>
      </c>
      <c r="AK199" s="2">
        <f t="shared" si="219"/>
        <v>9</v>
      </c>
      <c r="BJ199" s="2">
        <f t="shared" ref="BJ199:BK199" si="224">F206</f>
        <v>32153</v>
      </c>
      <c r="BK199" s="2">
        <f t="shared" si="224"/>
        <v>8214</v>
      </c>
      <c r="BL199" s="2">
        <f t="shared" si="204"/>
        <v>8426</v>
      </c>
      <c r="CK199" s="2">
        <f t="shared" ref="CK199:CL199" si="225">F206</f>
        <v>32153</v>
      </c>
      <c r="CL199" s="2">
        <f t="shared" si="225"/>
        <v>8214</v>
      </c>
      <c r="CM199" s="2">
        <f t="shared" si="205"/>
        <v>5133</v>
      </c>
      <c r="CN199" s="2">
        <f t="shared" si="110"/>
        <v>0.62490869247626002</v>
      </c>
    </row>
    <row r="200" spans="6:92" x14ac:dyDescent="0.25">
      <c r="F200" s="2">
        <f t="shared" ref="F200" si="226">F79</f>
        <v>518</v>
      </c>
      <c r="G200" s="2">
        <f t="shared" ref="G200:H200" si="227">G79</f>
        <v>147</v>
      </c>
      <c r="H200" s="2">
        <f t="shared" si="227"/>
        <v>36</v>
      </c>
      <c r="AI200" s="2">
        <f t="shared" si="217"/>
        <v>518</v>
      </c>
      <c r="AJ200" s="2">
        <f t="shared" si="218"/>
        <v>147</v>
      </c>
      <c r="AK200" s="2">
        <f t="shared" si="219"/>
        <v>18</v>
      </c>
      <c r="BJ200" s="2">
        <f t="shared" ref="BJ200:BK200" si="228">F207</f>
        <v>66150</v>
      </c>
      <c r="BK200" s="2">
        <f t="shared" si="228"/>
        <v>16807</v>
      </c>
      <c r="BL200" s="2">
        <f t="shared" si="204"/>
        <v>20421</v>
      </c>
      <c r="CK200" s="2">
        <f t="shared" ref="CK200:CL200" si="229">F207</f>
        <v>66150</v>
      </c>
      <c r="CL200" s="2">
        <f t="shared" si="229"/>
        <v>16807</v>
      </c>
      <c r="CM200" s="2">
        <f t="shared" si="205"/>
        <v>11782</v>
      </c>
      <c r="CN200" s="2">
        <f t="shared" si="110"/>
        <v>0.70101743321235199</v>
      </c>
    </row>
    <row r="201" spans="6:92" x14ac:dyDescent="0.25">
      <c r="F201" s="2">
        <f t="shared" ref="F201" si="230">F80</f>
        <v>882</v>
      </c>
      <c r="G201" s="2">
        <f t="shared" ref="G201:H201" si="231">G80</f>
        <v>243</v>
      </c>
      <c r="H201" s="2">
        <f t="shared" si="231"/>
        <v>41</v>
      </c>
      <c r="AI201" s="2">
        <f t="shared" si="217"/>
        <v>882</v>
      </c>
      <c r="AJ201" s="2">
        <f t="shared" si="218"/>
        <v>243</v>
      </c>
      <c r="AK201" s="2">
        <f t="shared" si="219"/>
        <v>22</v>
      </c>
      <c r="BJ201" s="2">
        <f t="shared" ref="BJ201:BK201" si="232">F208</f>
        <v>129472</v>
      </c>
      <c r="BK201" s="2">
        <f t="shared" si="232"/>
        <v>32768</v>
      </c>
      <c r="BL201" s="2">
        <f t="shared" si="204"/>
        <v>34712</v>
      </c>
      <c r="CK201" s="2">
        <f t="shared" ref="CK201:CL201" si="233">F208</f>
        <v>129472</v>
      </c>
      <c r="CL201" s="2">
        <f t="shared" si="233"/>
        <v>32768</v>
      </c>
      <c r="CM201" s="2">
        <f t="shared" si="205"/>
        <v>26752</v>
      </c>
      <c r="CN201" s="2">
        <f t="shared" si="110"/>
        <v>0.81640625</v>
      </c>
    </row>
    <row r="202" spans="6:92" x14ac:dyDescent="0.25">
      <c r="F202" s="2">
        <f t="shared" ref="F202" si="234">F81</f>
        <v>1608</v>
      </c>
      <c r="G202" s="2">
        <f t="shared" ref="G202:H202" si="235">G81</f>
        <v>432</v>
      </c>
      <c r="H202" s="2">
        <f t="shared" si="235"/>
        <v>108</v>
      </c>
      <c r="AI202" s="2">
        <f t="shared" si="217"/>
        <v>1608</v>
      </c>
      <c r="AJ202" s="2">
        <f t="shared" si="218"/>
        <v>432</v>
      </c>
      <c r="AK202" s="2">
        <f t="shared" si="219"/>
        <v>43</v>
      </c>
      <c r="BJ202" s="2">
        <f t="shared" ref="BJ202:BK202" si="236">F209</f>
        <v>251664</v>
      </c>
      <c r="BK202" s="2">
        <f t="shared" si="236"/>
        <v>63504</v>
      </c>
      <c r="BL202" s="2">
        <f t="shared" si="204"/>
        <v>28775</v>
      </c>
      <c r="CK202" s="2">
        <f t="shared" ref="CK202:CL202" si="237">F209</f>
        <v>251664</v>
      </c>
      <c r="CL202" s="2">
        <f t="shared" si="237"/>
        <v>63504</v>
      </c>
      <c r="CM202" s="2">
        <f t="shared" si="205"/>
        <v>55806</v>
      </c>
      <c r="CN202" s="2">
        <f t="shared" si="110"/>
        <v>0.8787792894935752</v>
      </c>
    </row>
    <row r="203" spans="6:92" x14ac:dyDescent="0.25">
      <c r="F203" s="2">
        <f t="shared" ref="F203" si="238">F82</f>
        <v>3888</v>
      </c>
      <c r="G203" s="2">
        <f t="shared" ref="G203:H203" si="239">G82</f>
        <v>1024</v>
      </c>
      <c r="H203" s="2">
        <f t="shared" si="239"/>
        <v>184</v>
      </c>
      <c r="AI203" s="2">
        <f t="shared" si="217"/>
        <v>3888</v>
      </c>
      <c r="AJ203" s="2">
        <f t="shared" si="218"/>
        <v>1024</v>
      </c>
      <c r="AK203" s="2">
        <f t="shared" si="219"/>
        <v>53</v>
      </c>
      <c r="BJ203" s="2">
        <f t="shared" ref="BJ203:BK203" si="240">F210</f>
        <v>538350</v>
      </c>
      <c r="BK203" s="2">
        <f t="shared" si="240"/>
        <v>135531</v>
      </c>
      <c r="BL203" s="2">
        <f t="shared" si="204"/>
        <v>16941</v>
      </c>
      <c r="CK203" s="2">
        <f>F212</f>
        <v>51</v>
      </c>
      <c r="CL203" s="2">
        <f>G212</f>
        <v>18</v>
      </c>
      <c r="CM203" s="2">
        <f>CN76</f>
        <v>6</v>
      </c>
      <c r="CN203" s="2">
        <f t="shared" si="110"/>
        <v>0.33333333333333331</v>
      </c>
    </row>
    <row r="204" spans="6:92" x14ac:dyDescent="0.25">
      <c r="F204" s="2">
        <f t="shared" ref="F204" si="241">F83</f>
        <v>8484</v>
      </c>
      <c r="G204" s="2">
        <f t="shared" ref="G204:H204" si="242">G83</f>
        <v>2205</v>
      </c>
      <c r="H204" s="2">
        <f t="shared" si="242"/>
        <v>292</v>
      </c>
      <c r="AI204" s="2">
        <f t="shared" si="217"/>
        <v>8484</v>
      </c>
      <c r="AJ204" s="2">
        <f t="shared" si="218"/>
        <v>2205</v>
      </c>
      <c r="AK204" s="2">
        <f t="shared" si="219"/>
        <v>119</v>
      </c>
      <c r="BJ204" s="2">
        <f t="shared" ref="BJ204:BJ217" si="243">F212</f>
        <v>51</v>
      </c>
      <c r="BK204" s="2">
        <f t="shared" ref="BK204:BK217" si="244">G212</f>
        <v>18</v>
      </c>
      <c r="BL204" s="2">
        <f>BM76</f>
        <v>27</v>
      </c>
      <c r="CK204" s="2">
        <f>F213</f>
        <v>100</v>
      </c>
      <c r="CL204" s="2">
        <f>G213</f>
        <v>32</v>
      </c>
      <c r="CM204" s="2">
        <f t="shared" ref="CM204:CM215" si="245">CN77</f>
        <v>22</v>
      </c>
      <c r="CN204" s="2">
        <f t="shared" si="110"/>
        <v>0.6875</v>
      </c>
    </row>
    <row r="205" spans="6:92" x14ac:dyDescent="0.25">
      <c r="F205" s="2">
        <f t="shared" ref="F205" si="246">F84</f>
        <v>15232</v>
      </c>
      <c r="G205" s="2">
        <f t="shared" ref="G205:H205" si="247">G84</f>
        <v>3920</v>
      </c>
      <c r="H205" s="2">
        <f t="shared" si="247"/>
        <v>380</v>
      </c>
      <c r="AI205" s="2">
        <f t="shared" si="217"/>
        <v>15232</v>
      </c>
      <c r="AJ205" s="2">
        <f t="shared" si="218"/>
        <v>3920</v>
      </c>
      <c r="AK205" s="2">
        <f t="shared" si="219"/>
        <v>148</v>
      </c>
      <c r="BJ205" s="2">
        <f t="shared" si="243"/>
        <v>100</v>
      </c>
      <c r="BK205" s="2">
        <f t="shared" si="244"/>
        <v>32</v>
      </c>
      <c r="BL205" s="2">
        <f t="shared" ref="BL205:BL217" si="248">BM77</f>
        <v>63</v>
      </c>
      <c r="CK205" s="2">
        <f t="shared" ref="CK205:CL205" si="249">F214</f>
        <v>165</v>
      </c>
      <c r="CL205" s="2">
        <f t="shared" si="249"/>
        <v>50</v>
      </c>
      <c r="CM205" s="2">
        <f t="shared" si="245"/>
        <v>54</v>
      </c>
      <c r="CN205" s="2">
        <f t="shared" si="110"/>
        <v>1.08</v>
      </c>
    </row>
    <row r="206" spans="6:92" x14ac:dyDescent="0.25">
      <c r="F206" s="2">
        <f t="shared" ref="F206" si="250">F85</f>
        <v>32153</v>
      </c>
      <c r="G206" s="2">
        <f t="shared" ref="G206:H206" si="251">G85</f>
        <v>8214</v>
      </c>
      <c r="H206" s="2">
        <f t="shared" si="251"/>
        <v>517</v>
      </c>
      <c r="AI206" s="2">
        <f t="shared" si="217"/>
        <v>32153</v>
      </c>
      <c r="AJ206" s="2">
        <f t="shared" si="218"/>
        <v>8214</v>
      </c>
      <c r="AK206" s="2">
        <f t="shared" si="219"/>
        <v>120</v>
      </c>
      <c r="BJ206" s="2">
        <f t="shared" si="243"/>
        <v>165</v>
      </c>
      <c r="BK206" s="2">
        <f t="shared" si="244"/>
        <v>50</v>
      </c>
      <c r="BL206" s="2">
        <f t="shared" si="248"/>
        <v>63</v>
      </c>
      <c r="CK206" s="2">
        <f t="shared" ref="CK206:CL206" si="252">F215</f>
        <v>518</v>
      </c>
      <c r="CL206" s="2">
        <f t="shared" si="252"/>
        <v>147</v>
      </c>
      <c r="CM206" s="2">
        <f t="shared" si="245"/>
        <v>24</v>
      </c>
      <c r="CN206" s="2">
        <f t="shared" si="110"/>
        <v>0.16326530612244897</v>
      </c>
    </row>
    <row r="207" spans="6:92" x14ac:dyDescent="0.25">
      <c r="F207" s="2">
        <f t="shared" ref="F207" si="253">F86</f>
        <v>66150</v>
      </c>
      <c r="G207" s="2">
        <f t="shared" ref="G207:H207" si="254">G86</f>
        <v>16807</v>
      </c>
      <c r="H207" s="2">
        <f t="shared" si="254"/>
        <v>795</v>
      </c>
      <c r="AI207" s="2">
        <f t="shared" si="217"/>
        <v>66150</v>
      </c>
      <c r="AJ207" s="2">
        <f t="shared" si="218"/>
        <v>16807</v>
      </c>
      <c r="AK207" s="2">
        <f t="shared" si="219"/>
        <v>200</v>
      </c>
      <c r="BJ207" s="2">
        <f t="shared" si="243"/>
        <v>518</v>
      </c>
      <c r="BK207" s="2">
        <f t="shared" si="244"/>
        <v>147</v>
      </c>
      <c r="BL207" s="2">
        <f t="shared" si="248"/>
        <v>31</v>
      </c>
      <c r="CK207" s="2">
        <f t="shared" ref="CK207:CL207" si="255">F216</f>
        <v>882</v>
      </c>
      <c r="CL207" s="2">
        <f t="shared" si="255"/>
        <v>243</v>
      </c>
      <c r="CM207" s="2">
        <f t="shared" si="245"/>
        <v>46</v>
      </c>
      <c r="CN207" s="2">
        <f t="shared" si="110"/>
        <v>0.18930041152263374</v>
      </c>
    </row>
    <row r="208" spans="6:92" x14ac:dyDescent="0.25">
      <c r="F208" s="2">
        <f t="shared" ref="F208" si="256">F87</f>
        <v>129472</v>
      </c>
      <c r="G208" s="2">
        <f t="shared" ref="G208:H208" si="257">G87</f>
        <v>32768</v>
      </c>
      <c r="H208" s="2">
        <f t="shared" si="257"/>
        <v>1344</v>
      </c>
      <c r="AI208" s="2">
        <f t="shared" si="217"/>
        <v>129472</v>
      </c>
      <c r="AJ208" s="2">
        <f t="shared" si="218"/>
        <v>32768</v>
      </c>
      <c r="AK208" s="2">
        <f t="shared" si="219"/>
        <v>444</v>
      </c>
      <c r="BJ208" s="2">
        <f t="shared" si="243"/>
        <v>882</v>
      </c>
      <c r="BK208" s="2">
        <f t="shared" si="244"/>
        <v>243</v>
      </c>
      <c r="BL208" s="2">
        <f t="shared" si="248"/>
        <v>27</v>
      </c>
      <c r="CK208" s="2">
        <f t="shared" ref="CK208:CL208" si="258">F217</f>
        <v>1608</v>
      </c>
      <c r="CL208" s="2">
        <f t="shared" si="258"/>
        <v>432</v>
      </c>
      <c r="CM208" s="2">
        <f t="shared" si="245"/>
        <v>81</v>
      </c>
      <c r="CN208" s="2">
        <f t="shared" si="110"/>
        <v>0.1875</v>
      </c>
    </row>
    <row r="209" spans="6:92" x14ac:dyDescent="0.25">
      <c r="F209" s="2">
        <f t="shared" ref="F209" si="259">F88</f>
        <v>251664</v>
      </c>
      <c r="G209" s="2">
        <f t="shared" ref="G209:H209" si="260">G88</f>
        <v>63504</v>
      </c>
      <c r="H209" s="2">
        <f t="shared" si="260"/>
        <v>1937</v>
      </c>
      <c r="AI209" s="2">
        <f t="shared" si="217"/>
        <v>251664</v>
      </c>
      <c r="AJ209" s="2">
        <f t="shared" si="218"/>
        <v>63504</v>
      </c>
      <c r="AK209" s="2">
        <f t="shared" si="219"/>
        <v>558</v>
      </c>
      <c r="BJ209" s="2">
        <f t="shared" si="243"/>
        <v>1608</v>
      </c>
      <c r="BK209" s="2">
        <f t="shared" si="244"/>
        <v>432</v>
      </c>
      <c r="BL209" s="2">
        <f t="shared" si="248"/>
        <v>708</v>
      </c>
      <c r="CK209" s="2">
        <f t="shared" ref="CK209:CL209" si="261">F218</f>
        <v>3888</v>
      </c>
      <c r="CL209" s="2">
        <f t="shared" si="261"/>
        <v>1024</v>
      </c>
      <c r="CM209" s="2">
        <f t="shared" si="245"/>
        <v>448</v>
      </c>
      <c r="CN209" s="2">
        <f t="shared" si="110"/>
        <v>0.4375</v>
      </c>
    </row>
    <row r="210" spans="6:92" x14ac:dyDescent="0.25">
      <c r="F210" s="2">
        <f t="shared" ref="F210" si="262">F89</f>
        <v>538350</v>
      </c>
      <c r="G210" s="2">
        <f t="shared" ref="G210:H210" si="263">G89</f>
        <v>135531</v>
      </c>
      <c r="H210" s="2">
        <f t="shared" si="263"/>
        <v>2908</v>
      </c>
      <c r="AI210" s="2">
        <f t="shared" si="217"/>
        <v>538350</v>
      </c>
      <c r="AJ210" s="2">
        <f t="shared" si="218"/>
        <v>135531</v>
      </c>
      <c r="AK210" s="2">
        <f t="shared" si="219"/>
        <v>801</v>
      </c>
      <c r="BJ210" s="2">
        <f t="shared" si="243"/>
        <v>3888</v>
      </c>
      <c r="BK210" s="2">
        <f t="shared" si="244"/>
        <v>1024</v>
      </c>
      <c r="BL210" s="2">
        <f t="shared" si="248"/>
        <v>1276</v>
      </c>
      <c r="CK210" s="2">
        <f t="shared" ref="CK210:CL210" si="264">F219</f>
        <v>8484</v>
      </c>
      <c r="CL210" s="2">
        <f t="shared" si="264"/>
        <v>2205</v>
      </c>
      <c r="CM210" s="2">
        <f t="shared" si="245"/>
        <v>1684</v>
      </c>
      <c r="CN210" s="2">
        <f t="shared" si="110"/>
        <v>0.76371882086167797</v>
      </c>
    </row>
    <row r="211" spans="6:92" x14ac:dyDescent="0.25">
      <c r="F211" s="2">
        <f t="shared" ref="F211" si="265">F90</f>
        <v>1031793</v>
      </c>
      <c r="G211" s="2">
        <f t="shared" ref="G211:H211" si="266">G90</f>
        <v>259308</v>
      </c>
      <c r="H211" s="2">
        <f t="shared" si="266"/>
        <v>5218</v>
      </c>
      <c r="AI211" s="2"/>
      <c r="AJ211" s="2"/>
      <c r="AK211" s="2"/>
      <c r="BJ211" s="2">
        <f t="shared" si="243"/>
        <v>8484</v>
      </c>
      <c r="BK211" s="2">
        <f t="shared" si="244"/>
        <v>2205</v>
      </c>
      <c r="BL211" s="2">
        <f t="shared" si="248"/>
        <v>1377</v>
      </c>
      <c r="CK211" s="2">
        <f t="shared" ref="CK211:CL211" si="267">F220</f>
        <v>15232</v>
      </c>
      <c r="CL211" s="2">
        <f t="shared" si="267"/>
        <v>3920</v>
      </c>
      <c r="CM211" s="2">
        <f t="shared" si="245"/>
        <v>490</v>
      </c>
      <c r="CN211" s="2">
        <f t="shared" si="110"/>
        <v>0.125</v>
      </c>
    </row>
    <row r="212" spans="6:92" x14ac:dyDescent="0.25">
      <c r="F212" s="2">
        <f>F76</f>
        <v>51</v>
      </c>
      <c r="G212" s="2">
        <f>G76</f>
        <v>18</v>
      </c>
      <c r="H212" s="2">
        <f>I76</f>
        <v>13</v>
      </c>
      <c r="AI212" s="2">
        <f t="shared" ref="AI212:AI224" si="268">F213</f>
        <v>100</v>
      </c>
      <c r="AJ212" s="2">
        <f t="shared" ref="AJ212:AJ224" si="269">G213</f>
        <v>32</v>
      </c>
      <c r="AK212" s="2">
        <f t="shared" ref="AK212:AK224" si="270">AL77</f>
        <v>8</v>
      </c>
      <c r="BJ212" s="2">
        <f t="shared" si="243"/>
        <v>15232</v>
      </c>
      <c r="BK212" s="2">
        <f t="shared" si="244"/>
        <v>3920</v>
      </c>
      <c r="BL212" s="2">
        <f t="shared" si="248"/>
        <v>3896</v>
      </c>
      <c r="CK212" s="2">
        <f t="shared" ref="CK212:CL212" si="271">F221</f>
        <v>32153</v>
      </c>
      <c r="CL212" s="2">
        <f t="shared" si="271"/>
        <v>8214</v>
      </c>
      <c r="CM212" s="2">
        <f t="shared" si="245"/>
        <v>7056</v>
      </c>
      <c r="CN212" s="2">
        <f t="shared" si="110"/>
        <v>0.8590211833455077</v>
      </c>
    </row>
    <row r="213" spans="6:92" x14ac:dyDescent="0.25">
      <c r="F213" s="2">
        <f t="shared" ref="F213:G226" si="272">F77</f>
        <v>100</v>
      </c>
      <c r="G213" s="2">
        <f t="shared" si="272"/>
        <v>32</v>
      </c>
      <c r="H213" s="2">
        <f t="shared" ref="H213:H226" si="273">I77</f>
        <v>24</v>
      </c>
      <c r="AI213" s="2">
        <f t="shared" si="268"/>
        <v>165</v>
      </c>
      <c r="AJ213" s="2">
        <f t="shared" si="269"/>
        <v>50</v>
      </c>
      <c r="AK213" s="2">
        <f t="shared" si="270"/>
        <v>31</v>
      </c>
      <c r="BJ213" s="2">
        <f t="shared" si="243"/>
        <v>32153</v>
      </c>
      <c r="BK213" s="2">
        <f t="shared" si="244"/>
        <v>8214</v>
      </c>
      <c r="BL213" s="2">
        <f t="shared" si="248"/>
        <v>9111</v>
      </c>
      <c r="CK213" s="2">
        <f t="shared" ref="CK213:CL213" si="274">F222</f>
        <v>66150</v>
      </c>
      <c r="CL213" s="2">
        <f t="shared" si="274"/>
        <v>16807</v>
      </c>
      <c r="CM213" s="2">
        <f t="shared" si="245"/>
        <v>12079</v>
      </c>
      <c r="CN213" s="2">
        <f t="shared" si="110"/>
        <v>0.71868864163741297</v>
      </c>
    </row>
    <row r="214" spans="6:92" x14ac:dyDescent="0.25">
      <c r="F214" s="2">
        <f t="shared" si="272"/>
        <v>165</v>
      </c>
      <c r="G214" s="2">
        <f t="shared" si="272"/>
        <v>50</v>
      </c>
      <c r="H214" s="2">
        <f t="shared" si="273"/>
        <v>38</v>
      </c>
      <c r="AI214" s="2">
        <f t="shared" si="268"/>
        <v>518</v>
      </c>
      <c r="AJ214" s="2">
        <f t="shared" si="269"/>
        <v>147</v>
      </c>
      <c r="AK214" s="2">
        <f t="shared" si="270"/>
        <v>18</v>
      </c>
      <c r="BJ214" s="2">
        <f t="shared" si="243"/>
        <v>66150</v>
      </c>
      <c r="BK214" s="2">
        <f t="shared" si="244"/>
        <v>16807</v>
      </c>
      <c r="BL214" s="2">
        <f t="shared" si="248"/>
        <v>16807</v>
      </c>
      <c r="CK214" s="2">
        <f t="shared" ref="CK214:CL214" si="275">F223</f>
        <v>129472</v>
      </c>
      <c r="CL214" s="2">
        <f t="shared" si="275"/>
        <v>32768</v>
      </c>
      <c r="CM214" s="2">
        <f t="shared" si="245"/>
        <v>28288</v>
      </c>
      <c r="CN214" s="2">
        <f t="shared" si="110"/>
        <v>0.86328125</v>
      </c>
    </row>
    <row r="215" spans="6:92" x14ac:dyDescent="0.25">
      <c r="F215" s="2">
        <f t="shared" si="272"/>
        <v>518</v>
      </c>
      <c r="G215" s="2">
        <f t="shared" si="272"/>
        <v>147</v>
      </c>
      <c r="H215" s="2">
        <f t="shared" si="273"/>
        <v>36</v>
      </c>
      <c r="AI215" s="2">
        <f t="shared" si="268"/>
        <v>882</v>
      </c>
      <c r="AJ215" s="2">
        <f t="shared" si="269"/>
        <v>243</v>
      </c>
      <c r="AK215" s="2">
        <f t="shared" si="270"/>
        <v>21</v>
      </c>
      <c r="BJ215" s="2">
        <f t="shared" si="243"/>
        <v>129472</v>
      </c>
      <c r="BK215" s="2">
        <f t="shared" si="244"/>
        <v>32768</v>
      </c>
      <c r="BL215" s="2">
        <f t="shared" si="248"/>
        <v>35300</v>
      </c>
      <c r="CK215" s="2">
        <f t="shared" ref="CK215:CL215" si="276">F224</f>
        <v>251664</v>
      </c>
      <c r="CL215" s="2">
        <f t="shared" si="276"/>
        <v>63504</v>
      </c>
      <c r="CM215" s="2">
        <f t="shared" si="245"/>
        <v>59535</v>
      </c>
      <c r="CN215" s="2">
        <f t="shared" si="110"/>
        <v>0.9375</v>
      </c>
    </row>
    <row r="216" spans="6:92" x14ac:dyDescent="0.25">
      <c r="F216" s="2">
        <f t="shared" si="272"/>
        <v>882</v>
      </c>
      <c r="G216" s="2">
        <f t="shared" si="272"/>
        <v>243</v>
      </c>
      <c r="H216" s="2">
        <f t="shared" si="273"/>
        <v>61</v>
      </c>
      <c r="AI216" s="2">
        <f t="shared" si="268"/>
        <v>1608</v>
      </c>
      <c r="AJ216" s="2">
        <f t="shared" si="269"/>
        <v>432</v>
      </c>
      <c r="AK216" s="2">
        <f t="shared" si="270"/>
        <v>53</v>
      </c>
      <c r="BJ216" s="2">
        <f t="shared" si="243"/>
        <v>251664</v>
      </c>
      <c r="BK216" s="2">
        <f t="shared" si="244"/>
        <v>63504</v>
      </c>
      <c r="BL216" s="2">
        <f t="shared" si="248"/>
        <v>27783</v>
      </c>
      <c r="CK216" s="2">
        <f t="shared" ref="CK216:CL218" si="277">F227</f>
        <v>51</v>
      </c>
      <c r="CL216" s="2">
        <f t="shared" si="277"/>
        <v>18</v>
      </c>
      <c r="CM216" s="2">
        <f>CO76</f>
        <v>6</v>
      </c>
      <c r="CN216" s="2">
        <f t="shared" ref="CN216:CN279" si="278">CM216/CL216</f>
        <v>0.33333333333333331</v>
      </c>
    </row>
    <row r="217" spans="6:92" x14ac:dyDescent="0.25">
      <c r="F217" s="2">
        <f t="shared" si="272"/>
        <v>1608</v>
      </c>
      <c r="G217" s="2">
        <f t="shared" si="272"/>
        <v>432</v>
      </c>
      <c r="H217" s="2">
        <f t="shared" si="273"/>
        <v>108</v>
      </c>
      <c r="AI217" s="2">
        <f t="shared" si="268"/>
        <v>3888</v>
      </c>
      <c r="AJ217" s="2">
        <f t="shared" si="269"/>
        <v>1024</v>
      </c>
      <c r="AK217" s="2">
        <f t="shared" si="270"/>
        <v>47</v>
      </c>
      <c r="BJ217" s="2">
        <f t="shared" si="243"/>
        <v>538350</v>
      </c>
      <c r="BK217" s="2">
        <f t="shared" si="244"/>
        <v>135531</v>
      </c>
      <c r="BL217" s="2">
        <f t="shared" si="248"/>
        <v>33882</v>
      </c>
      <c r="CK217" s="2">
        <f t="shared" si="277"/>
        <v>100</v>
      </c>
      <c r="CL217" s="2">
        <f t="shared" si="277"/>
        <v>32</v>
      </c>
      <c r="CM217" s="2">
        <f t="shared" ref="CM217:CM228" si="279">CO77</f>
        <v>49</v>
      </c>
      <c r="CN217" s="2">
        <f t="shared" si="278"/>
        <v>1.53125</v>
      </c>
    </row>
    <row r="218" spans="6:92" x14ac:dyDescent="0.25">
      <c r="F218" s="2">
        <f t="shared" si="272"/>
        <v>3888</v>
      </c>
      <c r="G218" s="2">
        <f t="shared" si="272"/>
        <v>1024</v>
      </c>
      <c r="H218" s="2">
        <f t="shared" si="273"/>
        <v>120</v>
      </c>
      <c r="AI218" s="2">
        <f t="shared" si="268"/>
        <v>8484</v>
      </c>
      <c r="AJ218" s="2">
        <f t="shared" si="269"/>
        <v>2205</v>
      </c>
      <c r="AK218" s="2">
        <f t="shared" si="270"/>
        <v>114</v>
      </c>
      <c r="BJ218" s="2"/>
      <c r="BK218" s="2"/>
      <c r="BL218" s="2"/>
      <c r="CK218" s="2">
        <f t="shared" si="277"/>
        <v>165</v>
      </c>
      <c r="CL218" s="2">
        <f t="shared" si="277"/>
        <v>50</v>
      </c>
      <c r="CM218" s="2">
        <f t="shared" si="279"/>
        <v>56</v>
      </c>
      <c r="CN218" s="2">
        <f t="shared" si="278"/>
        <v>1.1200000000000001</v>
      </c>
    </row>
    <row r="219" spans="6:92" x14ac:dyDescent="0.25">
      <c r="F219" s="2">
        <f t="shared" si="272"/>
        <v>8484</v>
      </c>
      <c r="G219" s="2">
        <f t="shared" si="272"/>
        <v>2205</v>
      </c>
      <c r="H219" s="2">
        <f t="shared" si="273"/>
        <v>272</v>
      </c>
      <c r="AI219" s="2">
        <f t="shared" si="268"/>
        <v>15232</v>
      </c>
      <c r="AJ219" s="2">
        <f t="shared" si="269"/>
        <v>3920</v>
      </c>
      <c r="AK219" s="2">
        <f t="shared" si="270"/>
        <v>118</v>
      </c>
      <c r="BJ219" s="2">
        <f t="shared" ref="BJ219:BJ231" si="280">F228</f>
        <v>100</v>
      </c>
      <c r="BK219" s="2">
        <f t="shared" ref="BK219:BK231" si="281">G228</f>
        <v>32</v>
      </c>
      <c r="BL219" s="2">
        <f t="shared" ref="BL219:BL231" si="282">BN77</f>
        <v>56</v>
      </c>
      <c r="CK219" s="2">
        <f t="shared" ref="CK219:CL219" si="283">F230</f>
        <v>518</v>
      </c>
      <c r="CL219" s="2">
        <f t="shared" si="283"/>
        <v>147</v>
      </c>
      <c r="CM219" s="2">
        <f t="shared" si="279"/>
        <v>130</v>
      </c>
      <c r="CN219" s="2">
        <f t="shared" si="278"/>
        <v>0.88435374149659862</v>
      </c>
    </row>
    <row r="220" spans="6:92" x14ac:dyDescent="0.25">
      <c r="F220" s="2">
        <f t="shared" si="272"/>
        <v>15232</v>
      </c>
      <c r="G220" s="2">
        <f t="shared" si="272"/>
        <v>3920</v>
      </c>
      <c r="H220" s="2">
        <f t="shared" si="273"/>
        <v>374</v>
      </c>
      <c r="AI220" s="2">
        <f t="shared" si="268"/>
        <v>32153</v>
      </c>
      <c r="AJ220" s="2">
        <f t="shared" si="269"/>
        <v>8214</v>
      </c>
      <c r="AK220" s="2">
        <f t="shared" si="270"/>
        <v>120</v>
      </c>
      <c r="BJ220" s="2">
        <f t="shared" si="280"/>
        <v>165</v>
      </c>
      <c r="BK220" s="2">
        <f t="shared" si="281"/>
        <v>50</v>
      </c>
      <c r="BL220" s="2">
        <f t="shared" si="282"/>
        <v>62</v>
      </c>
      <c r="CK220" s="2">
        <f t="shared" ref="CK220:CL220" si="284">F231</f>
        <v>882</v>
      </c>
      <c r="CL220" s="2">
        <f t="shared" si="284"/>
        <v>243</v>
      </c>
      <c r="CM220" s="2">
        <f t="shared" si="279"/>
        <v>21</v>
      </c>
      <c r="CN220" s="2">
        <f t="shared" si="278"/>
        <v>8.6419753086419748E-2</v>
      </c>
    </row>
    <row r="221" spans="6:92" x14ac:dyDescent="0.25">
      <c r="F221" s="2">
        <f t="shared" si="272"/>
        <v>32153</v>
      </c>
      <c r="G221" s="2">
        <f t="shared" si="272"/>
        <v>8214</v>
      </c>
      <c r="H221" s="2">
        <f t="shared" si="273"/>
        <v>533</v>
      </c>
      <c r="AI221" s="2">
        <f t="shared" si="268"/>
        <v>66150</v>
      </c>
      <c r="AJ221" s="2">
        <f t="shared" si="269"/>
        <v>16807</v>
      </c>
      <c r="AK221" s="2">
        <f t="shared" si="270"/>
        <v>196</v>
      </c>
      <c r="BJ221" s="2">
        <f t="shared" si="280"/>
        <v>518</v>
      </c>
      <c r="BK221" s="2">
        <f t="shared" si="281"/>
        <v>147</v>
      </c>
      <c r="BL221" s="2">
        <f t="shared" si="282"/>
        <v>30</v>
      </c>
      <c r="CK221" s="2">
        <f t="shared" ref="CK221:CL221" si="285">F232</f>
        <v>1608</v>
      </c>
      <c r="CL221" s="2">
        <f t="shared" si="285"/>
        <v>432</v>
      </c>
      <c r="CM221" s="2">
        <f t="shared" si="279"/>
        <v>54</v>
      </c>
      <c r="CN221" s="2">
        <f t="shared" si="278"/>
        <v>0.125</v>
      </c>
    </row>
    <row r="222" spans="6:92" x14ac:dyDescent="0.25">
      <c r="F222" s="2">
        <f t="shared" si="272"/>
        <v>66150</v>
      </c>
      <c r="G222" s="2">
        <f t="shared" si="272"/>
        <v>16807</v>
      </c>
      <c r="H222" s="2">
        <f t="shared" si="273"/>
        <v>795</v>
      </c>
      <c r="AI222" s="2">
        <f t="shared" si="268"/>
        <v>129472</v>
      </c>
      <c r="AJ222" s="2">
        <f t="shared" si="269"/>
        <v>32768</v>
      </c>
      <c r="AK222" s="2">
        <f t="shared" si="270"/>
        <v>444</v>
      </c>
      <c r="BJ222" s="2">
        <f t="shared" si="280"/>
        <v>882</v>
      </c>
      <c r="BK222" s="2">
        <f t="shared" si="281"/>
        <v>243</v>
      </c>
      <c r="BL222" s="2">
        <f t="shared" si="282"/>
        <v>71</v>
      </c>
      <c r="CK222" s="2">
        <f t="shared" ref="CK222:CL222" si="286">F233</f>
        <v>3888</v>
      </c>
      <c r="CL222" s="2">
        <f t="shared" si="286"/>
        <v>1024</v>
      </c>
      <c r="CM222" s="2">
        <f t="shared" si="279"/>
        <v>472</v>
      </c>
      <c r="CN222" s="2">
        <f t="shared" si="278"/>
        <v>0.4609375</v>
      </c>
    </row>
    <row r="223" spans="6:92" x14ac:dyDescent="0.25">
      <c r="F223" s="2">
        <f t="shared" si="272"/>
        <v>129472</v>
      </c>
      <c r="G223" s="2">
        <f t="shared" si="272"/>
        <v>32768</v>
      </c>
      <c r="H223" s="2">
        <f t="shared" si="273"/>
        <v>1344</v>
      </c>
      <c r="AI223" s="2">
        <f t="shared" si="268"/>
        <v>251664</v>
      </c>
      <c r="AJ223" s="2">
        <f t="shared" si="269"/>
        <v>63504</v>
      </c>
      <c r="AK223" s="2">
        <f t="shared" si="270"/>
        <v>558</v>
      </c>
      <c r="BJ223" s="2">
        <f t="shared" si="280"/>
        <v>1608</v>
      </c>
      <c r="BK223" s="2">
        <f t="shared" si="281"/>
        <v>432</v>
      </c>
      <c r="BL223" s="2">
        <f t="shared" si="282"/>
        <v>509</v>
      </c>
      <c r="CK223" s="2">
        <f t="shared" ref="CK223:CL223" si="287">F234</f>
        <v>8484</v>
      </c>
      <c r="CL223" s="2">
        <f t="shared" si="287"/>
        <v>2205</v>
      </c>
      <c r="CM223" s="2">
        <f t="shared" si="279"/>
        <v>1703</v>
      </c>
      <c r="CN223" s="2">
        <f t="shared" si="278"/>
        <v>0.77233560090702946</v>
      </c>
    </row>
    <row r="224" spans="6:92" x14ac:dyDescent="0.25">
      <c r="F224" s="2">
        <f t="shared" si="272"/>
        <v>251664</v>
      </c>
      <c r="G224" s="2">
        <f t="shared" si="272"/>
        <v>63504</v>
      </c>
      <c r="H224" s="2">
        <f t="shared" si="273"/>
        <v>1987</v>
      </c>
      <c r="AI224" s="2">
        <f t="shared" si="268"/>
        <v>538350</v>
      </c>
      <c r="AJ224" s="2">
        <f t="shared" si="269"/>
        <v>135531</v>
      </c>
      <c r="AK224" s="2">
        <f t="shared" si="270"/>
        <v>800</v>
      </c>
      <c r="BJ224" s="2">
        <f t="shared" si="280"/>
        <v>3888</v>
      </c>
      <c r="BK224" s="2">
        <f t="shared" si="281"/>
        <v>1024</v>
      </c>
      <c r="BL224" s="2">
        <f t="shared" si="282"/>
        <v>1276</v>
      </c>
      <c r="CK224" s="2">
        <f t="shared" ref="CK224:CL224" si="288">F235</f>
        <v>15232</v>
      </c>
      <c r="CL224" s="2">
        <f t="shared" si="288"/>
        <v>3920</v>
      </c>
      <c r="CM224" s="2">
        <f t="shared" si="279"/>
        <v>426</v>
      </c>
      <c r="CN224" s="2">
        <f t="shared" si="278"/>
        <v>0.1086734693877551</v>
      </c>
    </row>
    <row r="225" spans="6:92" x14ac:dyDescent="0.25">
      <c r="F225" s="2">
        <f t="shared" si="272"/>
        <v>538350</v>
      </c>
      <c r="G225" s="2">
        <f t="shared" si="272"/>
        <v>135531</v>
      </c>
      <c r="H225" s="2">
        <f t="shared" si="273"/>
        <v>2908</v>
      </c>
      <c r="AI225" s="2">
        <f>F227</f>
        <v>51</v>
      </c>
      <c r="AJ225" s="2">
        <f>G227</f>
        <v>18</v>
      </c>
      <c r="AK225" s="2">
        <f>AM76</f>
        <v>1</v>
      </c>
      <c r="BJ225" s="2">
        <f t="shared" si="280"/>
        <v>8484</v>
      </c>
      <c r="BK225" s="2">
        <f t="shared" si="281"/>
        <v>2205</v>
      </c>
      <c r="BL225" s="2">
        <f t="shared" si="282"/>
        <v>966</v>
      </c>
      <c r="CK225" s="2">
        <f t="shared" ref="CK225:CL225" si="289">F236</f>
        <v>32153</v>
      </c>
      <c r="CL225" s="2">
        <f t="shared" si="289"/>
        <v>8214</v>
      </c>
      <c r="CM225" s="2">
        <f t="shared" si="279"/>
        <v>6673</v>
      </c>
      <c r="CN225" s="2">
        <f t="shared" si="278"/>
        <v>0.81239347455563671</v>
      </c>
    </row>
    <row r="226" spans="6:92" x14ac:dyDescent="0.25">
      <c r="F226" s="2">
        <f t="shared" si="272"/>
        <v>1031793</v>
      </c>
      <c r="G226" s="2">
        <f t="shared" si="272"/>
        <v>259308</v>
      </c>
      <c r="H226" s="2">
        <f t="shared" si="273"/>
        <v>5218</v>
      </c>
      <c r="AI226" s="2">
        <f t="shared" ref="AI226:AJ226" si="290">F228</f>
        <v>100</v>
      </c>
      <c r="AJ226" s="2">
        <f t="shared" si="290"/>
        <v>32</v>
      </c>
      <c r="AK226" s="2">
        <f t="shared" ref="AK226:AK238" si="291">AM77</f>
        <v>4</v>
      </c>
      <c r="BJ226" s="2">
        <f t="shared" si="280"/>
        <v>15232</v>
      </c>
      <c r="BK226" s="2">
        <f t="shared" si="281"/>
        <v>3920</v>
      </c>
      <c r="BL226" s="2">
        <f t="shared" si="282"/>
        <v>8085</v>
      </c>
      <c r="CK226" s="2">
        <f t="shared" ref="CK226:CL226" si="292">F237</f>
        <v>66150</v>
      </c>
      <c r="CL226" s="2">
        <f t="shared" si="292"/>
        <v>16807</v>
      </c>
      <c r="CM226" s="2">
        <f t="shared" si="279"/>
        <v>12876</v>
      </c>
      <c r="CN226" s="2">
        <f t="shared" si="278"/>
        <v>0.76610935919557333</v>
      </c>
    </row>
    <row r="227" spans="6:92" x14ac:dyDescent="0.25">
      <c r="F227" s="2">
        <f>F76</f>
        <v>51</v>
      </c>
      <c r="G227" s="2">
        <f>G76</f>
        <v>18</v>
      </c>
      <c r="H227" s="2">
        <f>J76</f>
        <v>15</v>
      </c>
      <c r="AI227" s="2">
        <f t="shared" ref="AI227:AJ227" si="293">F229</f>
        <v>165</v>
      </c>
      <c r="AJ227" s="2">
        <f t="shared" si="293"/>
        <v>50</v>
      </c>
      <c r="AK227" s="2">
        <f t="shared" si="291"/>
        <v>16</v>
      </c>
      <c r="BJ227" s="2">
        <f t="shared" si="280"/>
        <v>32153</v>
      </c>
      <c r="BK227" s="2">
        <f t="shared" si="281"/>
        <v>8214</v>
      </c>
      <c r="BL227" s="2">
        <f t="shared" si="282"/>
        <v>7961</v>
      </c>
      <c r="CK227" s="2">
        <f t="shared" ref="CK227:CL227" si="294">F238</f>
        <v>129472</v>
      </c>
      <c r="CL227" s="2">
        <f t="shared" si="294"/>
        <v>32768</v>
      </c>
      <c r="CM227" s="2">
        <f t="shared" si="279"/>
        <v>22896</v>
      </c>
      <c r="CN227" s="2">
        <f t="shared" si="278"/>
        <v>0.69873046875</v>
      </c>
    </row>
    <row r="228" spans="6:92" x14ac:dyDescent="0.25">
      <c r="F228" s="2">
        <f t="shared" ref="F228:G240" si="295">F77</f>
        <v>100</v>
      </c>
      <c r="G228" s="2">
        <f t="shared" si="295"/>
        <v>32</v>
      </c>
      <c r="H228" s="2">
        <f t="shared" ref="H228:H240" si="296">J77</f>
        <v>24</v>
      </c>
      <c r="AI228" s="2">
        <f t="shared" ref="AI228:AJ228" si="297">F230</f>
        <v>518</v>
      </c>
      <c r="AJ228" s="2">
        <f t="shared" si="297"/>
        <v>147</v>
      </c>
      <c r="AK228" s="2">
        <f t="shared" si="291"/>
        <v>13</v>
      </c>
      <c r="BJ228" s="2">
        <f t="shared" si="280"/>
        <v>66150</v>
      </c>
      <c r="BK228" s="2">
        <f t="shared" si="281"/>
        <v>16807</v>
      </c>
      <c r="BL228" s="2">
        <f t="shared" si="282"/>
        <v>17332</v>
      </c>
      <c r="CK228" s="2">
        <f t="shared" ref="CK228:CL228" si="298">F239</f>
        <v>251664</v>
      </c>
      <c r="CL228" s="2">
        <f t="shared" si="298"/>
        <v>63504</v>
      </c>
      <c r="CM228" s="2">
        <f t="shared" si="279"/>
        <v>63566</v>
      </c>
      <c r="CN228" s="2">
        <f t="shared" si="278"/>
        <v>1.000976316452507</v>
      </c>
    </row>
    <row r="229" spans="6:92" x14ac:dyDescent="0.25">
      <c r="F229" s="2">
        <f t="shared" si="295"/>
        <v>165</v>
      </c>
      <c r="G229" s="2">
        <f t="shared" si="295"/>
        <v>50</v>
      </c>
      <c r="H229" s="2">
        <f t="shared" si="296"/>
        <v>10</v>
      </c>
      <c r="AI229" s="2">
        <f t="shared" ref="AI229:AJ229" si="299">F231</f>
        <v>882</v>
      </c>
      <c r="AJ229" s="2">
        <f t="shared" si="299"/>
        <v>243</v>
      </c>
      <c r="AK229" s="2">
        <f t="shared" si="291"/>
        <v>21</v>
      </c>
      <c r="BJ229" s="2">
        <f t="shared" si="280"/>
        <v>129472</v>
      </c>
      <c r="BK229" s="2">
        <f t="shared" si="281"/>
        <v>32768</v>
      </c>
      <c r="BL229" s="2">
        <f t="shared" si="282"/>
        <v>35332</v>
      </c>
      <c r="CK229" s="2"/>
      <c r="CL229" s="2"/>
      <c r="CM229" s="2"/>
      <c r="CN229" s="2"/>
    </row>
    <row r="230" spans="6:92" x14ac:dyDescent="0.25">
      <c r="F230" s="2">
        <f t="shared" si="295"/>
        <v>518</v>
      </c>
      <c r="G230" s="2">
        <f t="shared" si="295"/>
        <v>147</v>
      </c>
      <c r="H230" s="2">
        <f t="shared" si="296"/>
        <v>36</v>
      </c>
      <c r="AI230" s="2">
        <f t="shared" ref="AI230:AJ230" si="300">F232</f>
        <v>1608</v>
      </c>
      <c r="AJ230" s="2">
        <f t="shared" si="300"/>
        <v>432</v>
      </c>
      <c r="AK230" s="2">
        <f t="shared" si="291"/>
        <v>43</v>
      </c>
      <c r="BJ230" s="2">
        <f t="shared" si="280"/>
        <v>251664</v>
      </c>
      <c r="BK230" s="2">
        <f t="shared" si="281"/>
        <v>63504</v>
      </c>
      <c r="BL230" s="2">
        <f t="shared" si="282"/>
        <v>28771</v>
      </c>
      <c r="CK230" s="2"/>
      <c r="CL230" s="2"/>
      <c r="CM230" s="2"/>
      <c r="CN230" s="2"/>
    </row>
    <row r="231" spans="6:92" x14ac:dyDescent="0.25">
      <c r="F231" s="2">
        <f t="shared" si="295"/>
        <v>882</v>
      </c>
      <c r="G231" s="2">
        <f t="shared" si="295"/>
        <v>243</v>
      </c>
      <c r="H231" s="2">
        <f t="shared" si="296"/>
        <v>73</v>
      </c>
      <c r="AI231" s="2">
        <f t="shared" ref="AI231:AJ231" si="301">F233</f>
        <v>3888</v>
      </c>
      <c r="AJ231" s="2">
        <f t="shared" si="301"/>
        <v>1024</v>
      </c>
      <c r="AK231" s="2">
        <f t="shared" si="291"/>
        <v>53</v>
      </c>
      <c r="BJ231" s="2">
        <f t="shared" si="280"/>
        <v>538350</v>
      </c>
      <c r="BK231" s="2">
        <f t="shared" si="281"/>
        <v>135531</v>
      </c>
      <c r="BL231" s="2">
        <f t="shared" si="282"/>
        <v>16941</v>
      </c>
      <c r="CK231" s="2">
        <f>F243</f>
        <v>78</v>
      </c>
      <c r="CL231" s="2">
        <f>G243</f>
        <v>27</v>
      </c>
      <c r="CM231" s="2">
        <f t="shared" ref="CM231:CM241" si="302">CM96</f>
        <v>81</v>
      </c>
      <c r="CN231" s="2">
        <f t="shared" si="278"/>
        <v>3</v>
      </c>
    </row>
    <row r="232" spans="6:92" x14ac:dyDescent="0.25">
      <c r="F232" s="2">
        <f t="shared" si="295"/>
        <v>1608</v>
      </c>
      <c r="G232" s="2">
        <f t="shared" si="295"/>
        <v>432</v>
      </c>
      <c r="H232" s="2">
        <f t="shared" si="296"/>
        <v>108</v>
      </c>
      <c r="AI232" s="2">
        <f t="shared" ref="AI232:AJ232" si="303">F234</f>
        <v>8484</v>
      </c>
      <c r="AJ232" s="2">
        <f t="shared" si="303"/>
        <v>2205</v>
      </c>
      <c r="AK232" s="2">
        <f t="shared" si="291"/>
        <v>112</v>
      </c>
      <c r="BJ232" s="2"/>
      <c r="BK232" s="2"/>
      <c r="BL232" s="2"/>
      <c r="CK232" s="2">
        <f t="shared" ref="CK232:CL232" si="304">F244</f>
        <v>204</v>
      </c>
      <c r="CL232" s="2">
        <f t="shared" si="304"/>
        <v>64</v>
      </c>
      <c r="CM232" s="2">
        <f t="shared" si="302"/>
        <v>15</v>
      </c>
      <c r="CN232" s="2">
        <f t="shared" si="278"/>
        <v>0.234375</v>
      </c>
    </row>
    <row r="233" spans="6:92" x14ac:dyDescent="0.25">
      <c r="F233" s="2">
        <f t="shared" si="295"/>
        <v>3888</v>
      </c>
      <c r="G233" s="2">
        <f t="shared" si="295"/>
        <v>1024</v>
      </c>
      <c r="H233" s="2">
        <f t="shared" si="296"/>
        <v>184</v>
      </c>
      <c r="AI233" s="2">
        <f t="shared" ref="AI233:AJ233" si="305">F235</f>
        <v>15232</v>
      </c>
      <c r="AJ233" s="2">
        <f t="shared" si="305"/>
        <v>3920</v>
      </c>
      <c r="AK233" s="2">
        <f t="shared" si="291"/>
        <v>118</v>
      </c>
      <c r="BJ233" s="2"/>
      <c r="BK233" s="2"/>
      <c r="BL233" s="2"/>
      <c r="CK233" s="2"/>
      <c r="CL233" s="2"/>
      <c r="CM233" s="2"/>
      <c r="CN233" s="2"/>
    </row>
    <row r="234" spans="6:92" x14ac:dyDescent="0.25">
      <c r="F234" s="2">
        <f t="shared" si="295"/>
        <v>8484</v>
      </c>
      <c r="G234" s="2">
        <f t="shared" si="295"/>
        <v>2205</v>
      </c>
      <c r="H234" s="2">
        <f t="shared" si="296"/>
        <v>250</v>
      </c>
      <c r="AI234" s="2">
        <f t="shared" ref="AI234:AJ234" si="306">F236</f>
        <v>32153</v>
      </c>
      <c r="AJ234" s="2">
        <f t="shared" si="306"/>
        <v>8214</v>
      </c>
      <c r="AK234" s="2">
        <f t="shared" si="291"/>
        <v>128</v>
      </c>
      <c r="BJ234" s="2">
        <f t="shared" ref="BJ234:BK234" si="307">F243</f>
        <v>78</v>
      </c>
      <c r="BK234" s="2">
        <f t="shared" si="307"/>
        <v>27</v>
      </c>
      <c r="BL234" s="2">
        <f t="shared" ref="BL234:BL246" si="308">BL96</f>
        <v>108</v>
      </c>
      <c r="CK234" s="2">
        <f t="shared" ref="CK234:CL234" si="309">F246</f>
        <v>750</v>
      </c>
      <c r="CL234" s="2">
        <f t="shared" si="309"/>
        <v>216</v>
      </c>
      <c r="CM234" s="2">
        <f t="shared" si="302"/>
        <v>74</v>
      </c>
      <c r="CN234" s="2">
        <f t="shared" si="278"/>
        <v>0.34259259259259262</v>
      </c>
    </row>
    <row r="235" spans="6:92" x14ac:dyDescent="0.25">
      <c r="F235" s="2">
        <f t="shared" si="295"/>
        <v>15232</v>
      </c>
      <c r="G235" s="2">
        <f t="shared" si="295"/>
        <v>3920</v>
      </c>
      <c r="H235" s="2">
        <f t="shared" si="296"/>
        <v>397</v>
      </c>
      <c r="AI235" s="2">
        <f t="shared" ref="AI235:AJ235" si="310">F237</f>
        <v>66150</v>
      </c>
      <c r="AJ235" s="2">
        <f t="shared" si="310"/>
        <v>16807</v>
      </c>
      <c r="AK235" s="2">
        <f t="shared" si="291"/>
        <v>296</v>
      </c>
      <c r="BJ235" s="2">
        <f t="shared" ref="BJ235:BK235" si="311">F244</f>
        <v>204</v>
      </c>
      <c r="BK235" s="2">
        <f t="shared" si="311"/>
        <v>64</v>
      </c>
      <c r="BL235" s="2">
        <f t="shared" si="308"/>
        <v>15</v>
      </c>
      <c r="CK235" s="2">
        <f t="shared" ref="CK235:CL235" si="312">F247</f>
        <v>1848</v>
      </c>
      <c r="CL235" s="2">
        <f t="shared" si="312"/>
        <v>512</v>
      </c>
      <c r="CM235" s="2">
        <f t="shared" si="302"/>
        <v>175</v>
      </c>
      <c r="CN235" s="2">
        <f t="shared" si="278"/>
        <v>0.341796875</v>
      </c>
    </row>
    <row r="236" spans="6:92" x14ac:dyDescent="0.25">
      <c r="F236" s="2">
        <f t="shared" si="295"/>
        <v>32153</v>
      </c>
      <c r="G236" s="2">
        <f t="shared" si="295"/>
        <v>8214</v>
      </c>
      <c r="H236" s="2">
        <f t="shared" si="296"/>
        <v>476</v>
      </c>
      <c r="AI236" s="2">
        <f t="shared" ref="AI236:AJ236" si="313">F238</f>
        <v>129472</v>
      </c>
      <c r="AJ236" s="2">
        <f t="shared" si="313"/>
        <v>32768</v>
      </c>
      <c r="AK236" s="2">
        <f t="shared" si="291"/>
        <v>444</v>
      </c>
      <c r="BJ236" s="2"/>
      <c r="BK236" s="2"/>
      <c r="BL236" s="2"/>
      <c r="CK236" s="2">
        <f t="shared" ref="CK236:CL236" si="314">F248</f>
        <v>3690</v>
      </c>
      <c r="CL236" s="2">
        <f t="shared" si="314"/>
        <v>1000</v>
      </c>
      <c r="CM236" s="2">
        <f t="shared" si="302"/>
        <v>62</v>
      </c>
      <c r="CN236" s="2">
        <f t="shared" si="278"/>
        <v>6.2E-2</v>
      </c>
    </row>
    <row r="237" spans="6:92" x14ac:dyDescent="0.25">
      <c r="F237" s="2">
        <f t="shared" si="295"/>
        <v>66150</v>
      </c>
      <c r="G237" s="2">
        <f t="shared" si="295"/>
        <v>16807</v>
      </c>
      <c r="H237" s="2">
        <f t="shared" si="296"/>
        <v>671</v>
      </c>
      <c r="AI237" s="2">
        <f t="shared" ref="AI237:AJ237" si="315">F239</f>
        <v>251664</v>
      </c>
      <c r="AJ237" s="2">
        <f t="shared" si="315"/>
        <v>63504</v>
      </c>
      <c r="AK237" s="2">
        <f t="shared" si="291"/>
        <v>558</v>
      </c>
      <c r="BJ237" s="2">
        <f t="shared" ref="BJ237:BK237" si="316">F246</f>
        <v>750</v>
      </c>
      <c r="BK237" s="2">
        <f t="shared" si="316"/>
        <v>216</v>
      </c>
      <c r="BL237" s="2">
        <f t="shared" si="308"/>
        <v>33</v>
      </c>
      <c r="CK237" s="2">
        <f t="shared" ref="CK237:CL237" si="317">F249</f>
        <v>8268</v>
      </c>
      <c r="CL237" s="2">
        <f t="shared" si="317"/>
        <v>2197</v>
      </c>
      <c r="CM237" s="2">
        <f t="shared" si="302"/>
        <v>196</v>
      </c>
      <c r="CN237" s="2">
        <f t="shared" si="278"/>
        <v>8.9212562585343644E-2</v>
      </c>
    </row>
    <row r="238" spans="6:92" x14ac:dyDescent="0.25">
      <c r="F238" s="2">
        <f t="shared" si="295"/>
        <v>129472</v>
      </c>
      <c r="G238" s="2">
        <f t="shared" si="295"/>
        <v>32768</v>
      </c>
      <c r="H238" s="2">
        <f t="shared" si="296"/>
        <v>1344</v>
      </c>
      <c r="AI238" s="2">
        <f t="shared" ref="AI238:AJ238" si="318">F240</f>
        <v>538350</v>
      </c>
      <c r="AJ238" s="2">
        <f t="shared" si="318"/>
        <v>135531</v>
      </c>
      <c r="AK238" s="2">
        <f t="shared" si="291"/>
        <v>966</v>
      </c>
      <c r="BJ238" s="2">
        <f t="shared" ref="BJ238:BK238" si="319">F247</f>
        <v>1848</v>
      </c>
      <c r="BK238" s="2">
        <f t="shared" si="319"/>
        <v>512</v>
      </c>
      <c r="BL238" s="2">
        <f t="shared" si="308"/>
        <v>88</v>
      </c>
      <c r="CK238" s="2">
        <f t="shared" ref="CK238:CL238" si="320">F250</f>
        <v>15600</v>
      </c>
      <c r="CL238" s="2">
        <f t="shared" si="320"/>
        <v>4096</v>
      </c>
      <c r="CM238" s="2">
        <f t="shared" si="302"/>
        <v>832</v>
      </c>
      <c r="CN238" s="2">
        <f t="shared" si="278"/>
        <v>0.203125</v>
      </c>
    </row>
    <row r="239" spans="6:92" x14ac:dyDescent="0.25">
      <c r="F239" s="2">
        <f t="shared" si="295"/>
        <v>251664</v>
      </c>
      <c r="G239" s="2">
        <f t="shared" si="295"/>
        <v>63504</v>
      </c>
      <c r="H239" s="2">
        <f t="shared" si="296"/>
        <v>1987</v>
      </c>
      <c r="AI239" s="2"/>
      <c r="AJ239" s="2"/>
      <c r="AK239" s="2"/>
      <c r="BJ239" s="2">
        <f t="shared" ref="BJ239:BJ250" si="321">F248</f>
        <v>3690</v>
      </c>
      <c r="BK239" s="2">
        <f t="shared" ref="BK239:BK250" si="322">G248</f>
        <v>1000</v>
      </c>
      <c r="BL239" s="2">
        <f t="shared" si="308"/>
        <v>305</v>
      </c>
      <c r="CK239" s="2">
        <f t="shared" ref="CK239:CL239" si="323">F251</f>
        <v>30780</v>
      </c>
      <c r="CL239" s="2">
        <f t="shared" si="323"/>
        <v>8000</v>
      </c>
      <c r="CM239" s="2">
        <f t="shared" si="302"/>
        <v>255</v>
      </c>
      <c r="CN239" s="2">
        <f t="shared" si="278"/>
        <v>3.1875000000000001E-2</v>
      </c>
    </row>
    <row r="240" spans="6:92" x14ac:dyDescent="0.25">
      <c r="F240" s="2">
        <f t="shared" si="295"/>
        <v>538350</v>
      </c>
      <c r="G240" s="2">
        <f t="shared" si="295"/>
        <v>135531</v>
      </c>
      <c r="H240" s="2">
        <f t="shared" si="296"/>
        <v>2908</v>
      </c>
      <c r="AI240" s="2">
        <f t="shared" ref="AI240" si="324">F242</f>
        <v>78</v>
      </c>
      <c r="AJ240" s="2">
        <f t="shared" ref="AJ240" si="325">G242</f>
        <v>27</v>
      </c>
      <c r="AK240" s="2">
        <f>AK95</f>
        <v>5</v>
      </c>
      <c r="BJ240" s="2">
        <f t="shared" si="321"/>
        <v>8268</v>
      </c>
      <c r="BK240" s="2">
        <f t="shared" si="322"/>
        <v>2197</v>
      </c>
      <c r="BL240" s="2">
        <f t="shared" si="308"/>
        <v>299</v>
      </c>
      <c r="CK240" s="2">
        <f t="shared" ref="CK240:CL240" si="326">F252</f>
        <v>60600</v>
      </c>
      <c r="CL240" s="2">
        <f t="shared" si="326"/>
        <v>15625</v>
      </c>
      <c r="CM240" s="2">
        <f t="shared" si="302"/>
        <v>488</v>
      </c>
      <c r="CN240" s="2">
        <f t="shared" si="278"/>
        <v>3.1231999999999999E-2</v>
      </c>
    </row>
    <row r="241" spans="6:92" x14ac:dyDescent="0.25">
      <c r="F241" s="2"/>
      <c r="G241" s="2"/>
      <c r="H241" s="2"/>
      <c r="AI241" s="2">
        <f t="shared" ref="AI241:AI252" si="327">F243</f>
        <v>78</v>
      </c>
      <c r="AJ241" s="2">
        <f t="shared" ref="AJ241:AJ252" si="328">G243</f>
        <v>27</v>
      </c>
      <c r="AK241" s="2">
        <f t="shared" ref="AK241:AK252" si="329">AK96</f>
        <v>5</v>
      </c>
      <c r="BJ241" s="2">
        <f t="shared" si="321"/>
        <v>15600</v>
      </c>
      <c r="BK241" s="2">
        <f t="shared" si="322"/>
        <v>4096</v>
      </c>
      <c r="BL241" s="2">
        <f t="shared" si="308"/>
        <v>687</v>
      </c>
      <c r="CK241" s="2">
        <f t="shared" ref="CK241:CL241" si="330">F253</f>
        <v>127968</v>
      </c>
      <c r="CL241" s="2">
        <f t="shared" si="330"/>
        <v>32768</v>
      </c>
      <c r="CM241" s="2">
        <f t="shared" si="302"/>
        <v>6144</v>
      </c>
      <c r="CN241" s="2">
        <f t="shared" si="278"/>
        <v>0.1875</v>
      </c>
    </row>
    <row r="242" spans="6:92" x14ac:dyDescent="0.25">
      <c r="F242" s="2">
        <f>F95</f>
        <v>78</v>
      </c>
      <c r="G242" s="2">
        <f>G95</f>
        <v>27</v>
      </c>
      <c r="H242" s="2">
        <f>H95</f>
        <v>20</v>
      </c>
      <c r="AI242" s="2">
        <f t="shared" si="327"/>
        <v>204</v>
      </c>
      <c r="AJ242" s="2">
        <f t="shared" si="328"/>
        <v>64</v>
      </c>
      <c r="AK242" s="2">
        <f t="shared" si="329"/>
        <v>10</v>
      </c>
      <c r="BJ242" s="2">
        <f t="shared" si="321"/>
        <v>30780</v>
      </c>
      <c r="BK242" s="2">
        <f t="shared" si="322"/>
        <v>8000</v>
      </c>
      <c r="BL242" s="2">
        <f t="shared" si="308"/>
        <v>875</v>
      </c>
      <c r="CK242" s="2"/>
      <c r="CL242" s="2"/>
      <c r="CM242" s="2"/>
      <c r="CN242" s="2"/>
    </row>
    <row r="243" spans="6:92" x14ac:dyDescent="0.25">
      <c r="F243" s="2">
        <f t="shared" ref="F243" si="331">F96</f>
        <v>78</v>
      </c>
      <c r="G243" s="2">
        <f t="shared" ref="G243:H243" si="332">G96</f>
        <v>27</v>
      </c>
      <c r="H243" s="2">
        <f t="shared" si="332"/>
        <v>23</v>
      </c>
      <c r="AI243" s="2">
        <f t="shared" si="327"/>
        <v>420</v>
      </c>
      <c r="AJ243" s="2">
        <f t="shared" si="328"/>
        <v>125</v>
      </c>
      <c r="AK243" s="2">
        <f t="shared" si="329"/>
        <v>23</v>
      </c>
      <c r="BJ243" s="2">
        <f t="shared" si="321"/>
        <v>60600</v>
      </c>
      <c r="BK243" s="2">
        <f t="shared" si="322"/>
        <v>15625</v>
      </c>
      <c r="BL243" s="2">
        <f t="shared" si="308"/>
        <v>537</v>
      </c>
      <c r="CK243" s="2">
        <f>F257</f>
        <v>78</v>
      </c>
      <c r="CL243" s="2">
        <f>G257</f>
        <v>27</v>
      </c>
      <c r="CM243" s="2">
        <f t="shared" ref="CM243:CM253" si="333">CN96</f>
        <v>77</v>
      </c>
      <c r="CN243" s="2">
        <f t="shared" si="278"/>
        <v>2.8518518518518516</v>
      </c>
    </row>
    <row r="244" spans="6:92" x14ac:dyDescent="0.25">
      <c r="F244" s="2">
        <f t="shared" ref="F244" si="334">F97</f>
        <v>204</v>
      </c>
      <c r="G244" s="2">
        <f t="shared" ref="G244:H244" si="335">G97</f>
        <v>64</v>
      </c>
      <c r="H244" s="2">
        <f t="shared" si="335"/>
        <v>20</v>
      </c>
      <c r="AI244" s="2">
        <f t="shared" si="327"/>
        <v>750</v>
      </c>
      <c r="AJ244" s="2">
        <f t="shared" si="328"/>
        <v>216</v>
      </c>
      <c r="AK244" s="2">
        <f t="shared" si="329"/>
        <v>30</v>
      </c>
      <c r="BJ244" s="2">
        <f t="shared" si="321"/>
        <v>127968</v>
      </c>
      <c r="BK244" s="2">
        <f t="shared" si="322"/>
        <v>32768</v>
      </c>
      <c r="BL244" s="2">
        <f t="shared" si="308"/>
        <v>960</v>
      </c>
      <c r="CK244" s="2">
        <f>F258</f>
        <v>204</v>
      </c>
      <c r="CL244" s="2">
        <f>G258</f>
        <v>64</v>
      </c>
      <c r="CM244" s="2">
        <f t="shared" si="333"/>
        <v>12</v>
      </c>
      <c r="CN244" s="2">
        <f t="shared" si="278"/>
        <v>0.1875</v>
      </c>
    </row>
    <row r="245" spans="6:92" x14ac:dyDescent="0.25">
      <c r="F245" s="2">
        <f t="shared" ref="F245" si="336">F98</f>
        <v>420</v>
      </c>
      <c r="G245" s="2">
        <f t="shared" ref="G245:H245" si="337">G98</f>
        <v>125</v>
      </c>
      <c r="H245" s="2">
        <f t="shared" si="337"/>
        <v>37</v>
      </c>
      <c r="AI245" s="2">
        <f t="shared" si="327"/>
        <v>1848</v>
      </c>
      <c r="AJ245" s="2">
        <f t="shared" si="328"/>
        <v>512</v>
      </c>
      <c r="AK245" s="2">
        <f t="shared" si="329"/>
        <v>56</v>
      </c>
      <c r="BJ245" s="2">
        <f t="shared" si="321"/>
        <v>251160</v>
      </c>
      <c r="BK245" s="2">
        <f t="shared" si="322"/>
        <v>64000</v>
      </c>
      <c r="BL245" s="2">
        <f t="shared" si="308"/>
        <v>1765</v>
      </c>
      <c r="CK245" s="2"/>
      <c r="CL245" s="2"/>
      <c r="CM245" s="2"/>
      <c r="CN245" s="2"/>
    </row>
    <row r="246" spans="6:92" x14ac:dyDescent="0.25">
      <c r="F246" s="2">
        <f t="shared" ref="F246" si="338">F99</f>
        <v>750</v>
      </c>
      <c r="G246" s="2">
        <f t="shared" ref="G246:H246" si="339">G99</f>
        <v>216</v>
      </c>
      <c r="H246" s="2">
        <f t="shared" si="339"/>
        <v>52</v>
      </c>
      <c r="AI246" s="2">
        <f t="shared" si="327"/>
        <v>3690</v>
      </c>
      <c r="AJ246" s="2">
        <f t="shared" si="328"/>
        <v>1000</v>
      </c>
      <c r="AK246" s="2">
        <f t="shared" si="329"/>
        <v>77</v>
      </c>
      <c r="BJ246" s="2">
        <f t="shared" si="321"/>
        <v>522750</v>
      </c>
      <c r="BK246" s="2">
        <f t="shared" si="322"/>
        <v>132651</v>
      </c>
      <c r="BL246" s="2">
        <f t="shared" si="308"/>
        <v>14768</v>
      </c>
      <c r="CK246" s="2">
        <f>F260</f>
        <v>750</v>
      </c>
      <c r="CL246" s="2">
        <f>G260</f>
        <v>216</v>
      </c>
      <c r="CM246" s="2">
        <f t="shared" si="333"/>
        <v>60</v>
      </c>
      <c r="CN246" s="2">
        <f t="shared" si="278"/>
        <v>0.27777777777777779</v>
      </c>
    </row>
    <row r="247" spans="6:92" x14ac:dyDescent="0.25">
      <c r="F247" s="2">
        <f t="shared" ref="F247" si="340">F100</f>
        <v>1848</v>
      </c>
      <c r="G247" s="2">
        <f t="shared" ref="G247:H247" si="341">G100</f>
        <v>512</v>
      </c>
      <c r="H247" s="2">
        <f t="shared" si="341"/>
        <v>104</v>
      </c>
      <c r="AI247" s="2">
        <f t="shared" si="327"/>
        <v>8268</v>
      </c>
      <c r="AJ247" s="2">
        <f t="shared" si="328"/>
        <v>2197</v>
      </c>
      <c r="AK247" s="2">
        <f t="shared" si="329"/>
        <v>106</v>
      </c>
      <c r="BJ247" s="2">
        <f t="shared" si="321"/>
        <v>78</v>
      </c>
      <c r="BK247" s="2">
        <f t="shared" si="322"/>
        <v>27</v>
      </c>
      <c r="BL247" s="2">
        <f>BM95</f>
        <v>6</v>
      </c>
      <c r="CK247" s="2">
        <f>F261</f>
        <v>1848</v>
      </c>
      <c r="CL247" s="2">
        <f>G261</f>
        <v>512</v>
      </c>
      <c r="CM247" s="2">
        <f t="shared" si="333"/>
        <v>128</v>
      </c>
      <c r="CN247" s="2">
        <f t="shared" si="278"/>
        <v>0.25</v>
      </c>
    </row>
    <row r="248" spans="6:92" x14ac:dyDescent="0.25">
      <c r="F248" s="2">
        <f t="shared" ref="F248" si="342">F101</f>
        <v>3690</v>
      </c>
      <c r="G248" s="2">
        <f t="shared" ref="G248:H248" si="343">G101</f>
        <v>1000</v>
      </c>
      <c r="H248" s="2">
        <f t="shared" si="343"/>
        <v>156</v>
      </c>
      <c r="AI248" s="2">
        <f t="shared" si="327"/>
        <v>15600</v>
      </c>
      <c r="AJ248" s="2">
        <f t="shared" si="328"/>
        <v>4096</v>
      </c>
      <c r="AK248" s="2">
        <f t="shared" si="329"/>
        <v>172</v>
      </c>
      <c r="BJ248" s="2">
        <f t="shared" si="321"/>
        <v>78</v>
      </c>
      <c r="BK248" s="2">
        <f t="shared" si="322"/>
        <v>27</v>
      </c>
      <c r="BL248" s="2">
        <f t="shared" ref="BL248:BL260" si="344">BM96</f>
        <v>11</v>
      </c>
      <c r="CK248" s="2">
        <f t="shared" ref="CK248:CL248" si="345">F262</f>
        <v>3690</v>
      </c>
      <c r="CL248" s="2">
        <f t="shared" si="345"/>
        <v>1000</v>
      </c>
      <c r="CM248" s="2">
        <f t="shared" si="333"/>
        <v>62</v>
      </c>
      <c r="CN248" s="2">
        <f t="shared" si="278"/>
        <v>6.2E-2</v>
      </c>
    </row>
    <row r="249" spans="6:92" x14ac:dyDescent="0.25">
      <c r="F249" s="2">
        <f t="shared" ref="F249" si="346">F102</f>
        <v>8268</v>
      </c>
      <c r="G249" s="2">
        <f t="shared" ref="G249:H249" si="347">G102</f>
        <v>2197</v>
      </c>
      <c r="H249" s="2">
        <f t="shared" si="347"/>
        <v>309</v>
      </c>
      <c r="AI249" s="2">
        <f t="shared" si="327"/>
        <v>30780</v>
      </c>
      <c r="AJ249" s="2">
        <f t="shared" si="328"/>
        <v>8000</v>
      </c>
      <c r="AK249" s="2">
        <f t="shared" si="329"/>
        <v>216</v>
      </c>
      <c r="BJ249" s="2">
        <f t="shared" si="321"/>
        <v>204</v>
      </c>
      <c r="BK249" s="2">
        <f t="shared" si="322"/>
        <v>64</v>
      </c>
      <c r="BL249" s="2">
        <f t="shared" si="344"/>
        <v>80</v>
      </c>
      <c r="CK249" s="2">
        <f t="shared" ref="CK249:CL249" si="348">F263</f>
        <v>8268</v>
      </c>
      <c r="CL249" s="2">
        <f t="shared" si="348"/>
        <v>2197</v>
      </c>
      <c r="CM249" s="2">
        <f t="shared" si="333"/>
        <v>196</v>
      </c>
      <c r="CN249" s="2">
        <f t="shared" si="278"/>
        <v>8.9212562585343644E-2</v>
      </c>
    </row>
    <row r="250" spans="6:92" x14ac:dyDescent="0.25">
      <c r="F250" s="2">
        <f t="shared" ref="F250" si="349">F103</f>
        <v>15600</v>
      </c>
      <c r="G250" s="2">
        <f t="shared" ref="G250:H250" si="350">G103</f>
        <v>4096</v>
      </c>
      <c r="H250" s="2">
        <f t="shared" si="350"/>
        <v>385</v>
      </c>
      <c r="AI250" s="2">
        <f t="shared" si="327"/>
        <v>60600</v>
      </c>
      <c r="AJ250" s="2">
        <f t="shared" si="328"/>
        <v>15625</v>
      </c>
      <c r="AK250" s="2">
        <f t="shared" si="329"/>
        <v>427</v>
      </c>
      <c r="BJ250" s="2">
        <f t="shared" si="321"/>
        <v>420</v>
      </c>
      <c r="BK250" s="2">
        <f t="shared" si="322"/>
        <v>125</v>
      </c>
      <c r="BL250" s="2">
        <f t="shared" si="344"/>
        <v>265</v>
      </c>
      <c r="CK250" s="2">
        <f t="shared" ref="CK250:CL250" si="351">F264</f>
        <v>15600</v>
      </c>
      <c r="CL250" s="2">
        <f t="shared" si="351"/>
        <v>4096</v>
      </c>
      <c r="CM250" s="2">
        <f t="shared" si="333"/>
        <v>832</v>
      </c>
      <c r="CN250" s="2">
        <f t="shared" si="278"/>
        <v>0.203125</v>
      </c>
    </row>
    <row r="251" spans="6:92" x14ac:dyDescent="0.25">
      <c r="F251" s="2">
        <f t="shared" ref="F251" si="352">F104</f>
        <v>30780</v>
      </c>
      <c r="G251" s="2">
        <f t="shared" ref="G251:H251" si="353">G104</f>
        <v>8000</v>
      </c>
      <c r="H251" s="2">
        <f t="shared" si="353"/>
        <v>625</v>
      </c>
      <c r="AI251" s="2">
        <f t="shared" si="327"/>
        <v>127968</v>
      </c>
      <c r="AJ251" s="2">
        <f t="shared" si="328"/>
        <v>32768</v>
      </c>
      <c r="AK251" s="2">
        <f t="shared" si="329"/>
        <v>2040</v>
      </c>
      <c r="BJ251" s="2">
        <f t="shared" ref="BJ251:BJ276" si="354">F260</f>
        <v>750</v>
      </c>
      <c r="BK251" s="2">
        <f t="shared" ref="BK251:BK276" si="355">G260</f>
        <v>216</v>
      </c>
      <c r="BL251" s="2">
        <f t="shared" si="344"/>
        <v>54</v>
      </c>
      <c r="CK251" s="2">
        <f t="shared" ref="CK251:CL251" si="356">F265</f>
        <v>30780</v>
      </c>
      <c r="CL251" s="2">
        <f t="shared" si="356"/>
        <v>8000</v>
      </c>
      <c r="CM251" s="2">
        <f t="shared" si="333"/>
        <v>250</v>
      </c>
      <c r="CN251" s="2">
        <f t="shared" si="278"/>
        <v>3.125E-2</v>
      </c>
    </row>
    <row r="252" spans="6:92" x14ac:dyDescent="0.25">
      <c r="F252" s="2">
        <f t="shared" ref="F252" si="357">F105</f>
        <v>60600</v>
      </c>
      <c r="G252" s="2">
        <f t="shared" ref="G252:H252" si="358">G105</f>
        <v>15625</v>
      </c>
      <c r="H252" s="2">
        <f t="shared" si="358"/>
        <v>884</v>
      </c>
      <c r="AI252" s="2">
        <f t="shared" si="327"/>
        <v>251160</v>
      </c>
      <c r="AJ252" s="2">
        <f t="shared" si="328"/>
        <v>64000</v>
      </c>
      <c r="AK252" s="2">
        <f t="shared" si="329"/>
        <v>1624</v>
      </c>
      <c r="BJ252" s="2">
        <f t="shared" si="354"/>
        <v>1848</v>
      </c>
      <c r="BK252" s="2">
        <f t="shared" si="355"/>
        <v>512</v>
      </c>
      <c r="BL252" s="2">
        <f t="shared" si="344"/>
        <v>76</v>
      </c>
      <c r="CK252" s="2">
        <f t="shared" ref="CK252:CL252" si="359">F266</f>
        <v>60600</v>
      </c>
      <c r="CL252" s="2">
        <f t="shared" si="359"/>
        <v>15625</v>
      </c>
      <c r="CM252" s="2">
        <f t="shared" si="333"/>
        <v>431</v>
      </c>
      <c r="CN252" s="2">
        <f t="shared" si="278"/>
        <v>2.7584000000000001E-2</v>
      </c>
    </row>
    <row r="253" spans="6:92" x14ac:dyDescent="0.25">
      <c r="F253" s="2">
        <f t="shared" ref="F253" si="360">F106</f>
        <v>127968</v>
      </c>
      <c r="G253" s="2">
        <f t="shared" ref="G253:H253" si="361">G106</f>
        <v>32768</v>
      </c>
      <c r="H253" s="2">
        <f t="shared" si="361"/>
        <v>1841</v>
      </c>
      <c r="AI253" s="2">
        <f>F256</f>
        <v>78</v>
      </c>
      <c r="AJ253" s="2">
        <f>G256</f>
        <v>27</v>
      </c>
      <c r="AK253" s="2">
        <f>AL95</f>
        <v>5</v>
      </c>
      <c r="BJ253" s="2">
        <f t="shared" si="354"/>
        <v>3690</v>
      </c>
      <c r="BK253" s="2">
        <f t="shared" si="355"/>
        <v>1000</v>
      </c>
      <c r="BL253" s="2">
        <f t="shared" si="344"/>
        <v>77</v>
      </c>
      <c r="CK253" s="2">
        <f t="shared" ref="CK253:CL253" si="362">F267</f>
        <v>127968</v>
      </c>
      <c r="CL253" s="2">
        <f t="shared" si="362"/>
        <v>32768</v>
      </c>
      <c r="CM253" s="2">
        <f t="shared" si="333"/>
        <v>6144</v>
      </c>
      <c r="CN253" s="2">
        <f t="shared" si="278"/>
        <v>0.1875</v>
      </c>
    </row>
    <row r="254" spans="6:92" x14ac:dyDescent="0.25">
      <c r="F254" s="2">
        <f t="shared" ref="F254" si="363">F107</f>
        <v>251160</v>
      </c>
      <c r="G254" s="2">
        <f t="shared" ref="G254:H254" si="364">G107</f>
        <v>64000</v>
      </c>
      <c r="H254" s="2">
        <f t="shared" si="364"/>
        <v>3234</v>
      </c>
      <c r="AI254" s="2">
        <f t="shared" ref="AI254:AJ254" si="365">F257</f>
        <v>78</v>
      </c>
      <c r="AJ254" s="2">
        <f t="shared" si="365"/>
        <v>27</v>
      </c>
      <c r="AK254" s="2">
        <f t="shared" ref="AK254:AK265" si="366">AL96</f>
        <v>5</v>
      </c>
      <c r="BJ254" s="2">
        <f t="shared" si="354"/>
        <v>8268</v>
      </c>
      <c r="BK254" s="2">
        <f t="shared" si="355"/>
        <v>2197</v>
      </c>
      <c r="BL254" s="2">
        <f t="shared" si="344"/>
        <v>222</v>
      </c>
      <c r="CK254" s="2"/>
      <c r="CL254" s="2"/>
      <c r="CM254" s="2"/>
      <c r="CN254" s="2"/>
    </row>
    <row r="255" spans="6:92" x14ac:dyDescent="0.25">
      <c r="F255" s="2">
        <f t="shared" ref="F255" si="367">F108</f>
        <v>522750</v>
      </c>
      <c r="G255" s="2">
        <f t="shared" ref="G255:H255" si="368">G108</f>
        <v>132651</v>
      </c>
      <c r="H255" s="2">
        <f t="shared" si="368"/>
        <v>4789</v>
      </c>
      <c r="AI255" s="2">
        <f t="shared" ref="AI255:AJ255" si="369">F258</f>
        <v>204</v>
      </c>
      <c r="AJ255" s="2">
        <f t="shared" si="369"/>
        <v>64</v>
      </c>
      <c r="AK255" s="2">
        <f t="shared" si="366"/>
        <v>16</v>
      </c>
      <c r="BJ255" s="2"/>
      <c r="BK255" s="2"/>
      <c r="BL255" s="2"/>
      <c r="CK255" s="2">
        <f>F271</f>
        <v>78</v>
      </c>
      <c r="CL255" s="2">
        <f>G271</f>
        <v>27</v>
      </c>
      <c r="CM255" s="2">
        <f t="shared" ref="CM255:CM265" si="370">CO96</f>
        <v>100</v>
      </c>
      <c r="CN255" s="2">
        <f t="shared" si="278"/>
        <v>3.7037037037037037</v>
      </c>
    </row>
    <row r="256" spans="6:92" x14ac:dyDescent="0.25">
      <c r="F256" s="2">
        <f>F95</f>
        <v>78</v>
      </c>
      <c r="G256" s="2">
        <f>G95</f>
        <v>27</v>
      </c>
      <c r="H256" s="2">
        <f>I95</f>
        <v>9</v>
      </c>
      <c r="AI256" s="2">
        <f t="shared" ref="AI256:AJ256" si="371">F259</f>
        <v>420</v>
      </c>
      <c r="AJ256" s="2">
        <f t="shared" si="371"/>
        <v>125</v>
      </c>
      <c r="AK256" s="2">
        <f t="shared" si="366"/>
        <v>23</v>
      </c>
      <c r="BJ256" s="2">
        <f t="shared" si="354"/>
        <v>30780</v>
      </c>
      <c r="BK256" s="2">
        <f t="shared" si="355"/>
        <v>8000</v>
      </c>
      <c r="BL256" s="2">
        <f t="shared" si="344"/>
        <v>468</v>
      </c>
      <c r="CK256" s="2">
        <f>F272</f>
        <v>204</v>
      </c>
      <c r="CL256" s="2">
        <f>G272</f>
        <v>64</v>
      </c>
      <c r="CM256" s="2">
        <f t="shared" si="370"/>
        <v>30</v>
      </c>
      <c r="CN256" s="2">
        <f t="shared" si="278"/>
        <v>0.46875</v>
      </c>
    </row>
    <row r="257" spans="6:92" x14ac:dyDescent="0.25">
      <c r="F257" s="2">
        <f t="shared" ref="F257:G269" si="372">F96</f>
        <v>78</v>
      </c>
      <c r="G257" s="2">
        <f t="shared" si="372"/>
        <v>27</v>
      </c>
      <c r="H257" s="2">
        <f t="shared" ref="H257:H269" si="373">I96</f>
        <v>9</v>
      </c>
      <c r="AI257" s="2">
        <f t="shared" ref="AI257:AJ257" si="374">F260</f>
        <v>750</v>
      </c>
      <c r="AJ257" s="2">
        <f t="shared" si="374"/>
        <v>216</v>
      </c>
      <c r="AK257" s="2">
        <f t="shared" si="366"/>
        <v>31</v>
      </c>
      <c r="BJ257" s="2">
        <f t="shared" si="354"/>
        <v>60600</v>
      </c>
      <c r="BK257" s="2">
        <f t="shared" si="355"/>
        <v>15625</v>
      </c>
      <c r="BL257" s="2">
        <f t="shared" si="344"/>
        <v>732</v>
      </c>
      <c r="CK257" s="2">
        <f t="shared" ref="CK257:CL260" si="375">F271</f>
        <v>78</v>
      </c>
      <c r="CL257" s="2">
        <f t="shared" si="375"/>
        <v>27</v>
      </c>
      <c r="CM257" s="2">
        <f t="shared" si="370"/>
        <v>31</v>
      </c>
      <c r="CN257" s="2">
        <f t="shared" si="278"/>
        <v>1.1481481481481481</v>
      </c>
    </row>
    <row r="258" spans="6:92" x14ac:dyDescent="0.25">
      <c r="F258" s="2">
        <f t="shared" si="372"/>
        <v>204</v>
      </c>
      <c r="G258" s="2">
        <f t="shared" si="372"/>
        <v>64</v>
      </c>
      <c r="H258" s="2">
        <f t="shared" si="373"/>
        <v>17</v>
      </c>
      <c r="AI258" s="2">
        <f t="shared" ref="AI258:AJ258" si="376">F261</f>
        <v>1848</v>
      </c>
      <c r="AJ258" s="2">
        <f t="shared" si="376"/>
        <v>512</v>
      </c>
      <c r="AK258" s="2">
        <f t="shared" si="366"/>
        <v>56</v>
      </c>
      <c r="BJ258" s="2">
        <f t="shared" si="354"/>
        <v>127968</v>
      </c>
      <c r="BK258" s="2">
        <f t="shared" si="355"/>
        <v>32768</v>
      </c>
      <c r="BL258" s="2">
        <f t="shared" si="344"/>
        <v>952</v>
      </c>
      <c r="CK258" s="2">
        <f t="shared" si="375"/>
        <v>204</v>
      </c>
      <c r="CL258" s="2">
        <f t="shared" si="375"/>
        <v>64</v>
      </c>
      <c r="CM258" s="2">
        <f t="shared" si="370"/>
        <v>33</v>
      </c>
      <c r="CN258" s="2">
        <f t="shared" si="278"/>
        <v>0.515625</v>
      </c>
    </row>
    <row r="259" spans="6:92" x14ac:dyDescent="0.25">
      <c r="F259" s="2">
        <f t="shared" si="372"/>
        <v>420</v>
      </c>
      <c r="G259" s="2">
        <f t="shared" si="372"/>
        <v>125</v>
      </c>
      <c r="H259" s="2">
        <f t="shared" si="373"/>
        <v>37</v>
      </c>
      <c r="AI259" s="2">
        <f t="shared" ref="AI259:AJ259" si="377">F262</f>
        <v>3690</v>
      </c>
      <c r="AJ259" s="2">
        <f t="shared" si="377"/>
        <v>1000</v>
      </c>
      <c r="AK259" s="2">
        <f t="shared" si="366"/>
        <v>77</v>
      </c>
      <c r="BJ259" s="2">
        <f t="shared" si="354"/>
        <v>251160</v>
      </c>
      <c r="BK259" s="2">
        <f t="shared" si="355"/>
        <v>64000</v>
      </c>
      <c r="BL259" s="2">
        <f t="shared" si="344"/>
        <v>1531</v>
      </c>
      <c r="CK259" s="2">
        <f t="shared" si="375"/>
        <v>420</v>
      </c>
      <c r="CL259" s="2">
        <f t="shared" si="375"/>
        <v>125</v>
      </c>
      <c r="CM259" s="2">
        <f t="shared" si="370"/>
        <v>120</v>
      </c>
      <c r="CN259" s="2">
        <f t="shared" si="278"/>
        <v>0.96</v>
      </c>
    </row>
    <row r="260" spans="6:92" x14ac:dyDescent="0.25">
      <c r="F260" s="2">
        <f t="shared" si="372"/>
        <v>750</v>
      </c>
      <c r="G260" s="2">
        <f t="shared" si="372"/>
        <v>216</v>
      </c>
      <c r="H260" s="2">
        <f t="shared" si="373"/>
        <v>41</v>
      </c>
      <c r="AI260" s="2">
        <f t="shared" ref="AI260:AJ260" si="378">F263</f>
        <v>8268</v>
      </c>
      <c r="AJ260" s="2">
        <f t="shared" si="378"/>
        <v>2197</v>
      </c>
      <c r="AK260" s="2">
        <f t="shared" si="366"/>
        <v>128</v>
      </c>
      <c r="BJ260" s="2">
        <f t="shared" si="354"/>
        <v>522750</v>
      </c>
      <c r="BK260" s="2">
        <f t="shared" si="355"/>
        <v>132651</v>
      </c>
      <c r="BL260" s="2">
        <f t="shared" si="344"/>
        <v>14767</v>
      </c>
      <c r="CK260" s="2">
        <f t="shared" si="375"/>
        <v>750</v>
      </c>
      <c r="CL260" s="2">
        <f t="shared" si="375"/>
        <v>216</v>
      </c>
      <c r="CM260" s="2">
        <f t="shared" si="370"/>
        <v>62</v>
      </c>
      <c r="CN260" s="2">
        <f t="shared" si="278"/>
        <v>0.28703703703703703</v>
      </c>
    </row>
    <row r="261" spans="6:92" x14ac:dyDescent="0.25">
      <c r="F261" s="2">
        <f t="shared" si="372"/>
        <v>1848</v>
      </c>
      <c r="G261" s="2">
        <f t="shared" si="372"/>
        <v>512</v>
      </c>
      <c r="H261" s="2">
        <f t="shared" si="373"/>
        <v>104</v>
      </c>
      <c r="AI261" s="2">
        <f t="shared" ref="AI261:AJ261" si="379">F264</f>
        <v>15600</v>
      </c>
      <c r="AJ261" s="2">
        <f t="shared" si="379"/>
        <v>4096</v>
      </c>
      <c r="AK261" s="2">
        <f t="shared" si="366"/>
        <v>172</v>
      </c>
      <c r="BJ261" s="2">
        <f t="shared" si="354"/>
        <v>78</v>
      </c>
      <c r="BK261" s="2">
        <f t="shared" si="355"/>
        <v>27</v>
      </c>
      <c r="BL261" s="2">
        <f>BN95</f>
        <v>5</v>
      </c>
      <c r="CK261" s="2">
        <f t="shared" ref="CK261:CL261" si="380">F275</f>
        <v>1848</v>
      </c>
      <c r="CL261" s="2">
        <f t="shared" si="380"/>
        <v>512</v>
      </c>
      <c r="CM261" s="2">
        <f t="shared" si="370"/>
        <v>1102</v>
      </c>
      <c r="CN261" s="2">
        <f t="shared" si="278"/>
        <v>2.15234375</v>
      </c>
    </row>
    <row r="262" spans="6:92" x14ac:dyDescent="0.25">
      <c r="F262" s="2">
        <f t="shared" si="372"/>
        <v>3690</v>
      </c>
      <c r="G262" s="2">
        <f t="shared" si="372"/>
        <v>1000</v>
      </c>
      <c r="H262" s="2">
        <f t="shared" si="373"/>
        <v>156</v>
      </c>
      <c r="AI262" s="2">
        <f t="shared" ref="AI262:AJ262" si="381">F265</f>
        <v>30780</v>
      </c>
      <c r="AJ262" s="2">
        <f t="shared" si="381"/>
        <v>8000</v>
      </c>
      <c r="AK262" s="2">
        <f t="shared" si="366"/>
        <v>216</v>
      </c>
      <c r="BJ262" s="2">
        <f t="shared" si="354"/>
        <v>78</v>
      </c>
      <c r="BK262" s="2">
        <f t="shared" si="355"/>
        <v>27</v>
      </c>
      <c r="BL262" s="2">
        <f t="shared" ref="BL262:BL274" si="382">BN96</f>
        <v>67</v>
      </c>
      <c r="CK262" s="2">
        <f t="shared" ref="CK262:CL262" si="383">F276</f>
        <v>3690</v>
      </c>
      <c r="CL262" s="2">
        <f t="shared" si="383"/>
        <v>1000</v>
      </c>
      <c r="CM262" s="2">
        <f t="shared" si="370"/>
        <v>979</v>
      </c>
      <c r="CN262" s="2">
        <f t="shared" si="278"/>
        <v>0.97899999999999998</v>
      </c>
    </row>
    <row r="263" spans="6:92" x14ac:dyDescent="0.25">
      <c r="F263" s="2">
        <f t="shared" si="372"/>
        <v>8268</v>
      </c>
      <c r="G263" s="2">
        <f t="shared" si="372"/>
        <v>2197</v>
      </c>
      <c r="H263" s="2">
        <f t="shared" si="373"/>
        <v>312</v>
      </c>
      <c r="AI263" s="2">
        <f t="shared" ref="AI263:AJ263" si="384">F266</f>
        <v>60600</v>
      </c>
      <c r="AJ263" s="2">
        <f t="shared" si="384"/>
        <v>15625</v>
      </c>
      <c r="AK263" s="2">
        <f t="shared" si="366"/>
        <v>427</v>
      </c>
      <c r="BJ263" s="2">
        <f t="shared" si="354"/>
        <v>204</v>
      </c>
      <c r="BK263" s="2">
        <f t="shared" si="355"/>
        <v>64</v>
      </c>
      <c r="BL263" s="2">
        <f t="shared" si="382"/>
        <v>16</v>
      </c>
      <c r="CK263" s="2">
        <f t="shared" ref="CK263:CL263" si="385">F277</f>
        <v>8268</v>
      </c>
      <c r="CL263" s="2">
        <f t="shared" si="385"/>
        <v>2197</v>
      </c>
      <c r="CM263" s="2">
        <f t="shared" si="370"/>
        <v>265</v>
      </c>
      <c r="CN263" s="2">
        <f t="shared" si="278"/>
        <v>0.12061902594446973</v>
      </c>
    </row>
    <row r="264" spans="6:92" x14ac:dyDescent="0.25">
      <c r="F264" s="2">
        <f t="shared" si="372"/>
        <v>15600</v>
      </c>
      <c r="G264" s="2">
        <f t="shared" si="372"/>
        <v>4096</v>
      </c>
      <c r="H264" s="2">
        <f t="shared" si="373"/>
        <v>384</v>
      </c>
      <c r="AI264" s="2">
        <f t="shared" ref="AI264:AJ264" si="386">F267</f>
        <v>127968</v>
      </c>
      <c r="AJ264" s="2">
        <f t="shared" si="386"/>
        <v>32768</v>
      </c>
      <c r="AK264" s="2">
        <f t="shared" si="366"/>
        <v>2040</v>
      </c>
      <c r="BJ264" s="2">
        <f t="shared" si="354"/>
        <v>420</v>
      </c>
      <c r="BK264" s="2">
        <f t="shared" si="355"/>
        <v>125</v>
      </c>
      <c r="BL264" s="2">
        <f t="shared" si="382"/>
        <v>598</v>
      </c>
      <c r="CK264" s="2">
        <f t="shared" ref="CK264:CL264" si="387">F278</f>
        <v>15600</v>
      </c>
      <c r="CL264" s="2">
        <f t="shared" si="387"/>
        <v>4096</v>
      </c>
      <c r="CM264" s="2">
        <f t="shared" si="370"/>
        <v>488</v>
      </c>
      <c r="CN264" s="2">
        <f t="shared" si="278"/>
        <v>0.119140625</v>
      </c>
    </row>
    <row r="265" spans="6:92" x14ac:dyDescent="0.25">
      <c r="F265" s="2">
        <f t="shared" si="372"/>
        <v>30780</v>
      </c>
      <c r="G265" s="2">
        <f t="shared" si="372"/>
        <v>8000</v>
      </c>
      <c r="H265" s="2">
        <f t="shared" si="373"/>
        <v>625</v>
      </c>
      <c r="AI265" s="2">
        <f t="shared" ref="AI265:AJ265" si="388">F268</f>
        <v>251160</v>
      </c>
      <c r="AJ265" s="2">
        <f t="shared" si="388"/>
        <v>64000</v>
      </c>
      <c r="AK265" s="2">
        <f t="shared" si="366"/>
        <v>1750</v>
      </c>
      <c r="BJ265" s="2">
        <f t="shared" si="354"/>
        <v>750</v>
      </c>
      <c r="BK265" s="2">
        <f t="shared" si="355"/>
        <v>216</v>
      </c>
      <c r="BL265" s="2">
        <f t="shared" si="382"/>
        <v>33</v>
      </c>
      <c r="CK265" s="2">
        <f t="shared" ref="CK265:CL265" si="389">F279</f>
        <v>30780</v>
      </c>
      <c r="CL265" s="2">
        <f t="shared" si="389"/>
        <v>8000</v>
      </c>
      <c r="CM265" s="2">
        <f t="shared" si="370"/>
        <v>4032</v>
      </c>
      <c r="CN265" s="2">
        <f t="shared" si="278"/>
        <v>0.504</v>
      </c>
    </row>
    <row r="266" spans="6:92" x14ac:dyDescent="0.25">
      <c r="F266" s="2">
        <f t="shared" si="372"/>
        <v>60600</v>
      </c>
      <c r="G266" s="2">
        <f t="shared" si="372"/>
        <v>15625</v>
      </c>
      <c r="H266" s="2">
        <f t="shared" si="373"/>
        <v>933</v>
      </c>
      <c r="AI266" s="2">
        <f>F270</f>
        <v>78</v>
      </c>
      <c r="AJ266" s="2">
        <f>G270</f>
        <v>27</v>
      </c>
      <c r="AK266" s="2">
        <f>AM95</f>
        <v>6</v>
      </c>
      <c r="BJ266" s="2">
        <f t="shared" si="354"/>
        <v>1848</v>
      </c>
      <c r="BK266" s="2">
        <f t="shared" si="355"/>
        <v>512</v>
      </c>
      <c r="BL266" s="2">
        <f t="shared" si="382"/>
        <v>120</v>
      </c>
      <c r="CK266" s="2"/>
      <c r="CL266" s="2"/>
      <c r="CM266" s="2"/>
      <c r="CN266" s="2"/>
    </row>
    <row r="267" spans="6:92" x14ac:dyDescent="0.25">
      <c r="F267" s="2">
        <f t="shared" si="372"/>
        <v>127968</v>
      </c>
      <c r="G267" s="2">
        <f t="shared" si="372"/>
        <v>32768</v>
      </c>
      <c r="H267" s="2">
        <f t="shared" si="373"/>
        <v>1680</v>
      </c>
      <c r="AI267" s="2">
        <f t="shared" ref="AI267:AJ267" si="390">F271</f>
        <v>78</v>
      </c>
      <c r="AJ267" s="2">
        <f t="shared" si="390"/>
        <v>27</v>
      </c>
      <c r="AK267" s="2">
        <f t="shared" ref="AK267:AK278" si="391">AM96</f>
        <v>9</v>
      </c>
      <c r="BJ267" s="2">
        <f t="shared" si="354"/>
        <v>3690</v>
      </c>
      <c r="BK267" s="2">
        <f t="shared" si="355"/>
        <v>1000</v>
      </c>
      <c r="BL267" s="2">
        <f t="shared" si="382"/>
        <v>250</v>
      </c>
      <c r="CK267" s="2">
        <f>F285</f>
        <v>1528</v>
      </c>
      <c r="CL267" s="2">
        <f>G285</f>
        <v>258</v>
      </c>
      <c r="CM267" s="2">
        <f>CM112</f>
        <v>18</v>
      </c>
      <c r="CN267" s="2">
        <f t="shared" si="278"/>
        <v>6.9767441860465115E-2</v>
      </c>
    </row>
    <row r="268" spans="6:92" x14ac:dyDescent="0.25">
      <c r="F268" s="2">
        <f t="shared" si="372"/>
        <v>251160</v>
      </c>
      <c r="G268" s="2">
        <f t="shared" si="372"/>
        <v>64000</v>
      </c>
      <c r="H268" s="2">
        <f t="shared" si="373"/>
        <v>3234</v>
      </c>
      <c r="AI268" s="2">
        <f t="shared" ref="AI268:AJ268" si="392">F272</f>
        <v>204</v>
      </c>
      <c r="AJ268" s="2">
        <f t="shared" si="392"/>
        <v>64</v>
      </c>
      <c r="AK268" s="2">
        <f t="shared" si="391"/>
        <v>11</v>
      </c>
      <c r="BJ268" s="2">
        <f t="shared" si="354"/>
        <v>8268</v>
      </c>
      <c r="BK268" s="2">
        <f t="shared" si="355"/>
        <v>2197</v>
      </c>
      <c r="BL268" s="2">
        <f t="shared" si="382"/>
        <v>128</v>
      </c>
      <c r="CK268" s="2">
        <f>F286</f>
        <v>3056</v>
      </c>
      <c r="CL268" s="2">
        <f>G286</f>
        <v>514</v>
      </c>
      <c r="CM268" s="2">
        <f t="shared" ref="CM268:CM276" si="393">CM113</f>
        <v>20</v>
      </c>
      <c r="CN268" s="2">
        <f t="shared" si="278"/>
        <v>3.8910505836575876E-2</v>
      </c>
    </row>
    <row r="269" spans="6:92" x14ac:dyDescent="0.25">
      <c r="F269" s="2">
        <f t="shared" si="372"/>
        <v>522750</v>
      </c>
      <c r="G269" s="2">
        <f t="shared" si="372"/>
        <v>132651</v>
      </c>
      <c r="H269" s="2">
        <f t="shared" si="373"/>
        <v>4792</v>
      </c>
      <c r="AI269" s="2">
        <f t="shared" ref="AI269:AJ269" si="394">F273</f>
        <v>420</v>
      </c>
      <c r="AJ269" s="2">
        <f t="shared" si="394"/>
        <v>125</v>
      </c>
      <c r="AK269" s="2">
        <f t="shared" si="391"/>
        <v>31</v>
      </c>
      <c r="BJ269" s="2">
        <f t="shared" si="354"/>
        <v>15600</v>
      </c>
      <c r="BK269" s="2">
        <f t="shared" si="355"/>
        <v>4096</v>
      </c>
      <c r="BL269" s="2">
        <f t="shared" si="382"/>
        <v>1552</v>
      </c>
      <c r="CK269" s="2">
        <f t="shared" ref="CK269:CL269" si="395">F287</f>
        <v>6112</v>
      </c>
      <c r="CL269" s="2">
        <f t="shared" si="395"/>
        <v>1026</v>
      </c>
      <c r="CM269" s="2">
        <f t="shared" si="393"/>
        <v>52</v>
      </c>
      <c r="CN269" s="2">
        <f t="shared" si="278"/>
        <v>5.0682261208576995E-2</v>
      </c>
    </row>
    <row r="270" spans="6:92" x14ac:dyDescent="0.25">
      <c r="F270" s="2">
        <f>F95</f>
        <v>78</v>
      </c>
      <c r="G270" s="2">
        <f>G95</f>
        <v>27</v>
      </c>
      <c r="H270" s="2">
        <f>J95</f>
        <v>10</v>
      </c>
      <c r="AI270" s="2">
        <f t="shared" ref="AI270:AJ270" si="396">F274</f>
        <v>750</v>
      </c>
      <c r="AJ270" s="2">
        <f t="shared" si="396"/>
        <v>216</v>
      </c>
      <c r="AK270" s="2">
        <f t="shared" si="391"/>
        <v>28</v>
      </c>
      <c r="BJ270" s="2">
        <f t="shared" si="354"/>
        <v>30780</v>
      </c>
      <c r="BK270" s="2">
        <f t="shared" si="355"/>
        <v>8000</v>
      </c>
      <c r="BL270" s="2">
        <f t="shared" si="382"/>
        <v>1000</v>
      </c>
      <c r="CK270" s="2">
        <f t="shared" ref="CK270:CL270" si="397">F288</f>
        <v>12224</v>
      </c>
      <c r="CL270" s="2">
        <f t="shared" si="397"/>
        <v>2050</v>
      </c>
      <c r="CM270" s="2">
        <f t="shared" si="393"/>
        <v>80</v>
      </c>
      <c r="CN270" s="2">
        <f t="shared" si="278"/>
        <v>3.9024390243902439E-2</v>
      </c>
    </row>
    <row r="271" spans="6:92" x14ac:dyDescent="0.25">
      <c r="F271" s="2">
        <f t="shared" ref="F271:G283" si="398">F96</f>
        <v>78</v>
      </c>
      <c r="G271" s="2">
        <f t="shared" si="398"/>
        <v>27</v>
      </c>
      <c r="H271" s="2">
        <f t="shared" ref="H271:H283" si="399">J96</f>
        <v>18</v>
      </c>
      <c r="AI271" s="2">
        <f t="shared" ref="AI271:AJ271" si="400">F275</f>
        <v>1848</v>
      </c>
      <c r="AJ271" s="2">
        <f t="shared" si="400"/>
        <v>512</v>
      </c>
      <c r="AK271" s="2">
        <f t="shared" si="391"/>
        <v>56</v>
      </c>
      <c r="BJ271" s="2">
        <f t="shared" si="354"/>
        <v>60600</v>
      </c>
      <c r="BK271" s="2">
        <f t="shared" si="355"/>
        <v>15625</v>
      </c>
      <c r="BL271" s="2">
        <f t="shared" si="382"/>
        <v>777</v>
      </c>
      <c r="CK271" s="2">
        <f t="shared" ref="CK271:CL271" si="401">F289</f>
        <v>24448</v>
      </c>
      <c r="CL271" s="2">
        <f t="shared" si="401"/>
        <v>4098</v>
      </c>
      <c r="CM271" s="2">
        <f t="shared" si="393"/>
        <v>80</v>
      </c>
      <c r="CN271" s="2">
        <f t="shared" si="278"/>
        <v>1.9521717911176184E-2</v>
      </c>
    </row>
    <row r="272" spans="6:92" x14ac:dyDescent="0.25">
      <c r="F272" s="2">
        <f t="shared" si="398"/>
        <v>204</v>
      </c>
      <c r="G272" s="2">
        <f t="shared" si="398"/>
        <v>64</v>
      </c>
      <c r="H272" s="2">
        <f t="shared" si="399"/>
        <v>20</v>
      </c>
      <c r="AI272" s="2">
        <f t="shared" ref="AI272:AJ272" si="402">F276</f>
        <v>3690</v>
      </c>
      <c r="AJ272" s="2">
        <f t="shared" si="402"/>
        <v>1000</v>
      </c>
      <c r="AK272" s="2">
        <f t="shared" si="391"/>
        <v>77</v>
      </c>
      <c r="BJ272" s="2">
        <f t="shared" si="354"/>
        <v>127968</v>
      </c>
      <c r="BK272" s="2">
        <f t="shared" si="355"/>
        <v>32768</v>
      </c>
      <c r="BL272" s="2">
        <f t="shared" si="382"/>
        <v>1280</v>
      </c>
      <c r="CK272" s="2">
        <f t="shared" ref="CK272:CL272" si="403">F290</f>
        <v>48896</v>
      </c>
      <c r="CL272" s="2">
        <f t="shared" si="403"/>
        <v>8194</v>
      </c>
      <c r="CM272" s="2">
        <f t="shared" si="393"/>
        <v>207</v>
      </c>
      <c r="CN272" s="2">
        <f t="shared" si="278"/>
        <v>2.5262387112521358E-2</v>
      </c>
    </row>
    <row r="273" spans="6:92" x14ac:dyDescent="0.25">
      <c r="F273" s="2">
        <f t="shared" si="398"/>
        <v>420</v>
      </c>
      <c r="G273" s="2">
        <f t="shared" si="398"/>
        <v>125</v>
      </c>
      <c r="H273" s="2">
        <f t="shared" si="399"/>
        <v>37</v>
      </c>
      <c r="AI273" s="2">
        <f t="shared" ref="AI273:AJ273" si="404">F277</f>
        <v>8268</v>
      </c>
      <c r="AJ273" s="2">
        <f t="shared" si="404"/>
        <v>2197</v>
      </c>
      <c r="AK273" s="2">
        <f t="shared" si="391"/>
        <v>128</v>
      </c>
      <c r="BJ273" s="2">
        <f t="shared" si="354"/>
        <v>251160</v>
      </c>
      <c r="BK273" s="2">
        <f t="shared" si="355"/>
        <v>64000</v>
      </c>
      <c r="BL273" s="2">
        <f t="shared" si="382"/>
        <v>1765</v>
      </c>
      <c r="CK273" s="2">
        <f t="shared" ref="CK273:CL273" si="405">F291</f>
        <v>97792</v>
      </c>
      <c r="CL273" s="2">
        <f t="shared" si="405"/>
        <v>16386</v>
      </c>
      <c r="CM273" s="2">
        <f t="shared" si="393"/>
        <v>132</v>
      </c>
      <c r="CN273" s="2">
        <f t="shared" si="278"/>
        <v>8.0556572683998535E-3</v>
      </c>
    </row>
    <row r="274" spans="6:92" x14ac:dyDescent="0.25">
      <c r="F274" s="2">
        <f t="shared" si="398"/>
        <v>750</v>
      </c>
      <c r="G274" s="2">
        <f t="shared" si="398"/>
        <v>216</v>
      </c>
      <c r="H274" s="2">
        <f t="shared" si="399"/>
        <v>45</v>
      </c>
      <c r="AI274" s="2">
        <f t="shared" ref="AI274:AJ274" si="406">F278</f>
        <v>15600</v>
      </c>
      <c r="AJ274" s="2">
        <f t="shared" si="406"/>
        <v>4096</v>
      </c>
      <c r="AK274" s="2">
        <f t="shared" si="391"/>
        <v>172</v>
      </c>
      <c r="BJ274" s="2">
        <f t="shared" si="354"/>
        <v>522750</v>
      </c>
      <c r="BK274" s="2">
        <f t="shared" si="355"/>
        <v>132651</v>
      </c>
      <c r="BL274" s="2">
        <f t="shared" si="382"/>
        <v>14768</v>
      </c>
      <c r="CK274" s="2">
        <f t="shared" ref="CK274:CL274" si="407">F292</f>
        <v>195584</v>
      </c>
      <c r="CL274" s="2">
        <f t="shared" si="407"/>
        <v>32770</v>
      </c>
      <c r="CM274" s="2">
        <f t="shared" si="393"/>
        <v>204</v>
      </c>
      <c r="CN274" s="2">
        <f t="shared" si="278"/>
        <v>6.2252059810802562E-3</v>
      </c>
    </row>
    <row r="275" spans="6:92" x14ac:dyDescent="0.25">
      <c r="F275" s="2">
        <f t="shared" si="398"/>
        <v>1848</v>
      </c>
      <c r="G275" s="2">
        <f t="shared" si="398"/>
        <v>512</v>
      </c>
      <c r="H275" s="2">
        <f t="shared" si="399"/>
        <v>104</v>
      </c>
      <c r="AI275" s="2">
        <f t="shared" ref="AI275:AJ275" si="408">F279</f>
        <v>30780</v>
      </c>
      <c r="AJ275" s="2">
        <f t="shared" si="408"/>
        <v>8000</v>
      </c>
      <c r="AK275" s="2">
        <f t="shared" si="391"/>
        <v>216</v>
      </c>
      <c r="BJ275" s="2"/>
      <c r="BK275" s="2"/>
      <c r="BL275" s="2"/>
      <c r="CK275" s="2">
        <f t="shared" ref="CK275:CL275" si="409">F293</f>
        <v>391168</v>
      </c>
      <c r="CL275" s="2">
        <f t="shared" si="409"/>
        <v>65538</v>
      </c>
      <c r="CM275" s="2">
        <f t="shared" si="393"/>
        <v>392</v>
      </c>
      <c r="CN275" s="2">
        <f t="shared" si="278"/>
        <v>5.9812627788458604E-3</v>
      </c>
    </row>
    <row r="276" spans="6:92" x14ac:dyDescent="0.25">
      <c r="F276" s="2">
        <f t="shared" si="398"/>
        <v>3690</v>
      </c>
      <c r="G276" s="2">
        <f t="shared" si="398"/>
        <v>1000</v>
      </c>
      <c r="H276" s="2">
        <f t="shared" si="399"/>
        <v>156</v>
      </c>
      <c r="AI276" s="2">
        <f t="shared" ref="AI276:AJ276" si="410">F280</f>
        <v>60600</v>
      </c>
      <c r="AJ276" s="2">
        <f t="shared" si="410"/>
        <v>15625</v>
      </c>
      <c r="AK276" s="2">
        <f t="shared" si="391"/>
        <v>976</v>
      </c>
      <c r="BJ276" s="2">
        <f t="shared" si="354"/>
        <v>1528</v>
      </c>
      <c r="BK276" s="2">
        <f t="shared" si="355"/>
        <v>258</v>
      </c>
      <c r="BL276" s="2">
        <f>BL112</f>
        <v>23</v>
      </c>
      <c r="CK276" s="2">
        <f t="shared" ref="CK276:CL276" si="411">F294</f>
        <v>782336</v>
      </c>
      <c r="CL276" s="2">
        <f t="shared" si="411"/>
        <v>131074</v>
      </c>
      <c r="CM276" s="2">
        <f t="shared" si="393"/>
        <v>1536</v>
      </c>
      <c r="CN276" s="2">
        <f t="shared" si="278"/>
        <v>1.1718571188794116E-2</v>
      </c>
    </row>
    <row r="277" spans="6:92" x14ac:dyDescent="0.25">
      <c r="F277" s="2">
        <f t="shared" si="398"/>
        <v>8268</v>
      </c>
      <c r="G277" s="2">
        <f t="shared" si="398"/>
        <v>2197</v>
      </c>
      <c r="H277" s="2">
        <f t="shared" si="399"/>
        <v>282</v>
      </c>
      <c r="AI277" s="2">
        <f t="shared" ref="AI277:AJ277" si="412">F281</f>
        <v>127968</v>
      </c>
      <c r="AJ277" s="2">
        <f t="shared" si="412"/>
        <v>32768</v>
      </c>
      <c r="AK277" s="2">
        <f t="shared" si="391"/>
        <v>2048</v>
      </c>
      <c r="BJ277" s="2">
        <f t="shared" ref="BJ277:BJ285" si="413">F286</f>
        <v>3056</v>
      </c>
      <c r="BK277" s="2">
        <f t="shared" ref="BK277:BK285" si="414">G286</f>
        <v>514</v>
      </c>
      <c r="BL277" s="2">
        <f t="shared" ref="BL277:BL285" si="415">BL113</f>
        <v>40</v>
      </c>
      <c r="CK277" s="2">
        <f t="shared" ref="CK277:CL279" si="416">F298</f>
        <v>1528</v>
      </c>
      <c r="CL277" s="2">
        <f t="shared" si="416"/>
        <v>258</v>
      </c>
      <c r="CM277" s="2">
        <f>CN112</f>
        <v>16</v>
      </c>
      <c r="CN277" s="2">
        <f t="shared" si="278"/>
        <v>6.2015503875968991E-2</v>
      </c>
    </row>
    <row r="278" spans="6:92" x14ac:dyDescent="0.25">
      <c r="F278" s="2">
        <f t="shared" si="398"/>
        <v>15600</v>
      </c>
      <c r="G278" s="2">
        <f t="shared" si="398"/>
        <v>4096</v>
      </c>
      <c r="H278" s="2">
        <f t="shared" si="399"/>
        <v>384</v>
      </c>
      <c r="AI278" s="2">
        <f t="shared" ref="AI278:AJ278" si="417">F282</f>
        <v>251160</v>
      </c>
      <c r="AJ278" s="2">
        <f t="shared" si="417"/>
        <v>64000</v>
      </c>
      <c r="AK278" s="2">
        <f t="shared" si="391"/>
        <v>1750</v>
      </c>
      <c r="BJ278" s="2">
        <f t="shared" si="413"/>
        <v>6112</v>
      </c>
      <c r="BK278" s="2">
        <f t="shared" si="414"/>
        <v>1026</v>
      </c>
      <c r="BL278" s="2">
        <f t="shared" si="415"/>
        <v>228</v>
      </c>
      <c r="CK278" s="2">
        <f t="shared" si="416"/>
        <v>3056</v>
      </c>
      <c r="CL278" s="2">
        <f t="shared" si="416"/>
        <v>514</v>
      </c>
      <c r="CM278" s="2">
        <f t="shared" ref="CM278:CM286" si="418">CN113</f>
        <v>21</v>
      </c>
      <c r="CN278" s="2">
        <f t="shared" si="278"/>
        <v>4.085603112840467E-2</v>
      </c>
    </row>
    <row r="279" spans="6:92" x14ac:dyDescent="0.25">
      <c r="F279" s="2">
        <f t="shared" si="398"/>
        <v>30780</v>
      </c>
      <c r="G279" s="2">
        <f t="shared" si="398"/>
        <v>8000</v>
      </c>
      <c r="H279" s="2">
        <f t="shared" si="399"/>
        <v>625</v>
      </c>
      <c r="AI279" s="2"/>
      <c r="AJ279" s="2"/>
      <c r="AK279" s="2"/>
      <c r="BJ279" s="2">
        <f t="shared" si="413"/>
        <v>12224</v>
      </c>
      <c r="BK279" s="2">
        <f t="shared" si="414"/>
        <v>2050</v>
      </c>
      <c r="BL279" s="2">
        <f t="shared" si="415"/>
        <v>495</v>
      </c>
      <c r="CK279" s="2">
        <f t="shared" si="416"/>
        <v>6112</v>
      </c>
      <c r="CL279" s="2">
        <f t="shared" si="416"/>
        <v>1026</v>
      </c>
      <c r="CM279" s="2">
        <f t="shared" si="418"/>
        <v>52</v>
      </c>
      <c r="CN279" s="2">
        <f t="shared" si="278"/>
        <v>5.0682261208576995E-2</v>
      </c>
    </row>
    <row r="280" spans="6:92" x14ac:dyDescent="0.25">
      <c r="F280" s="2">
        <f t="shared" si="398"/>
        <v>60600</v>
      </c>
      <c r="G280" s="2">
        <f t="shared" si="398"/>
        <v>15625</v>
      </c>
      <c r="H280" s="2">
        <f t="shared" si="399"/>
        <v>916</v>
      </c>
      <c r="AI280" s="2">
        <f>F285</f>
        <v>1528</v>
      </c>
      <c r="AJ280" s="2">
        <f>G285</f>
        <v>258</v>
      </c>
      <c r="AK280" s="2">
        <f>AK112</f>
        <v>429</v>
      </c>
      <c r="BJ280" s="2">
        <f t="shared" si="413"/>
        <v>24448</v>
      </c>
      <c r="BK280" s="2">
        <f t="shared" si="414"/>
        <v>4098</v>
      </c>
      <c r="BL280" s="2">
        <f t="shared" si="415"/>
        <v>483</v>
      </c>
      <c r="CK280" s="2">
        <f t="shared" ref="CK280:CL280" si="419">F301</f>
        <v>12224</v>
      </c>
      <c r="CL280" s="2">
        <f t="shared" si="419"/>
        <v>2050</v>
      </c>
      <c r="CM280" s="2">
        <f t="shared" si="418"/>
        <v>40</v>
      </c>
      <c r="CN280" s="2">
        <f t="shared" ref="CN280:CN324" si="420">CM280/CL280</f>
        <v>1.9512195121951219E-2</v>
      </c>
    </row>
    <row r="281" spans="6:92" x14ac:dyDescent="0.25">
      <c r="F281" s="2">
        <f t="shared" si="398"/>
        <v>127968</v>
      </c>
      <c r="G281" s="2">
        <f t="shared" si="398"/>
        <v>32768</v>
      </c>
      <c r="H281" s="2">
        <f t="shared" si="399"/>
        <v>2816</v>
      </c>
      <c r="AI281" s="2">
        <f t="shared" ref="AI281:AJ281" si="421">F286</f>
        <v>3056</v>
      </c>
      <c r="AJ281" s="2">
        <f t="shared" si="421"/>
        <v>514</v>
      </c>
      <c r="AK281" s="2">
        <f t="shared" ref="AK281:AK292" si="422">AK113</f>
        <v>40</v>
      </c>
      <c r="BJ281" s="2">
        <f t="shared" si="413"/>
        <v>48896</v>
      </c>
      <c r="BK281" s="2">
        <f t="shared" si="414"/>
        <v>8194</v>
      </c>
      <c r="BL281" s="2">
        <f t="shared" si="415"/>
        <v>871</v>
      </c>
      <c r="CK281" s="2">
        <f t="shared" ref="CK281:CL281" si="423">F302</f>
        <v>24448</v>
      </c>
      <c r="CL281" s="2">
        <f t="shared" si="423"/>
        <v>4098</v>
      </c>
      <c r="CM281" s="2">
        <f t="shared" si="418"/>
        <v>73</v>
      </c>
      <c r="CN281" s="2">
        <f t="shared" si="420"/>
        <v>1.7813567593948268E-2</v>
      </c>
    </row>
    <row r="282" spans="6:92" x14ac:dyDescent="0.25">
      <c r="F282" s="2">
        <f t="shared" si="398"/>
        <v>251160</v>
      </c>
      <c r="G282" s="2">
        <f t="shared" si="398"/>
        <v>64000</v>
      </c>
      <c r="H282" s="2">
        <f t="shared" si="399"/>
        <v>2375</v>
      </c>
      <c r="AI282" s="2">
        <f t="shared" ref="AI282:AJ282" si="424">F287</f>
        <v>6112</v>
      </c>
      <c r="AJ282" s="2">
        <f t="shared" si="424"/>
        <v>1026</v>
      </c>
      <c r="AK282" s="2">
        <f t="shared" si="422"/>
        <v>64</v>
      </c>
      <c r="BJ282" s="2">
        <f t="shared" si="413"/>
        <v>97792</v>
      </c>
      <c r="BK282" s="2">
        <f t="shared" si="414"/>
        <v>16386</v>
      </c>
      <c r="BL282" s="2">
        <f t="shared" si="415"/>
        <v>2560</v>
      </c>
      <c r="CK282" s="2">
        <f t="shared" ref="CK282:CL282" si="425">F303</f>
        <v>48896</v>
      </c>
      <c r="CL282" s="2">
        <f t="shared" si="425"/>
        <v>8194</v>
      </c>
      <c r="CM282" s="2">
        <f t="shared" si="418"/>
        <v>191</v>
      </c>
      <c r="CN282" s="2">
        <f t="shared" si="420"/>
        <v>2.3309738833292654E-2</v>
      </c>
    </row>
    <row r="283" spans="6:92" x14ac:dyDescent="0.25">
      <c r="F283" s="2">
        <f t="shared" si="398"/>
        <v>522750</v>
      </c>
      <c r="G283" s="2">
        <f t="shared" si="398"/>
        <v>132651</v>
      </c>
      <c r="H283" s="2">
        <f t="shared" si="399"/>
        <v>4792</v>
      </c>
      <c r="AI283" s="2">
        <f t="shared" ref="AI283:AJ283" si="426">F288</f>
        <v>12224</v>
      </c>
      <c r="AJ283" s="2">
        <f t="shared" si="426"/>
        <v>2050</v>
      </c>
      <c r="AK283" s="2">
        <f t="shared" si="422"/>
        <v>52</v>
      </c>
      <c r="BJ283" s="2">
        <f t="shared" si="413"/>
        <v>195584</v>
      </c>
      <c r="BK283" s="2">
        <f t="shared" si="414"/>
        <v>32770</v>
      </c>
      <c r="BL283" s="2">
        <f t="shared" si="415"/>
        <v>6209</v>
      </c>
      <c r="CK283" s="2">
        <f t="shared" ref="CK283:CL283" si="427">F304</f>
        <v>97792</v>
      </c>
      <c r="CL283" s="2">
        <f t="shared" si="427"/>
        <v>16386</v>
      </c>
      <c r="CM283" s="2">
        <f t="shared" si="418"/>
        <v>256</v>
      </c>
      <c r="CN283" s="2">
        <f t="shared" si="420"/>
        <v>1.5623092884169413E-2</v>
      </c>
    </row>
    <row r="284" spans="6:92" x14ac:dyDescent="0.25">
      <c r="F284" s="2"/>
      <c r="G284" s="2"/>
      <c r="H284" s="2"/>
      <c r="AI284" s="2">
        <f t="shared" ref="AI284:AJ284" si="428">F289</f>
        <v>24448</v>
      </c>
      <c r="AJ284" s="2">
        <f t="shared" si="428"/>
        <v>4098</v>
      </c>
      <c r="AK284" s="2">
        <f t="shared" si="422"/>
        <v>112</v>
      </c>
      <c r="BJ284" s="2">
        <f t="shared" si="413"/>
        <v>391168</v>
      </c>
      <c r="BK284" s="2">
        <f t="shared" si="414"/>
        <v>65538</v>
      </c>
      <c r="BL284" s="2">
        <f t="shared" si="415"/>
        <v>9092</v>
      </c>
      <c r="CK284" s="2">
        <f t="shared" ref="CK284:CL284" si="429">F305</f>
        <v>195584</v>
      </c>
      <c r="CL284" s="2">
        <f t="shared" si="429"/>
        <v>32770</v>
      </c>
      <c r="CM284" s="2">
        <f t="shared" si="418"/>
        <v>204</v>
      </c>
      <c r="CN284" s="2">
        <f t="shared" si="420"/>
        <v>6.2252059810802562E-3</v>
      </c>
    </row>
    <row r="285" spans="6:92" x14ac:dyDescent="0.25">
      <c r="F285" s="2">
        <f>F112</f>
        <v>1528</v>
      </c>
      <c r="G285" s="2">
        <f>G112</f>
        <v>258</v>
      </c>
      <c r="H285" s="2">
        <f>H112</f>
        <v>32</v>
      </c>
      <c r="AI285" s="2">
        <f t="shared" ref="AI285:AJ285" si="430">F290</f>
        <v>48896</v>
      </c>
      <c r="AJ285" s="2">
        <f t="shared" si="430"/>
        <v>8194</v>
      </c>
      <c r="AK285" s="2">
        <f t="shared" si="422"/>
        <v>318</v>
      </c>
      <c r="BJ285" s="2">
        <f t="shared" si="413"/>
        <v>782336</v>
      </c>
      <c r="BK285" s="2">
        <f t="shared" si="414"/>
        <v>131074</v>
      </c>
      <c r="BL285" s="2">
        <f t="shared" si="415"/>
        <v>33792</v>
      </c>
      <c r="CK285" s="2">
        <f t="shared" ref="CK285:CL285" si="431">F306</f>
        <v>391168</v>
      </c>
      <c r="CL285" s="2">
        <f t="shared" si="431"/>
        <v>65538</v>
      </c>
      <c r="CM285" s="2">
        <f t="shared" si="418"/>
        <v>392</v>
      </c>
      <c r="CN285" s="2">
        <f t="shared" si="420"/>
        <v>5.9812627788458604E-3</v>
      </c>
    </row>
    <row r="286" spans="6:92" x14ac:dyDescent="0.25">
      <c r="F286" s="2">
        <f t="shared" ref="F286" si="432">F113</f>
        <v>3056</v>
      </c>
      <c r="G286" s="2">
        <f t="shared" ref="G286:H286" si="433">G113</f>
        <v>514</v>
      </c>
      <c r="H286" s="2">
        <f t="shared" si="433"/>
        <v>192</v>
      </c>
      <c r="AI286" s="2">
        <f t="shared" ref="AI286:AJ286" si="434">F291</f>
        <v>97792</v>
      </c>
      <c r="AJ286" s="2">
        <f t="shared" si="434"/>
        <v>16386</v>
      </c>
      <c r="AK286" s="2">
        <f t="shared" si="422"/>
        <v>136</v>
      </c>
      <c r="BJ286" s="2">
        <f t="shared" ref="BJ286:BJ295" si="435">F298</f>
        <v>1528</v>
      </c>
      <c r="BK286" s="2">
        <f t="shared" ref="BK286:BK295" si="436">G298</f>
        <v>258</v>
      </c>
      <c r="BL286" s="2">
        <f>BM112</f>
        <v>26</v>
      </c>
      <c r="CK286" s="2">
        <f t="shared" ref="CK286:CL286" si="437">F307</f>
        <v>782336</v>
      </c>
      <c r="CL286" s="2">
        <f t="shared" si="437"/>
        <v>131074</v>
      </c>
      <c r="CM286" s="2">
        <f t="shared" si="418"/>
        <v>1540</v>
      </c>
      <c r="CN286" s="2">
        <f t="shared" si="420"/>
        <v>1.1749088301264934E-2</v>
      </c>
    </row>
    <row r="287" spans="6:92" x14ac:dyDescent="0.25">
      <c r="F287" s="2">
        <f t="shared" ref="F287" si="438">F114</f>
        <v>6112</v>
      </c>
      <c r="G287" s="2">
        <f t="shared" ref="G287:H287" si="439">G114</f>
        <v>1026</v>
      </c>
      <c r="H287" s="2">
        <f t="shared" si="439"/>
        <v>168</v>
      </c>
      <c r="AI287" s="2">
        <f t="shared" ref="AI287:AJ287" si="440">F292</f>
        <v>195584</v>
      </c>
      <c r="AJ287" s="2">
        <f t="shared" si="440"/>
        <v>32770</v>
      </c>
      <c r="AK287" s="2">
        <f t="shared" si="422"/>
        <v>812</v>
      </c>
      <c r="BJ287" s="2">
        <f t="shared" si="435"/>
        <v>3056</v>
      </c>
      <c r="BK287" s="2">
        <f t="shared" si="436"/>
        <v>514</v>
      </c>
      <c r="BL287" s="2">
        <f t="shared" ref="BL287:BL295" si="441">BM113</f>
        <v>31</v>
      </c>
      <c r="CK287" s="2"/>
      <c r="CL287" s="2"/>
      <c r="CM287" s="2"/>
      <c r="CN287" s="2"/>
    </row>
    <row r="288" spans="6:92" x14ac:dyDescent="0.25">
      <c r="F288" s="2">
        <f t="shared" ref="F288" si="442">F115</f>
        <v>12224</v>
      </c>
      <c r="G288" s="2">
        <f t="shared" ref="G288:H288" si="443">G115</f>
        <v>2050</v>
      </c>
      <c r="H288" s="2">
        <f t="shared" si="443"/>
        <v>368</v>
      </c>
      <c r="AI288" s="2">
        <f t="shared" ref="AI288:AJ288" si="444">F293</f>
        <v>391168</v>
      </c>
      <c r="AJ288" s="2">
        <f t="shared" si="444"/>
        <v>65538</v>
      </c>
      <c r="AK288" s="2">
        <f t="shared" si="422"/>
        <v>3344</v>
      </c>
      <c r="BJ288" s="2">
        <f t="shared" si="435"/>
        <v>6112</v>
      </c>
      <c r="BK288" s="2">
        <f t="shared" si="436"/>
        <v>1026</v>
      </c>
      <c r="BL288" s="2">
        <f t="shared" si="441"/>
        <v>228</v>
      </c>
      <c r="CK288" s="2">
        <f>F312</f>
        <v>3056</v>
      </c>
      <c r="CL288" s="2">
        <f>G312</f>
        <v>514</v>
      </c>
      <c r="CM288" s="2">
        <f t="shared" ref="CM288:CM296" si="445">CO113</f>
        <v>111</v>
      </c>
      <c r="CN288" s="2">
        <f t="shared" si="420"/>
        <v>0.21595330739299612</v>
      </c>
    </row>
    <row r="289" spans="6:92" x14ac:dyDescent="0.25">
      <c r="F289" s="2">
        <f t="shared" ref="F289" si="446">F116</f>
        <v>24448</v>
      </c>
      <c r="G289" s="2">
        <f t="shared" ref="G289:H289" si="447">G116</f>
        <v>4098</v>
      </c>
      <c r="H289" s="2">
        <f t="shared" si="447"/>
        <v>480</v>
      </c>
      <c r="AI289" s="2">
        <f t="shared" ref="AI289:AJ289" si="448">F294</f>
        <v>782336</v>
      </c>
      <c r="AJ289" s="2">
        <f t="shared" si="448"/>
        <v>131074</v>
      </c>
      <c r="AK289" s="2">
        <f t="shared" si="422"/>
        <v>6648</v>
      </c>
      <c r="BJ289" s="2">
        <f t="shared" si="435"/>
        <v>12224</v>
      </c>
      <c r="BK289" s="2">
        <f t="shared" si="436"/>
        <v>2050</v>
      </c>
      <c r="BL289" s="2">
        <f t="shared" si="441"/>
        <v>432</v>
      </c>
      <c r="CK289" s="2">
        <f>F313</f>
        <v>6112</v>
      </c>
      <c r="CL289" s="2">
        <f>G313</f>
        <v>1026</v>
      </c>
      <c r="CM289" s="2">
        <f t="shared" si="445"/>
        <v>80</v>
      </c>
      <c r="CN289" s="2">
        <f t="shared" si="420"/>
        <v>7.7972709551656916E-2</v>
      </c>
    </row>
    <row r="290" spans="6:92" x14ac:dyDescent="0.25">
      <c r="F290" s="2">
        <f t="shared" ref="F290" si="449">F117</f>
        <v>48896</v>
      </c>
      <c r="G290" s="2">
        <f t="shared" ref="G290:H290" si="450">G117</f>
        <v>8194</v>
      </c>
      <c r="H290" s="2">
        <f t="shared" si="450"/>
        <v>1024</v>
      </c>
      <c r="AI290" s="2">
        <f t="shared" ref="AI290:AJ290" si="451">F295</f>
        <v>1564672</v>
      </c>
      <c r="AJ290" s="2">
        <f t="shared" si="451"/>
        <v>262146</v>
      </c>
      <c r="AK290" s="2">
        <f t="shared" si="422"/>
        <v>6752</v>
      </c>
      <c r="BJ290" s="2">
        <f t="shared" si="435"/>
        <v>24448</v>
      </c>
      <c r="BK290" s="2">
        <f t="shared" si="436"/>
        <v>4098</v>
      </c>
      <c r="BL290" s="2">
        <f t="shared" si="441"/>
        <v>224</v>
      </c>
      <c r="CK290" s="2"/>
      <c r="CL290" s="2"/>
      <c r="CM290" s="2"/>
      <c r="CN290" s="2"/>
    </row>
    <row r="291" spans="6:92" x14ac:dyDescent="0.25">
      <c r="F291" s="2">
        <f t="shared" ref="F291" si="452">F118</f>
        <v>97792</v>
      </c>
      <c r="G291" s="2">
        <f t="shared" ref="G291:H291" si="453">G118</f>
        <v>16386</v>
      </c>
      <c r="H291" s="2">
        <f t="shared" si="453"/>
        <v>1673</v>
      </c>
      <c r="AI291" s="2">
        <f t="shared" ref="AI291:AJ291" si="454">F296</f>
        <v>3129344</v>
      </c>
      <c r="AJ291" s="2">
        <f t="shared" si="454"/>
        <v>524290</v>
      </c>
      <c r="AK291" s="2">
        <f t="shared" si="422"/>
        <v>18656</v>
      </c>
      <c r="BJ291" s="2">
        <f t="shared" si="435"/>
        <v>48896</v>
      </c>
      <c r="BK291" s="2">
        <f t="shared" si="436"/>
        <v>8194</v>
      </c>
      <c r="BL291" s="2">
        <f t="shared" si="441"/>
        <v>832</v>
      </c>
      <c r="CK291" s="2">
        <f t="shared" ref="CK291:CL291" si="455">F315</f>
        <v>24448</v>
      </c>
      <c r="CL291" s="2">
        <f t="shared" si="455"/>
        <v>4098</v>
      </c>
      <c r="CM291" s="2">
        <f t="shared" si="445"/>
        <v>73</v>
      </c>
      <c r="CN291" s="2">
        <f t="shared" si="420"/>
        <v>1.7813567593948268E-2</v>
      </c>
    </row>
    <row r="292" spans="6:92" x14ac:dyDescent="0.25">
      <c r="F292" s="2">
        <f t="shared" ref="F292" si="456">F119</f>
        <v>195584</v>
      </c>
      <c r="G292" s="2">
        <f t="shared" ref="G292:H292" si="457">G119</f>
        <v>32770</v>
      </c>
      <c r="H292" s="2">
        <f t="shared" si="457"/>
        <v>2752</v>
      </c>
      <c r="AI292" s="2">
        <f t="shared" ref="AI292:AJ292" si="458">F297</f>
        <v>6258688</v>
      </c>
      <c r="AJ292" s="2">
        <f t="shared" si="458"/>
        <v>1048578</v>
      </c>
      <c r="AK292" s="2">
        <f t="shared" si="422"/>
        <v>16512</v>
      </c>
      <c r="BJ292" s="2">
        <f t="shared" si="435"/>
        <v>97792</v>
      </c>
      <c r="BK292" s="2">
        <f t="shared" si="436"/>
        <v>16386</v>
      </c>
      <c r="BL292" s="2">
        <f t="shared" si="441"/>
        <v>2584</v>
      </c>
      <c r="CK292" s="2"/>
      <c r="CL292" s="2"/>
      <c r="CM292" s="2"/>
      <c r="CN292" s="2"/>
    </row>
    <row r="293" spans="6:92" x14ac:dyDescent="0.25">
      <c r="F293" s="2">
        <f t="shared" ref="F293" si="459">F120</f>
        <v>391168</v>
      </c>
      <c r="G293" s="2">
        <f t="shared" ref="G293:H293" si="460">G120</f>
        <v>65538</v>
      </c>
      <c r="H293" s="2">
        <f t="shared" si="460"/>
        <v>3344</v>
      </c>
      <c r="AI293" s="2">
        <f t="shared" ref="AI293:AJ293" si="461">F298</f>
        <v>1528</v>
      </c>
      <c r="AJ293" s="2">
        <f t="shared" si="461"/>
        <v>258</v>
      </c>
      <c r="AK293" s="2">
        <f>AL112</f>
        <v>8</v>
      </c>
      <c r="BJ293" s="2">
        <f t="shared" si="435"/>
        <v>195584</v>
      </c>
      <c r="BK293" s="2">
        <f t="shared" si="436"/>
        <v>32770</v>
      </c>
      <c r="BL293" s="2">
        <f t="shared" si="441"/>
        <v>6209</v>
      </c>
      <c r="CK293" s="2">
        <f t="shared" ref="CK293:CL293" si="462">F317</f>
        <v>97792</v>
      </c>
      <c r="CL293" s="2">
        <f t="shared" si="462"/>
        <v>16386</v>
      </c>
      <c r="CM293" s="2">
        <f t="shared" si="445"/>
        <v>128</v>
      </c>
      <c r="CN293" s="2">
        <f t="shared" si="420"/>
        <v>7.8115464420847065E-3</v>
      </c>
    </row>
    <row r="294" spans="6:92" x14ac:dyDescent="0.25">
      <c r="F294" s="2">
        <f t="shared" ref="F294" si="463">F121</f>
        <v>782336</v>
      </c>
      <c r="G294" s="2">
        <f t="shared" ref="G294:H294" si="464">G121</f>
        <v>131074</v>
      </c>
      <c r="H294" s="2">
        <f t="shared" si="464"/>
        <v>6880</v>
      </c>
      <c r="AI294" s="2">
        <f t="shared" ref="AI294:AI306" si="465">F299</f>
        <v>3056</v>
      </c>
      <c r="AJ294" s="2">
        <f t="shared" ref="AJ294:AJ306" si="466">G299</f>
        <v>514</v>
      </c>
      <c r="AK294" s="2">
        <f t="shared" ref="AK294:AK305" si="467">AL113</f>
        <v>112</v>
      </c>
      <c r="BJ294" s="2">
        <f t="shared" si="435"/>
        <v>391168</v>
      </c>
      <c r="BK294" s="2">
        <f t="shared" si="436"/>
        <v>65538</v>
      </c>
      <c r="BL294" s="2">
        <f t="shared" si="441"/>
        <v>9094</v>
      </c>
      <c r="CK294" s="2">
        <f t="shared" ref="CK294:CL294" si="468">F318</f>
        <v>195584</v>
      </c>
      <c r="CL294" s="2">
        <f t="shared" si="468"/>
        <v>32770</v>
      </c>
      <c r="CM294" s="2">
        <f t="shared" si="445"/>
        <v>188</v>
      </c>
      <c r="CN294" s="2">
        <f t="shared" si="420"/>
        <v>5.7369545315837656E-3</v>
      </c>
    </row>
    <row r="295" spans="6:92" x14ac:dyDescent="0.25">
      <c r="F295" s="2">
        <f t="shared" ref="F295" si="469">F122</f>
        <v>1564672</v>
      </c>
      <c r="G295" s="2">
        <f t="shared" ref="G295:H295" si="470">G122</f>
        <v>262146</v>
      </c>
      <c r="H295" s="2">
        <f t="shared" si="470"/>
        <v>6592</v>
      </c>
      <c r="AI295" s="2">
        <f t="shared" si="465"/>
        <v>6112</v>
      </c>
      <c r="AJ295" s="2">
        <f t="shared" si="466"/>
        <v>1026</v>
      </c>
      <c r="AK295" s="2">
        <f t="shared" si="467"/>
        <v>64</v>
      </c>
      <c r="BJ295" s="2">
        <f t="shared" si="435"/>
        <v>782336</v>
      </c>
      <c r="BK295" s="2">
        <f t="shared" si="436"/>
        <v>131074</v>
      </c>
      <c r="BL295" s="2">
        <f t="shared" si="441"/>
        <v>33792</v>
      </c>
      <c r="CK295" s="2">
        <f t="shared" ref="CK295:CL295" si="471">F319</f>
        <v>391168</v>
      </c>
      <c r="CL295" s="2">
        <f t="shared" si="471"/>
        <v>65538</v>
      </c>
      <c r="CM295" s="2">
        <f t="shared" si="445"/>
        <v>1024</v>
      </c>
      <c r="CN295" s="2">
        <f t="shared" si="420"/>
        <v>1.5624523177393268E-2</v>
      </c>
    </row>
    <row r="296" spans="6:92" x14ac:dyDescent="0.25">
      <c r="F296" s="2">
        <f t="shared" ref="F296" si="472">F123</f>
        <v>3129344</v>
      </c>
      <c r="G296" s="2">
        <f t="shared" ref="G296:H296" si="473">G123</f>
        <v>524290</v>
      </c>
      <c r="H296" s="2">
        <f t="shared" si="473"/>
        <v>32768</v>
      </c>
      <c r="AI296" s="2">
        <f t="shared" si="465"/>
        <v>12224</v>
      </c>
      <c r="AJ296" s="2">
        <f t="shared" si="466"/>
        <v>2050</v>
      </c>
      <c r="AK296" s="2">
        <f t="shared" si="467"/>
        <v>84</v>
      </c>
      <c r="BJ296" s="2">
        <f>F311</f>
        <v>1528</v>
      </c>
      <c r="BK296" s="2">
        <f>G311</f>
        <v>258</v>
      </c>
      <c r="BL296" s="2">
        <f>BN112</f>
        <v>12</v>
      </c>
      <c r="CK296" s="2">
        <f t="shared" ref="CK296:CL296" si="474">F320</f>
        <v>782336</v>
      </c>
      <c r="CL296" s="2">
        <f t="shared" si="474"/>
        <v>131074</v>
      </c>
      <c r="CM296" s="2">
        <f t="shared" si="445"/>
        <v>1536</v>
      </c>
      <c r="CN296" s="2">
        <f t="shared" si="420"/>
        <v>1.1718571188794116E-2</v>
      </c>
    </row>
    <row r="297" spans="6:92" x14ac:dyDescent="0.25">
      <c r="F297" s="2">
        <f t="shared" ref="F297" si="475">F124</f>
        <v>6258688</v>
      </c>
      <c r="G297" s="2">
        <f t="shared" ref="G297:H297" si="476">G124</f>
        <v>1048578</v>
      </c>
      <c r="H297" s="2">
        <f t="shared" si="476"/>
        <v>16384</v>
      </c>
      <c r="AI297" s="2">
        <f t="shared" si="465"/>
        <v>24448</v>
      </c>
      <c r="AJ297" s="2">
        <f t="shared" si="466"/>
        <v>4098</v>
      </c>
      <c r="AK297" s="2">
        <f t="shared" si="467"/>
        <v>116</v>
      </c>
      <c r="BJ297" s="2">
        <f>F312</f>
        <v>3056</v>
      </c>
      <c r="BK297" s="2">
        <f>G312</f>
        <v>514</v>
      </c>
      <c r="BL297" s="2">
        <f t="shared" ref="BL297:BL305" si="477">BN113</f>
        <v>46</v>
      </c>
      <c r="CK297" s="2"/>
      <c r="CL297" s="2"/>
      <c r="CM297" s="2"/>
      <c r="CN297" s="2"/>
    </row>
    <row r="298" spans="6:92" x14ac:dyDescent="0.25">
      <c r="F298" s="2">
        <f>F112</f>
        <v>1528</v>
      </c>
      <c r="G298" s="2">
        <f>G112</f>
        <v>258</v>
      </c>
      <c r="H298" s="2">
        <f>I112</f>
        <v>51</v>
      </c>
      <c r="AI298" s="2">
        <f t="shared" si="465"/>
        <v>48896</v>
      </c>
      <c r="AJ298" s="2">
        <f t="shared" si="466"/>
        <v>8194</v>
      </c>
      <c r="AK298" s="2">
        <f t="shared" si="467"/>
        <v>313</v>
      </c>
      <c r="BJ298" s="2">
        <f t="shared" ref="BJ298:BK298" si="478">F313</f>
        <v>6112</v>
      </c>
      <c r="BK298" s="2">
        <f t="shared" si="478"/>
        <v>1026</v>
      </c>
      <c r="BL298" s="2">
        <f t="shared" si="477"/>
        <v>266</v>
      </c>
      <c r="CK298" s="2">
        <f t="shared" ref="CK298:CL300" si="479">F325</f>
        <v>1408</v>
      </c>
      <c r="CL298" s="2">
        <f t="shared" si="479"/>
        <v>258</v>
      </c>
      <c r="CM298" s="2">
        <f>CM127</f>
        <v>22</v>
      </c>
      <c r="CN298" s="2">
        <f t="shared" si="420"/>
        <v>8.5271317829457363E-2</v>
      </c>
    </row>
    <row r="299" spans="6:92" x14ac:dyDescent="0.25">
      <c r="F299" s="2">
        <f t="shared" ref="F299:G310" si="480">F113</f>
        <v>3056</v>
      </c>
      <c r="G299" s="2">
        <f t="shared" si="480"/>
        <v>514</v>
      </c>
      <c r="H299" s="2">
        <f t="shared" ref="H299:H310" si="481">I113</f>
        <v>191</v>
      </c>
      <c r="AI299" s="2">
        <f t="shared" si="465"/>
        <v>97792</v>
      </c>
      <c r="AJ299" s="2">
        <f t="shared" si="466"/>
        <v>16386</v>
      </c>
      <c r="AK299" s="2">
        <f t="shared" si="467"/>
        <v>128</v>
      </c>
      <c r="BJ299" s="2">
        <f t="shared" ref="BJ299:BK299" si="482">F314</f>
        <v>12224</v>
      </c>
      <c r="BK299" s="2">
        <f t="shared" si="482"/>
        <v>2050</v>
      </c>
      <c r="BL299" s="2">
        <f t="shared" si="477"/>
        <v>433</v>
      </c>
      <c r="CK299" s="2">
        <f t="shared" si="479"/>
        <v>2944</v>
      </c>
      <c r="CL299" s="2">
        <f t="shared" si="479"/>
        <v>514</v>
      </c>
      <c r="CM299" s="2">
        <f t="shared" ref="CM299:CM306" si="483">CM128</f>
        <v>23</v>
      </c>
      <c r="CN299" s="2">
        <f t="shared" si="420"/>
        <v>4.4747081712062257E-2</v>
      </c>
    </row>
    <row r="300" spans="6:92" x14ac:dyDescent="0.25">
      <c r="F300" s="2">
        <f t="shared" si="480"/>
        <v>6112</v>
      </c>
      <c r="G300" s="2">
        <f t="shared" si="480"/>
        <v>1026</v>
      </c>
      <c r="H300" s="2">
        <f t="shared" si="481"/>
        <v>112</v>
      </c>
      <c r="AI300" s="2">
        <f t="shared" si="465"/>
        <v>195584</v>
      </c>
      <c r="AJ300" s="2">
        <f t="shared" si="466"/>
        <v>32770</v>
      </c>
      <c r="AK300" s="2">
        <f t="shared" si="467"/>
        <v>1664</v>
      </c>
      <c r="BJ300" s="2">
        <f t="shared" ref="BJ300:BK300" si="484">F315</f>
        <v>24448</v>
      </c>
      <c r="BK300" s="2">
        <f t="shared" si="484"/>
        <v>4098</v>
      </c>
      <c r="BL300" s="2">
        <f t="shared" si="477"/>
        <v>482</v>
      </c>
      <c r="CK300" s="2">
        <f t="shared" si="479"/>
        <v>6016</v>
      </c>
      <c r="CL300" s="2">
        <f t="shared" si="479"/>
        <v>1026</v>
      </c>
      <c r="CM300" s="2">
        <f t="shared" si="483"/>
        <v>96</v>
      </c>
      <c r="CN300" s="2">
        <f t="shared" si="420"/>
        <v>9.3567251461988299E-2</v>
      </c>
    </row>
    <row r="301" spans="6:92" x14ac:dyDescent="0.25">
      <c r="F301" s="2">
        <f t="shared" si="480"/>
        <v>12224</v>
      </c>
      <c r="G301" s="2">
        <f t="shared" si="480"/>
        <v>2050</v>
      </c>
      <c r="H301" s="2">
        <f t="shared" si="481"/>
        <v>368</v>
      </c>
      <c r="AI301" s="2">
        <f t="shared" si="465"/>
        <v>391168</v>
      </c>
      <c r="AJ301" s="2">
        <f t="shared" si="466"/>
        <v>65538</v>
      </c>
      <c r="AK301" s="2">
        <f t="shared" si="467"/>
        <v>4128</v>
      </c>
      <c r="BJ301" s="2">
        <f t="shared" ref="BJ301:BK301" si="485">F316</f>
        <v>48896</v>
      </c>
      <c r="BK301" s="2">
        <f t="shared" si="485"/>
        <v>8194</v>
      </c>
      <c r="BL301" s="2">
        <f t="shared" si="477"/>
        <v>1006</v>
      </c>
      <c r="CK301" s="2">
        <f t="shared" ref="CK301:CL301" si="486">F328</f>
        <v>12160</v>
      </c>
      <c r="CL301" s="2">
        <f t="shared" si="486"/>
        <v>2050</v>
      </c>
      <c r="CM301" s="2">
        <f t="shared" si="483"/>
        <v>128</v>
      </c>
      <c r="CN301" s="2">
        <f t="shared" si="420"/>
        <v>6.2439024390243902E-2</v>
      </c>
    </row>
    <row r="302" spans="6:92" x14ac:dyDescent="0.25">
      <c r="F302" s="2">
        <f t="shared" si="480"/>
        <v>24448</v>
      </c>
      <c r="G302" s="2">
        <f t="shared" si="480"/>
        <v>4098</v>
      </c>
      <c r="H302" s="2">
        <f t="shared" si="481"/>
        <v>480</v>
      </c>
      <c r="AI302" s="2">
        <f t="shared" si="465"/>
        <v>782336</v>
      </c>
      <c r="AJ302" s="2">
        <f t="shared" si="466"/>
        <v>131074</v>
      </c>
      <c r="AK302" s="2">
        <f t="shared" si="467"/>
        <v>6880</v>
      </c>
      <c r="BJ302" s="2">
        <f t="shared" ref="BJ302:BK302" si="487">F317</f>
        <v>97792</v>
      </c>
      <c r="BK302" s="2">
        <f t="shared" si="487"/>
        <v>16386</v>
      </c>
      <c r="BL302" s="2">
        <f t="shared" si="477"/>
        <v>15753</v>
      </c>
      <c r="CK302" s="2">
        <f t="shared" ref="CK302:CL302" si="488">F329</f>
        <v>24448</v>
      </c>
      <c r="CL302" s="2">
        <f t="shared" si="488"/>
        <v>4098</v>
      </c>
      <c r="CM302" s="2">
        <f t="shared" si="483"/>
        <v>73</v>
      </c>
      <c r="CN302" s="2">
        <f t="shared" si="420"/>
        <v>1.7813567593948268E-2</v>
      </c>
    </row>
    <row r="303" spans="6:92" x14ac:dyDescent="0.25">
      <c r="F303" s="2">
        <f t="shared" si="480"/>
        <v>48896</v>
      </c>
      <c r="G303" s="2">
        <f t="shared" si="480"/>
        <v>8194</v>
      </c>
      <c r="H303" s="2">
        <f t="shared" si="481"/>
        <v>768</v>
      </c>
      <c r="AI303" s="2">
        <f t="shared" si="465"/>
        <v>1564672</v>
      </c>
      <c r="AJ303" s="2">
        <f t="shared" si="466"/>
        <v>262146</v>
      </c>
      <c r="AK303" s="2">
        <f t="shared" si="467"/>
        <v>6656</v>
      </c>
      <c r="BJ303" s="2">
        <f t="shared" ref="BJ303:BK303" si="489">F318</f>
        <v>195584</v>
      </c>
      <c r="BK303" s="2">
        <f t="shared" si="489"/>
        <v>32770</v>
      </c>
      <c r="BL303" s="2">
        <f t="shared" si="477"/>
        <v>6172</v>
      </c>
      <c r="CK303" s="2">
        <f t="shared" ref="CK303:CL303" si="490">F330</f>
        <v>49024</v>
      </c>
      <c r="CL303" s="2">
        <f t="shared" si="490"/>
        <v>8194</v>
      </c>
      <c r="CM303" s="2">
        <f t="shared" si="483"/>
        <v>800</v>
      </c>
      <c r="CN303" s="2">
        <f t="shared" si="420"/>
        <v>9.7632413961435197E-2</v>
      </c>
    </row>
    <row r="304" spans="6:92" x14ac:dyDescent="0.25">
      <c r="F304" s="2">
        <f t="shared" si="480"/>
        <v>97792</v>
      </c>
      <c r="G304" s="2">
        <f t="shared" si="480"/>
        <v>16386</v>
      </c>
      <c r="H304" s="2">
        <f t="shared" si="481"/>
        <v>1707</v>
      </c>
      <c r="AI304" s="2">
        <f t="shared" si="465"/>
        <v>3129344</v>
      </c>
      <c r="AJ304" s="2">
        <f t="shared" si="466"/>
        <v>524290</v>
      </c>
      <c r="AK304" s="2">
        <f t="shared" si="467"/>
        <v>16704</v>
      </c>
      <c r="BJ304" s="2">
        <f t="shared" ref="BJ304:BK304" si="491">F319</f>
        <v>391168</v>
      </c>
      <c r="BK304" s="2">
        <f t="shared" si="491"/>
        <v>65538</v>
      </c>
      <c r="BL304" s="2">
        <f t="shared" si="477"/>
        <v>9094</v>
      </c>
      <c r="CK304" s="2">
        <f t="shared" ref="CK304:CL304" si="492">F331</f>
        <v>98176</v>
      </c>
      <c r="CL304" s="2">
        <f t="shared" si="492"/>
        <v>16386</v>
      </c>
      <c r="CM304" s="2">
        <f t="shared" si="483"/>
        <v>1016</v>
      </c>
      <c r="CN304" s="2">
        <f t="shared" si="420"/>
        <v>6.2004149884047358E-2</v>
      </c>
    </row>
    <row r="305" spans="6:92" x14ac:dyDescent="0.25">
      <c r="F305" s="2">
        <f t="shared" si="480"/>
        <v>195584</v>
      </c>
      <c r="G305" s="2">
        <f t="shared" si="480"/>
        <v>32770</v>
      </c>
      <c r="H305" s="2">
        <f t="shared" si="481"/>
        <v>2536</v>
      </c>
      <c r="AI305" s="2">
        <f t="shared" si="465"/>
        <v>6258688</v>
      </c>
      <c r="AJ305" s="2">
        <f t="shared" si="466"/>
        <v>1048578</v>
      </c>
      <c r="AK305" s="2">
        <f t="shared" si="467"/>
        <v>12928</v>
      </c>
      <c r="BJ305" s="2">
        <f t="shared" ref="BJ305:BK305" si="493">F320</f>
        <v>782336</v>
      </c>
      <c r="BK305" s="2">
        <f t="shared" si="493"/>
        <v>131074</v>
      </c>
      <c r="BL305" s="2">
        <f t="shared" si="477"/>
        <v>33728</v>
      </c>
      <c r="CK305" s="2">
        <f t="shared" ref="CK305:CL305" si="494">F332</f>
        <v>196480</v>
      </c>
      <c r="CL305" s="2">
        <f t="shared" si="494"/>
        <v>32770</v>
      </c>
      <c r="CM305" s="2">
        <f t="shared" si="483"/>
        <v>384</v>
      </c>
      <c r="CN305" s="2">
        <f t="shared" si="420"/>
        <v>1.1718034787915776E-2</v>
      </c>
    </row>
    <row r="306" spans="6:92" x14ac:dyDescent="0.25">
      <c r="F306" s="2">
        <f t="shared" si="480"/>
        <v>391168</v>
      </c>
      <c r="G306" s="2">
        <f t="shared" si="480"/>
        <v>65538</v>
      </c>
      <c r="H306" s="2">
        <f t="shared" si="481"/>
        <v>3909</v>
      </c>
      <c r="AI306" s="2">
        <f t="shared" si="465"/>
        <v>1528</v>
      </c>
      <c r="AJ306" s="2">
        <f t="shared" si="466"/>
        <v>258</v>
      </c>
      <c r="AK306" s="2">
        <f>AM112</f>
        <v>18</v>
      </c>
      <c r="BJ306" s="2"/>
      <c r="BK306" s="2"/>
      <c r="BL306" s="2"/>
      <c r="CK306" s="2">
        <f t="shared" ref="CK306:CL306" si="495">F333</f>
        <v>393088</v>
      </c>
      <c r="CL306" s="2">
        <f t="shared" si="495"/>
        <v>65538</v>
      </c>
      <c r="CM306" s="2">
        <f t="shared" si="483"/>
        <v>1796</v>
      </c>
      <c r="CN306" s="2">
        <f t="shared" si="420"/>
        <v>2.7403948854099913E-2</v>
      </c>
    </row>
    <row r="307" spans="6:92" x14ac:dyDescent="0.25">
      <c r="F307" s="2">
        <f t="shared" si="480"/>
        <v>782336</v>
      </c>
      <c r="G307" s="2">
        <f t="shared" si="480"/>
        <v>131074</v>
      </c>
      <c r="H307" s="2">
        <f t="shared" si="481"/>
        <v>5887</v>
      </c>
      <c r="AI307" s="2">
        <f t="shared" ref="AI307:AI320" si="496">F312</f>
        <v>3056</v>
      </c>
      <c r="AJ307" s="2">
        <f t="shared" ref="AJ307:AJ320" si="497">G312</f>
        <v>514</v>
      </c>
      <c r="AK307" s="2">
        <f t="shared" ref="AK307:AK318" si="498">AM113</f>
        <v>32</v>
      </c>
      <c r="BJ307" s="2">
        <f>F325</f>
        <v>1408</v>
      </c>
      <c r="BK307" s="2">
        <f>G325</f>
        <v>258</v>
      </c>
      <c r="BL307" s="2">
        <f>BL127</f>
        <v>240</v>
      </c>
      <c r="CK307" s="2">
        <f t="shared" ref="CK307:CL310" si="499">F336</f>
        <v>1408</v>
      </c>
      <c r="CL307" s="2">
        <f t="shared" si="499"/>
        <v>258</v>
      </c>
      <c r="CM307" s="2">
        <f>CN127</f>
        <v>21</v>
      </c>
      <c r="CN307" s="2">
        <f t="shared" si="420"/>
        <v>8.1395348837209308E-2</v>
      </c>
    </row>
    <row r="308" spans="6:92" x14ac:dyDescent="0.25">
      <c r="F308" s="2">
        <f t="shared" si="480"/>
        <v>1564672</v>
      </c>
      <c r="G308" s="2">
        <f t="shared" si="480"/>
        <v>262146</v>
      </c>
      <c r="H308" s="2">
        <f t="shared" si="481"/>
        <v>5631</v>
      </c>
      <c r="AI308" s="2">
        <f t="shared" si="496"/>
        <v>6112</v>
      </c>
      <c r="AJ308" s="2">
        <f t="shared" si="497"/>
        <v>1026</v>
      </c>
      <c r="AK308" s="2">
        <f t="shared" si="498"/>
        <v>64</v>
      </c>
      <c r="BJ308" s="2">
        <f t="shared" ref="BJ308:BK308" si="500">F326</f>
        <v>2944</v>
      </c>
      <c r="BK308" s="2">
        <f t="shared" si="500"/>
        <v>514</v>
      </c>
      <c r="BL308" s="2">
        <f t="shared" ref="BL308:BL316" si="501">BL128</f>
        <v>174</v>
      </c>
      <c r="CK308" s="2">
        <f t="shared" si="499"/>
        <v>2944</v>
      </c>
      <c r="CL308" s="2">
        <f t="shared" si="499"/>
        <v>514</v>
      </c>
      <c r="CM308" s="2">
        <f t="shared" ref="CM308:CM315" si="502">CN128</f>
        <v>23</v>
      </c>
      <c r="CN308" s="2">
        <f t="shared" si="420"/>
        <v>4.4747081712062257E-2</v>
      </c>
    </row>
    <row r="309" spans="6:92" x14ac:dyDescent="0.25">
      <c r="F309" s="2">
        <f t="shared" si="480"/>
        <v>3129344</v>
      </c>
      <c r="G309" s="2">
        <f t="shared" si="480"/>
        <v>524290</v>
      </c>
      <c r="H309" s="2">
        <f t="shared" si="481"/>
        <v>49152</v>
      </c>
      <c r="AI309" s="2">
        <f t="shared" si="496"/>
        <v>12224</v>
      </c>
      <c r="AJ309" s="2">
        <f t="shared" si="497"/>
        <v>2050</v>
      </c>
      <c r="AK309" s="2">
        <f t="shared" si="498"/>
        <v>52</v>
      </c>
      <c r="BJ309" s="2">
        <f t="shared" ref="BJ309:BK309" si="503">F327</f>
        <v>6016</v>
      </c>
      <c r="BK309" s="2">
        <f t="shared" si="503"/>
        <v>1026</v>
      </c>
      <c r="BL309" s="2">
        <f t="shared" si="501"/>
        <v>513</v>
      </c>
      <c r="CK309" s="2">
        <f t="shared" si="499"/>
        <v>6016</v>
      </c>
      <c r="CL309" s="2">
        <f t="shared" si="499"/>
        <v>1026</v>
      </c>
      <c r="CM309" s="2">
        <f t="shared" si="502"/>
        <v>96</v>
      </c>
      <c r="CN309" s="2">
        <f t="shared" si="420"/>
        <v>9.3567251461988299E-2</v>
      </c>
    </row>
    <row r="310" spans="6:92" x14ac:dyDescent="0.25">
      <c r="F310" s="2">
        <f t="shared" si="480"/>
        <v>6258688</v>
      </c>
      <c r="G310" s="2">
        <f t="shared" si="480"/>
        <v>1048578</v>
      </c>
      <c r="H310" s="2">
        <f t="shared" si="481"/>
        <v>16512</v>
      </c>
      <c r="AI310" s="2">
        <f t="shared" si="496"/>
        <v>24448</v>
      </c>
      <c r="AJ310" s="2">
        <f t="shared" si="497"/>
        <v>4098</v>
      </c>
      <c r="AK310" s="2">
        <f t="shared" si="498"/>
        <v>223</v>
      </c>
      <c r="BJ310" s="2">
        <f t="shared" ref="BJ310:BK310" si="504">F328</f>
        <v>12160</v>
      </c>
      <c r="BK310" s="2">
        <f t="shared" si="504"/>
        <v>2050</v>
      </c>
      <c r="BL310" s="2">
        <f t="shared" si="501"/>
        <v>787</v>
      </c>
      <c r="CK310" s="2">
        <f t="shared" si="499"/>
        <v>12160</v>
      </c>
      <c r="CL310" s="2">
        <f t="shared" si="499"/>
        <v>2050</v>
      </c>
      <c r="CM310" s="2">
        <f t="shared" si="502"/>
        <v>128</v>
      </c>
      <c r="CN310" s="2">
        <f t="shared" si="420"/>
        <v>6.2439024390243902E-2</v>
      </c>
    </row>
    <row r="311" spans="6:92" x14ac:dyDescent="0.25">
      <c r="F311" s="2">
        <f>F112</f>
        <v>1528</v>
      </c>
      <c r="G311" s="2">
        <f>G112</f>
        <v>258</v>
      </c>
      <c r="H311" s="2">
        <f>J112</f>
        <v>32</v>
      </c>
      <c r="AI311" s="2">
        <f t="shared" si="496"/>
        <v>48896</v>
      </c>
      <c r="AJ311" s="2">
        <f t="shared" si="497"/>
        <v>8194</v>
      </c>
      <c r="AK311" s="2">
        <f t="shared" si="498"/>
        <v>320</v>
      </c>
      <c r="BJ311" s="2">
        <f t="shared" ref="BJ311:BK311" si="505">F329</f>
        <v>24448</v>
      </c>
      <c r="BK311" s="2">
        <f t="shared" si="505"/>
        <v>4098</v>
      </c>
      <c r="BL311" s="2">
        <f t="shared" si="501"/>
        <v>498</v>
      </c>
      <c r="CK311" s="2">
        <f t="shared" ref="CK311:CL311" si="506">F340</f>
        <v>24448</v>
      </c>
      <c r="CL311" s="2">
        <f t="shared" si="506"/>
        <v>4098</v>
      </c>
      <c r="CM311" s="2">
        <f t="shared" si="502"/>
        <v>128</v>
      </c>
      <c r="CN311" s="2">
        <f t="shared" si="420"/>
        <v>3.1234748657881894E-2</v>
      </c>
    </row>
    <row r="312" spans="6:92" x14ac:dyDescent="0.25">
      <c r="F312" s="2">
        <f t="shared" ref="F312:G323" si="507">F113</f>
        <v>3056</v>
      </c>
      <c r="G312" s="2">
        <f t="shared" si="507"/>
        <v>514</v>
      </c>
      <c r="H312" s="2">
        <f t="shared" ref="H312:H323" si="508">J113</f>
        <v>383</v>
      </c>
      <c r="AI312" s="2">
        <f t="shared" si="496"/>
        <v>97792</v>
      </c>
      <c r="AJ312" s="2">
        <f t="shared" si="497"/>
        <v>16386</v>
      </c>
      <c r="AK312" s="2">
        <f t="shared" si="498"/>
        <v>320</v>
      </c>
      <c r="BJ312" s="2">
        <f t="shared" ref="BJ312:BK312" si="509">F330</f>
        <v>49024</v>
      </c>
      <c r="BK312" s="2">
        <f t="shared" si="509"/>
        <v>8194</v>
      </c>
      <c r="BL312" s="2">
        <f t="shared" si="501"/>
        <v>1797</v>
      </c>
      <c r="CK312" s="2">
        <f t="shared" ref="CK312:CL312" si="510">F341</f>
        <v>49024</v>
      </c>
      <c r="CL312" s="2">
        <f t="shared" si="510"/>
        <v>8194</v>
      </c>
      <c r="CM312" s="2">
        <f t="shared" si="502"/>
        <v>577</v>
      </c>
      <c r="CN312" s="2">
        <f t="shared" si="420"/>
        <v>7.0417378569685135E-2</v>
      </c>
    </row>
    <row r="313" spans="6:92" x14ac:dyDescent="0.25">
      <c r="F313" s="2">
        <f t="shared" si="507"/>
        <v>6112</v>
      </c>
      <c r="G313" s="2">
        <f t="shared" si="507"/>
        <v>1026</v>
      </c>
      <c r="H313" s="2">
        <f t="shared" si="508"/>
        <v>90</v>
      </c>
      <c r="AI313" s="2">
        <f t="shared" si="496"/>
        <v>195584</v>
      </c>
      <c r="AJ313" s="2">
        <f t="shared" si="497"/>
        <v>32770</v>
      </c>
      <c r="AK313" s="2">
        <f t="shared" si="498"/>
        <v>416</v>
      </c>
      <c r="BJ313" s="2">
        <f t="shared" ref="BJ313:BK313" si="511">F331</f>
        <v>98176</v>
      </c>
      <c r="BK313" s="2">
        <f t="shared" si="511"/>
        <v>16386</v>
      </c>
      <c r="BL313" s="2">
        <f t="shared" si="501"/>
        <v>3080</v>
      </c>
      <c r="CK313" s="2">
        <f t="shared" ref="CK313:CL313" si="512">F342</f>
        <v>98176</v>
      </c>
      <c r="CL313" s="2">
        <f t="shared" si="512"/>
        <v>16386</v>
      </c>
      <c r="CM313" s="2">
        <f t="shared" si="502"/>
        <v>836</v>
      </c>
      <c r="CN313" s="2">
        <f t="shared" si="420"/>
        <v>5.1019162699865742E-2</v>
      </c>
    </row>
    <row r="314" spans="6:92" x14ac:dyDescent="0.25">
      <c r="F314" s="2">
        <f t="shared" si="507"/>
        <v>12224</v>
      </c>
      <c r="G314" s="2">
        <f t="shared" si="507"/>
        <v>2050</v>
      </c>
      <c r="H314" s="2">
        <f t="shared" si="508"/>
        <v>384</v>
      </c>
      <c r="AI314" s="2">
        <f t="shared" si="496"/>
        <v>391168</v>
      </c>
      <c r="AJ314" s="2">
        <f t="shared" si="497"/>
        <v>65538</v>
      </c>
      <c r="AK314" s="2">
        <f t="shared" si="498"/>
        <v>17289</v>
      </c>
      <c r="BJ314" s="2">
        <f t="shared" ref="BJ314:BK314" si="513">F332</f>
        <v>196480</v>
      </c>
      <c r="BK314" s="2">
        <f t="shared" si="513"/>
        <v>32770</v>
      </c>
      <c r="BL314" s="2">
        <f t="shared" si="501"/>
        <v>1600</v>
      </c>
      <c r="CK314" s="2">
        <f t="shared" ref="CK314:CL314" si="514">F343</f>
        <v>196480</v>
      </c>
      <c r="CL314" s="2">
        <f t="shared" si="514"/>
        <v>32770</v>
      </c>
      <c r="CM314" s="2">
        <f t="shared" si="502"/>
        <v>384</v>
      </c>
      <c r="CN314" s="2">
        <f t="shared" si="420"/>
        <v>1.1718034787915776E-2</v>
      </c>
    </row>
    <row r="315" spans="6:92" x14ac:dyDescent="0.25">
      <c r="F315" s="2">
        <f t="shared" si="507"/>
        <v>24448</v>
      </c>
      <c r="G315" s="2">
        <f t="shared" si="507"/>
        <v>4098</v>
      </c>
      <c r="H315" s="2">
        <f t="shared" si="508"/>
        <v>392</v>
      </c>
      <c r="AI315" s="2">
        <f t="shared" si="496"/>
        <v>782336</v>
      </c>
      <c r="AJ315" s="2">
        <f t="shared" si="497"/>
        <v>131074</v>
      </c>
      <c r="AK315" s="2">
        <f t="shared" si="498"/>
        <v>6678</v>
      </c>
      <c r="BJ315" s="2">
        <f t="shared" ref="BJ315:BK315" si="515">F333</f>
        <v>393088</v>
      </c>
      <c r="BK315" s="2">
        <f t="shared" si="515"/>
        <v>65538</v>
      </c>
      <c r="BL315" s="2">
        <f t="shared" si="501"/>
        <v>5248</v>
      </c>
      <c r="CK315" s="2">
        <f t="shared" ref="CK315:CL315" si="516">F344</f>
        <v>393088</v>
      </c>
      <c r="CL315" s="2">
        <f t="shared" si="516"/>
        <v>65538</v>
      </c>
      <c r="CM315" s="2">
        <f t="shared" si="502"/>
        <v>1792</v>
      </c>
      <c r="CN315" s="2">
        <f t="shared" si="420"/>
        <v>2.7342915560438219E-2</v>
      </c>
    </row>
    <row r="316" spans="6:92" x14ac:dyDescent="0.25">
      <c r="F316" s="2">
        <f t="shared" si="507"/>
        <v>48896</v>
      </c>
      <c r="G316" s="2">
        <f t="shared" si="507"/>
        <v>8194</v>
      </c>
      <c r="H316" s="2">
        <f t="shared" si="508"/>
        <v>1028</v>
      </c>
      <c r="AI316" s="2">
        <f t="shared" si="496"/>
        <v>1564672</v>
      </c>
      <c r="AJ316" s="2">
        <f t="shared" si="497"/>
        <v>262146</v>
      </c>
      <c r="AK316" s="2">
        <f t="shared" si="498"/>
        <v>6272</v>
      </c>
      <c r="BJ316" s="2">
        <f t="shared" ref="BJ316:BK316" si="517">F334</f>
        <v>786304</v>
      </c>
      <c r="BK316" s="2">
        <f t="shared" si="517"/>
        <v>131074</v>
      </c>
      <c r="BL316" s="2">
        <f t="shared" si="501"/>
        <v>8160</v>
      </c>
      <c r="CK316" s="2">
        <f t="shared" ref="CK316:CL318" si="518">F347</f>
        <v>1408</v>
      </c>
      <c r="CL316" s="2">
        <f t="shared" si="518"/>
        <v>258</v>
      </c>
      <c r="CM316" s="2">
        <f>CO127</f>
        <v>97</v>
      </c>
      <c r="CN316" s="2">
        <f t="shared" si="420"/>
        <v>0.37596899224806202</v>
      </c>
    </row>
    <row r="317" spans="6:92" x14ac:dyDescent="0.25">
      <c r="F317" s="2">
        <f t="shared" si="507"/>
        <v>97792</v>
      </c>
      <c r="G317" s="2">
        <f t="shared" si="507"/>
        <v>16386</v>
      </c>
      <c r="H317" s="2">
        <f t="shared" si="508"/>
        <v>1664</v>
      </c>
      <c r="AI317" s="2">
        <f t="shared" si="496"/>
        <v>3129344</v>
      </c>
      <c r="AJ317" s="2">
        <f t="shared" si="497"/>
        <v>524290</v>
      </c>
      <c r="AK317" s="2">
        <f t="shared" si="498"/>
        <v>20480</v>
      </c>
      <c r="BJ317" s="2">
        <f t="shared" ref="BJ317:BK320" si="519">F336</f>
        <v>1408</v>
      </c>
      <c r="BK317" s="2">
        <f t="shared" si="519"/>
        <v>258</v>
      </c>
      <c r="BL317" s="2">
        <f>BM127</f>
        <v>385</v>
      </c>
      <c r="CK317" s="2">
        <f t="shared" si="518"/>
        <v>2944</v>
      </c>
      <c r="CL317" s="2">
        <f t="shared" si="518"/>
        <v>514</v>
      </c>
      <c r="CM317" s="2">
        <f t="shared" ref="CM317:CM324" si="520">CO128</f>
        <v>232</v>
      </c>
      <c r="CN317" s="2">
        <f t="shared" si="420"/>
        <v>0.45136186770428016</v>
      </c>
    </row>
    <row r="318" spans="6:92" x14ac:dyDescent="0.25">
      <c r="F318" s="2">
        <f t="shared" si="507"/>
        <v>195584</v>
      </c>
      <c r="G318" s="2">
        <f t="shared" si="507"/>
        <v>32770</v>
      </c>
      <c r="H318" s="2">
        <f t="shared" si="508"/>
        <v>2268</v>
      </c>
      <c r="AI318" s="2">
        <f t="shared" si="496"/>
        <v>6258688</v>
      </c>
      <c r="AJ318" s="2">
        <f t="shared" si="497"/>
        <v>1048578</v>
      </c>
      <c r="AK318" s="2">
        <f t="shared" si="498"/>
        <v>16384</v>
      </c>
      <c r="BJ318" s="2">
        <f t="shared" si="519"/>
        <v>2944</v>
      </c>
      <c r="BK318" s="2">
        <f t="shared" si="519"/>
        <v>514</v>
      </c>
      <c r="BL318" s="2">
        <f t="shared" ref="BL318:BL326" si="521">BM128</f>
        <v>132</v>
      </c>
      <c r="CK318" s="2">
        <f t="shared" si="518"/>
        <v>6016</v>
      </c>
      <c r="CL318" s="2">
        <f t="shared" si="518"/>
        <v>1026</v>
      </c>
      <c r="CM318" s="2">
        <f t="shared" si="520"/>
        <v>47</v>
      </c>
      <c r="CN318" s="2">
        <f t="shared" si="420"/>
        <v>4.5808966861598438E-2</v>
      </c>
    </row>
    <row r="319" spans="6:92" x14ac:dyDescent="0.25">
      <c r="F319" s="2">
        <f t="shared" si="507"/>
        <v>391168</v>
      </c>
      <c r="G319" s="2">
        <f t="shared" si="507"/>
        <v>65538</v>
      </c>
      <c r="H319" s="2">
        <f t="shared" si="508"/>
        <v>3328</v>
      </c>
      <c r="AI319" s="2"/>
      <c r="AJ319" s="2"/>
      <c r="AK319" s="2"/>
      <c r="BJ319" s="2">
        <f t="shared" si="519"/>
        <v>6016</v>
      </c>
      <c r="BK319" s="2">
        <f t="shared" si="519"/>
        <v>1026</v>
      </c>
      <c r="BL319" s="2">
        <f t="shared" si="521"/>
        <v>500</v>
      </c>
      <c r="CK319" s="2">
        <f t="shared" ref="CK319:CL319" si="522">F350</f>
        <v>12160</v>
      </c>
      <c r="CL319" s="2">
        <f t="shared" si="522"/>
        <v>2050</v>
      </c>
      <c r="CM319" s="2">
        <f t="shared" si="520"/>
        <v>128</v>
      </c>
      <c r="CN319" s="2">
        <f t="shared" si="420"/>
        <v>6.2439024390243902E-2</v>
      </c>
    </row>
    <row r="320" spans="6:92" x14ac:dyDescent="0.25">
      <c r="F320" s="2">
        <f t="shared" si="507"/>
        <v>782336</v>
      </c>
      <c r="G320" s="2">
        <f t="shared" si="507"/>
        <v>131074</v>
      </c>
      <c r="H320" s="2">
        <f t="shared" si="508"/>
        <v>6646</v>
      </c>
      <c r="AI320" s="2">
        <f t="shared" si="496"/>
        <v>1408</v>
      </c>
      <c r="AJ320" s="2">
        <f t="shared" si="497"/>
        <v>258</v>
      </c>
      <c r="AK320" s="2">
        <f>AK127</f>
        <v>20</v>
      </c>
      <c r="BJ320" s="2">
        <f t="shared" si="519"/>
        <v>12160</v>
      </c>
      <c r="BK320" s="2">
        <f t="shared" si="519"/>
        <v>2050</v>
      </c>
      <c r="BL320" s="2">
        <f t="shared" si="521"/>
        <v>270</v>
      </c>
      <c r="CK320" s="2">
        <f t="shared" ref="CK320:CL320" si="523">F351</f>
        <v>24448</v>
      </c>
      <c r="CL320" s="2">
        <f t="shared" si="523"/>
        <v>4098</v>
      </c>
      <c r="CM320" s="2">
        <f t="shared" si="520"/>
        <v>128</v>
      </c>
      <c r="CN320" s="2">
        <f t="shared" si="420"/>
        <v>3.1234748657881894E-2</v>
      </c>
    </row>
    <row r="321" spans="6:92" x14ac:dyDescent="0.25">
      <c r="F321" s="2">
        <f t="shared" si="507"/>
        <v>1564672</v>
      </c>
      <c r="G321" s="2">
        <f t="shared" si="507"/>
        <v>262146</v>
      </c>
      <c r="H321" s="2">
        <f t="shared" si="508"/>
        <v>5744</v>
      </c>
      <c r="AI321" s="2">
        <f t="shared" ref="AI321:AI331" si="524">F326</f>
        <v>2944</v>
      </c>
      <c r="AJ321" s="2">
        <f t="shared" ref="AJ321:AJ331" si="525">G326</f>
        <v>514</v>
      </c>
      <c r="AK321" s="2">
        <f t="shared" ref="AK321:AK330" si="526">AK128</f>
        <v>27</v>
      </c>
      <c r="BJ321" s="2">
        <f t="shared" ref="BJ321:BK321" si="527">F340</f>
        <v>24448</v>
      </c>
      <c r="BK321" s="2">
        <f t="shared" si="527"/>
        <v>4098</v>
      </c>
      <c r="BL321" s="2">
        <f t="shared" si="521"/>
        <v>496</v>
      </c>
      <c r="CK321" s="2">
        <f t="shared" ref="CK321:CL321" si="528">F352</f>
        <v>49024</v>
      </c>
      <c r="CL321" s="2">
        <f t="shared" si="528"/>
        <v>8194</v>
      </c>
      <c r="CM321" s="2">
        <f t="shared" si="520"/>
        <v>704</v>
      </c>
      <c r="CN321" s="2">
        <f t="shared" si="420"/>
        <v>8.5916524286062973E-2</v>
      </c>
    </row>
    <row r="322" spans="6:92" x14ac:dyDescent="0.25">
      <c r="F322" s="2">
        <f t="shared" si="507"/>
        <v>3129344</v>
      </c>
      <c r="G322" s="2">
        <f t="shared" si="507"/>
        <v>524290</v>
      </c>
      <c r="H322" s="2">
        <f t="shared" si="508"/>
        <v>26640</v>
      </c>
      <c r="AI322" s="2">
        <f t="shared" si="524"/>
        <v>6016</v>
      </c>
      <c r="AJ322" s="2">
        <f t="shared" si="525"/>
        <v>1026</v>
      </c>
      <c r="AK322" s="2">
        <f t="shared" si="526"/>
        <v>124</v>
      </c>
      <c r="BJ322" s="2">
        <f t="shared" ref="BJ322:BK322" si="529">F341</f>
        <v>49024</v>
      </c>
      <c r="BK322" s="2">
        <f t="shared" si="529"/>
        <v>8194</v>
      </c>
      <c r="BL322" s="2">
        <f t="shared" si="521"/>
        <v>4075</v>
      </c>
      <c r="CK322" s="2">
        <f t="shared" ref="CK322:CL322" si="530">F353</f>
        <v>98176</v>
      </c>
      <c r="CL322" s="2">
        <f t="shared" si="530"/>
        <v>16386</v>
      </c>
      <c r="CM322" s="2">
        <f t="shared" si="520"/>
        <v>832</v>
      </c>
      <c r="CN322" s="2">
        <f t="shared" si="420"/>
        <v>5.0775051873550595E-2</v>
      </c>
    </row>
    <row r="323" spans="6:92" x14ac:dyDescent="0.25">
      <c r="F323" s="2">
        <f t="shared" si="507"/>
        <v>6258688</v>
      </c>
      <c r="G323" s="2">
        <f t="shared" si="507"/>
        <v>1048578</v>
      </c>
      <c r="H323" s="2">
        <f t="shared" si="508"/>
        <v>16512</v>
      </c>
      <c r="AI323" s="2">
        <f t="shared" si="524"/>
        <v>12160</v>
      </c>
      <c r="AJ323" s="2">
        <f t="shared" si="525"/>
        <v>2050</v>
      </c>
      <c r="AK323" s="2">
        <f t="shared" si="526"/>
        <v>64</v>
      </c>
      <c r="BJ323" s="2">
        <f t="shared" ref="BJ323:BK323" si="531">F342</f>
        <v>98176</v>
      </c>
      <c r="BK323" s="2">
        <f t="shared" si="531"/>
        <v>16386</v>
      </c>
      <c r="BL323" s="2">
        <f t="shared" si="521"/>
        <v>2048</v>
      </c>
      <c r="CK323" s="2">
        <f t="shared" ref="CK323:CL323" si="532">F354</f>
        <v>196480</v>
      </c>
      <c r="CL323" s="2">
        <f t="shared" si="532"/>
        <v>32770</v>
      </c>
      <c r="CM323" s="2">
        <f t="shared" si="520"/>
        <v>254</v>
      </c>
      <c r="CN323" s="2">
        <f t="shared" si="420"/>
        <v>7.7509917607567896E-3</v>
      </c>
    </row>
    <row r="324" spans="6:92" x14ac:dyDescent="0.25">
      <c r="F324" s="2"/>
      <c r="G324" s="2"/>
      <c r="H324" s="2"/>
      <c r="AI324" s="2">
        <f t="shared" si="524"/>
        <v>24448</v>
      </c>
      <c r="AJ324" s="2">
        <f t="shared" si="525"/>
        <v>4098</v>
      </c>
      <c r="AK324" s="2">
        <f t="shared" si="526"/>
        <v>112</v>
      </c>
      <c r="BJ324" s="2">
        <f t="shared" ref="BJ324:BK324" si="533">F343</f>
        <v>196480</v>
      </c>
      <c r="BK324" s="2">
        <f t="shared" si="533"/>
        <v>32770</v>
      </c>
      <c r="BL324" s="2">
        <f t="shared" si="521"/>
        <v>1792</v>
      </c>
      <c r="CK324" s="2">
        <f t="shared" ref="CK324:CL324" si="534">F355</f>
        <v>393088</v>
      </c>
      <c r="CL324" s="2">
        <f t="shared" si="534"/>
        <v>65538</v>
      </c>
      <c r="CM324" s="2">
        <f t="shared" si="520"/>
        <v>3336</v>
      </c>
      <c r="CN324" s="2">
        <f t="shared" si="420"/>
        <v>5.0901766913851509E-2</v>
      </c>
    </row>
    <row r="325" spans="6:92" x14ac:dyDescent="0.25">
      <c r="F325" s="2">
        <f>F127</f>
        <v>1408</v>
      </c>
      <c r="G325" s="2">
        <f>G127</f>
        <v>258</v>
      </c>
      <c r="H325" s="2">
        <f>H127</f>
        <v>73</v>
      </c>
      <c r="AI325" s="2">
        <f t="shared" si="524"/>
        <v>49024</v>
      </c>
      <c r="AJ325" s="2">
        <f t="shared" si="525"/>
        <v>8194</v>
      </c>
      <c r="AK325" s="2">
        <f t="shared" si="526"/>
        <v>256</v>
      </c>
      <c r="BJ325" s="2">
        <f t="shared" ref="BJ325:BK325" si="535">F344</f>
        <v>393088</v>
      </c>
      <c r="BK325" s="2">
        <f t="shared" si="535"/>
        <v>65538</v>
      </c>
      <c r="BL325" s="2">
        <f t="shared" si="521"/>
        <v>8192</v>
      </c>
      <c r="CM325" s="2"/>
    </row>
    <row r="326" spans="6:92" x14ac:dyDescent="0.25">
      <c r="F326" s="2">
        <f t="shared" ref="F326" si="536">F128</f>
        <v>2944</v>
      </c>
      <c r="G326" s="2">
        <f t="shared" ref="G326:H326" si="537">G128</f>
        <v>514</v>
      </c>
      <c r="H326" s="2">
        <f t="shared" si="537"/>
        <v>120</v>
      </c>
      <c r="AI326" s="2">
        <f t="shared" si="524"/>
        <v>98176</v>
      </c>
      <c r="AJ326" s="2">
        <f t="shared" si="525"/>
        <v>16386</v>
      </c>
      <c r="AK326" s="2">
        <f t="shared" si="526"/>
        <v>392</v>
      </c>
      <c r="BJ326" s="2">
        <f t="shared" ref="BJ326:BK326" si="538">F345</f>
        <v>786304</v>
      </c>
      <c r="BK326" s="2">
        <f t="shared" si="538"/>
        <v>131074</v>
      </c>
      <c r="BL326" s="2">
        <f t="shared" si="521"/>
        <v>7480</v>
      </c>
      <c r="CM326" s="2"/>
    </row>
    <row r="327" spans="6:92" x14ac:dyDescent="0.25">
      <c r="F327" s="2">
        <f t="shared" ref="F327" si="539">F129</f>
        <v>6016</v>
      </c>
      <c r="G327" s="2">
        <f t="shared" ref="G327:H327" si="540">G129</f>
        <v>1026</v>
      </c>
      <c r="H327" s="2">
        <f t="shared" si="540"/>
        <v>209</v>
      </c>
      <c r="AI327" s="2">
        <f t="shared" si="524"/>
        <v>196480</v>
      </c>
      <c r="AJ327" s="2">
        <f t="shared" si="525"/>
        <v>32770</v>
      </c>
      <c r="AK327" s="2">
        <f t="shared" si="526"/>
        <v>592</v>
      </c>
      <c r="BJ327" s="2">
        <f t="shared" ref="BJ327:BJ336" si="541">F347</f>
        <v>1408</v>
      </c>
      <c r="BK327" s="2">
        <f t="shared" ref="BK327:BK336" si="542">G347</f>
        <v>258</v>
      </c>
      <c r="BL327" s="2">
        <f>BN127</f>
        <v>196</v>
      </c>
      <c r="CM327" s="2"/>
    </row>
    <row r="328" spans="6:92" x14ac:dyDescent="0.25">
      <c r="F328" s="2">
        <f t="shared" ref="F328" si="543">F130</f>
        <v>12160</v>
      </c>
      <c r="G328" s="2">
        <f t="shared" ref="G328:H328" si="544">G130</f>
        <v>2050</v>
      </c>
      <c r="H328" s="2">
        <f t="shared" si="544"/>
        <v>325</v>
      </c>
      <c r="AI328" s="2">
        <f t="shared" si="524"/>
        <v>393088</v>
      </c>
      <c r="AJ328" s="2">
        <f t="shared" si="525"/>
        <v>65538</v>
      </c>
      <c r="AK328" s="2">
        <f t="shared" si="526"/>
        <v>2112</v>
      </c>
      <c r="BJ328" s="2">
        <f t="shared" si="541"/>
        <v>2944</v>
      </c>
      <c r="BK328" s="2">
        <f t="shared" si="542"/>
        <v>514</v>
      </c>
      <c r="BL328" s="2">
        <f t="shared" ref="BL328:BL336" si="545">BN128</f>
        <v>196</v>
      </c>
    </row>
    <row r="329" spans="6:92" x14ac:dyDescent="0.25">
      <c r="F329" s="2">
        <f t="shared" ref="F329" si="546">F131</f>
        <v>24448</v>
      </c>
      <c r="G329" s="2">
        <f t="shared" ref="G329:H329" si="547">G131</f>
        <v>4098</v>
      </c>
      <c r="H329" s="2">
        <f t="shared" si="547"/>
        <v>480</v>
      </c>
      <c r="AI329" s="2">
        <f t="shared" si="524"/>
        <v>786304</v>
      </c>
      <c r="AJ329" s="2">
        <f t="shared" si="525"/>
        <v>131074</v>
      </c>
      <c r="AK329" s="2">
        <f t="shared" si="526"/>
        <v>2048</v>
      </c>
      <c r="BJ329" s="2">
        <f t="shared" si="541"/>
        <v>6016</v>
      </c>
      <c r="BK329" s="2">
        <f t="shared" si="542"/>
        <v>1026</v>
      </c>
      <c r="BL329" s="2">
        <f t="shared" si="545"/>
        <v>522</v>
      </c>
    </row>
    <row r="330" spans="6:92" x14ac:dyDescent="0.25">
      <c r="F330" s="2">
        <f t="shared" ref="F330" si="548">F132</f>
        <v>49024</v>
      </c>
      <c r="G330" s="2">
        <f t="shared" ref="G330:H330" si="549">G132</f>
        <v>8194</v>
      </c>
      <c r="H330" s="2">
        <f t="shared" si="549"/>
        <v>481</v>
      </c>
      <c r="AI330" s="2">
        <f t="shared" si="524"/>
        <v>1572736</v>
      </c>
      <c r="AJ330" s="2">
        <f t="shared" si="525"/>
        <v>262146</v>
      </c>
      <c r="AK330" s="2">
        <f t="shared" si="526"/>
        <v>1984</v>
      </c>
      <c r="BJ330" s="2">
        <f t="shared" si="541"/>
        <v>12160</v>
      </c>
      <c r="BK330" s="2">
        <f t="shared" si="542"/>
        <v>2050</v>
      </c>
      <c r="BL330" s="2">
        <f t="shared" si="545"/>
        <v>767</v>
      </c>
    </row>
    <row r="331" spans="6:92" x14ac:dyDescent="0.25">
      <c r="F331" s="2">
        <f t="shared" ref="F331" si="550">F133</f>
        <v>98176</v>
      </c>
      <c r="G331" s="2">
        <f t="shared" ref="G331:H331" si="551">G133</f>
        <v>16386</v>
      </c>
      <c r="H331" s="2">
        <f t="shared" si="551"/>
        <v>1024</v>
      </c>
      <c r="AI331" s="2">
        <f t="shared" si="524"/>
        <v>1408</v>
      </c>
      <c r="AJ331" s="2">
        <f t="shared" si="525"/>
        <v>258</v>
      </c>
      <c r="AK331" s="2">
        <f>AL127</f>
        <v>28</v>
      </c>
      <c r="BJ331" s="2">
        <f t="shared" si="541"/>
        <v>24448</v>
      </c>
      <c r="BK331" s="2">
        <f t="shared" si="542"/>
        <v>4098</v>
      </c>
      <c r="BL331" s="2">
        <f t="shared" si="545"/>
        <v>512</v>
      </c>
    </row>
    <row r="332" spans="6:92" x14ac:dyDescent="0.25">
      <c r="F332" s="2">
        <f t="shared" ref="F332" si="552">F134</f>
        <v>196480</v>
      </c>
      <c r="G332" s="2">
        <f t="shared" ref="G332:H332" si="553">G134</f>
        <v>32770</v>
      </c>
      <c r="H332" s="2">
        <f t="shared" si="553"/>
        <v>1052</v>
      </c>
      <c r="AI332" s="2">
        <f t="shared" ref="AI332:AI342" si="554">F337</f>
        <v>2944</v>
      </c>
      <c r="AJ332" s="2">
        <f t="shared" ref="AJ332:AJ342" si="555">G337</f>
        <v>514</v>
      </c>
      <c r="AK332" s="2">
        <f t="shared" ref="AK332:AK341" si="556">AL128</f>
        <v>333</v>
      </c>
      <c r="BJ332" s="2">
        <f t="shared" si="541"/>
        <v>49024</v>
      </c>
      <c r="BK332" s="2">
        <f t="shared" si="542"/>
        <v>8194</v>
      </c>
      <c r="BL332" s="2">
        <f t="shared" si="545"/>
        <v>2179</v>
      </c>
    </row>
    <row r="333" spans="6:92" x14ac:dyDescent="0.25">
      <c r="F333" s="2">
        <f t="shared" ref="F333" si="557">F135</f>
        <v>393088</v>
      </c>
      <c r="G333" s="2">
        <f t="shared" ref="G333:H333" si="558">G135</f>
        <v>65538</v>
      </c>
      <c r="H333" s="2">
        <f t="shared" si="558"/>
        <v>2046</v>
      </c>
      <c r="AI333" s="2">
        <f t="shared" si="554"/>
        <v>6016</v>
      </c>
      <c r="AJ333" s="2">
        <f t="shared" si="555"/>
        <v>1026</v>
      </c>
      <c r="AK333" s="2">
        <f t="shared" si="556"/>
        <v>42</v>
      </c>
      <c r="BJ333" s="2">
        <f t="shared" si="541"/>
        <v>98176</v>
      </c>
      <c r="BK333" s="2">
        <f t="shared" si="542"/>
        <v>16386</v>
      </c>
      <c r="BL333" s="2">
        <f t="shared" si="545"/>
        <v>2054</v>
      </c>
    </row>
    <row r="334" spans="6:92" x14ac:dyDescent="0.25">
      <c r="F334" s="2">
        <f t="shared" ref="F334" si="559">F136</f>
        <v>786304</v>
      </c>
      <c r="G334" s="2">
        <f t="shared" ref="G334:H334" si="560">G136</f>
        <v>131074</v>
      </c>
      <c r="H334" s="2">
        <f t="shared" si="560"/>
        <v>2048</v>
      </c>
      <c r="AI334" s="2">
        <f t="shared" si="554"/>
        <v>12160</v>
      </c>
      <c r="AJ334" s="2">
        <f t="shared" si="555"/>
        <v>2050</v>
      </c>
      <c r="AK334" s="2">
        <f t="shared" si="556"/>
        <v>64</v>
      </c>
      <c r="BJ334" s="2">
        <f t="shared" si="541"/>
        <v>196480</v>
      </c>
      <c r="BK334" s="2">
        <f t="shared" si="542"/>
        <v>32770</v>
      </c>
      <c r="BL334" s="2">
        <f t="shared" si="545"/>
        <v>4066</v>
      </c>
    </row>
    <row r="335" spans="6:92" x14ac:dyDescent="0.25">
      <c r="F335" s="2">
        <f t="shared" ref="F335" si="561">F137</f>
        <v>1572736</v>
      </c>
      <c r="G335" s="2">
        <f t="shared" ref="G335:H335" si="562">G137</f>
        <v>262146</v>
      </c>
      <c r="H335" s="2">
        <f t="shared" si="562"/>
        <v>1984</v>
      </c>
      <c r="AI335" s="2">
        <f t="shared" si="554"/>
        <v>24448</v>
      </c>
      <c r="AJ335" s="2">
        <f t="shared" si="555"/>
        <v>4098</v>
      </c>
      <c r="AK335" s="2">
        <f t="shared" si="556"/>
        <v>112</v>
      </c>
      <c r="BJ335" s="2">
        <f t="shared" si="541"/>
        <v>393088</v>
      </c>
      <c r="BK335" s="2">
        <f t="shared" si="542"/>
        <v>65538</v>
      </c>
      <c r="BL335" s="2">
        <f t="shared" si="545"/>
        <v>3584</v>
      </c>
    </row>
    <row r="336" spans="6:92" x14ac:dyDescent="0.25">
      <c r="F336" s="2">
        <f>F127</f>
        <v>1408</v>
      </c>
      <c r="G336" s="2">
        <f>G127</f>
        <v>258</v>
      </c>
      <c r="H336" s="2">
        <f>I127</f>
        <v>72</v>
      </c>
      <c r="AI336" s="2">
        <f t="shared" si="554"/>
        <v>49024</v>
      </c>
      <c r="AJ336" s="2">
        <f t="shared" si="555"/>
        <v>8194</v>
      </c>
      <c r="AK336" s="2">
        <f t="shared" si="556"/>
        <v>256</v>
      </c>
      <c r="BJ336" s="2">
        <f t="shared" si="541"/>
        <v>786304</v>
      </c>
      <c r="BK336" s="2">
        <f t="shared" si="542"/>
        <v>131074</v>
      </c>
      <c r="BL336" s="2">
        <f t="shared" si="545"/>
        <v>6147</v>
      </c>
    </row>
    <row r="337" spans="6:64" x14ac:dyDescent="0.25">
      <c r="F337" s="2">
        <f t="shared" ref="F337:G346" si="563">F128</f>
        <v>2944</v>
      </c>
      <c r="G337" s="2">
        <f t="shared" si="563"/>
        <v>514</v>
      </c>
      <c r="H337" s="2">
        <f t="shared" ref="H337:H346" si="564">I128</f>
        <v>160</v>
      </c>
      <c r="AI337" s="2">
        <f t="shared" si="554"/>
        <v>98176</v>
      </c>
      <c r="AJ337" s="2">
        <f t="shared" si="555"/>
        <v>16386</v>
      </c>
      <c r="AK337" s="2">
        <f t="shared" si="556"/>
        <v>384</v>
      </c>
      <c r="BL337" s="2"/>
    </row>
    <row r="338" spans="6:64" x14ac:dyDescent="0.25">
      <c r="F338" s="2">
        <f t="shared" si="563"/>
        <v>6016</v>
      </c>
      <c r="G338" s="2">
        <f t="shared" si="563"/>
        <v>1026</v>
      </c>
      <c r="H338" s="2">
        <f t="shared" si="564"/>
        <v>209</v>
      </c>
      <c r="AI338" s="2">
        <f t="shared" si="554"/>
        <v>196480</v>
      </c>
      <c r="AJ338" s="2">
        <f t="shared" si="555"/>
        <v>32770</v>
      </c>
      <c r="AK338" s="2">
        <f t="shared" si="556"/>
        <v>588</v>
      </c>
      <c r="BL338" s="2"/>
    </row>
    <row r="339" spans="6:64" x14ac:dyDescent="0.25">
      <c r="F339" s="2">
        <f t="shared" si="563"/>
        <v>12160</v>
      </c>
      <c r="G339" s="2">
        <f t="shared" si="563"/>
        <v>2050</v>
      </c>
      <c r="H339" s="2">
        <f t="shared" si="564"/>
        <v>316</v>
      </c>
      <c r="AI339" s="2">
        <f t="shared" si="554"/>
        <v>393088</v>
      </c>
      <c r="AJ339" s="2">
        <f t="shared" si="555"/>
        <v>65538</v>
      </c>
      <c r="AK339" s="2">
        <f t="shared" si="556"/>
        <v>2112</v>
      </c>
      <c r="BL339" s="2"/>
    </row>
    <row r="340" spans="6:64" x14ac:dyDescent="0.25">
      <c r="F340" s="2">
        <f t="shared" si="563"/>
        <v>24448</v>
      </c>
      <c r="G340" s="2">
        <f t="shared" si="563"/>
        <v>4098</v>
      </c>
      <c r="H340" s="2">
        <f t="shared" si="564"/>
        <v>480</v>
      </c>
      <c r="AI340" s="2">
        <f t="shared" si="554"/>
        <v>786304</v>
      </c>
      <c r="AJ340" s="2">
        <f t="shared" si="555"/>
        <v>131074</v>
      </c>
      <c r="AK340" s="2">
        <f t="shared" si="556"/>
        <v>2048</v>
      </c>
      <c r="BL340" s="2"/>
    </row>
    <row r="341" spans="6:64" x14ac:dyDescent="0.25">
      <c r="F341" s="2">
        <f t="shared" si="563"/>
        <v>49024</v>
      </c>
      <c r="G341" s="2">
        <f t="shared" si="563"/>
        <v>8194</v>
      </c>
      <c r="H341" s="2">
        <f t="shared" si="564"/>
        <v>480</v>
      </c>
      <c r="AI341" s="2">
        <f t="shared" si="554"/>
        <v>1572736</v>
      </c>
      <c r="AJ341" s="2">
        <f t="shared" si="555"/>
        <v>262146</v>
      </c>
      <c r="AK341" s="2">
        <f t="shared" si="556"/>
        <v>1984</v>
      </c>
      <c r="BL341" s="2"/>
    </row>
    <row r="342" spans="6:64" x14ac:dyDescent="0.25">
      <c r="F342" s="2">
        <f t="shared" si="563"/>
        <v>98176</v>
      </c>
      <c r="G342" s="2">
        <f t="shared" si="563"/>
        <v>16386</v>
      </c>
      <c r="H342" s="2">
        <f t="shared" si="564"/>
        <v>1026</v>
      </c>
      <c r="AI342" s="2">
        <f t="shared" si="554"/>
        <v>1408</v>
      </c>
      <c r="AJ342" s="2">
        <f t="shared" si="555"/>
        <v>258</v>
      </c>
      <c r="AK342" s="2">
        <f>AM127</f>
        <v>32</v>
      </c>
      <c r="BL342" s="2"/>
    </row>
    <row r="343" spans="6:64" x14ac:dyDescent="0.25">
      <c r="F343" s="2">
        <f t="shared" si="563"/>
        <v>196480</v>
      </c>
      <c r="G343" s="2">
        <f t="shared" si="563"/>
        <v>32770</v>
      </c>
      <c r="H343" s="2">
        <f t="shared" si="564"/>
        <v>1052</v>
      </c>
      <c r="AI343" s="2">
        <f t="shared" ref="AI343:AI352" si="565">F348</f>
        <v>2944</v>
      </c>
      <c r="AJ343" s="2">
        <f t="shared" ref="AJ343:AJ352" si="566">G348</f>
        <v>514</v>
      </c>
      <c r="AK343" s="2">
        <f t="shared" ref="AK343:AK352" si="567">AM128</f>
        <v>36</v>
      </c>
    </row>
    <row r="344" spans="6:64" x14ac:dyDescent="0.25">
      <c r="F344" s="2">
        <f t="shared" si="563"/>
        <v>393088</v>
      </c>
      <c r="G344" s="2">
        <f t="shared" si="563"/>
        <v>65538</v>
      </c>
      <c r="H344" s="2">
        <f t="shared" si="564"/>
        <v>1696</v>
      </c>
      <c r="AI344" s="2">
        <f t="shared" si="565"/>
        <v>6016</v>
      </c>
      <c r="AJ344" s="2">
        <f t="shared" si="566"/>
        <v>1026</v>
      </c>
      <c r="AK344" s="2">
        <f t="shared" si="567"/>
        <v>55</v>
      </c>
    </row>
    <row r="345" spans="6:64" x14ac:dyDescent="0.25">
      <c r="F345" s="2">
        <f t="shared" si="563"/>
        <v>786304</v>
      </c>
      <c r="G345" s="2">
        <f t="shared" si="563"/>
        <v>131074</v>
      </c>
      <c r="H345" s="2">
        <f t="shared" si="564"/>
        <v>2048</v>
      </c>
      <c r="AI345" s="2">
        <f t="shared" si="565"/>
        <v>12160</v>
      </c>
      <c r="AJ345" s="2">
        <f t="shared" si="566"/>
        <v>2050</v>
      </c>
      <c r="AK345" s="2">
        <f t="shared" si="567"/>
        <v>64</v>
      </c>
    </row>
    <row r="346" spans="6:64" x14ac:dyDescent="0.25">
      <c r="F346" s="2">
        <f t="shared" si="563"/>
        <v>1572736</v>
      </c>
      <c r="G346" s="2">
        <f t="shared" si="563"/>
        <v>262146</v>
      </c>
      <c r="H346" s="2">
        <f t="shared" si="564"/>
        <v>1984</v>
      </c>
      <c r="AI346" s="2">
        <f t="shared" si="565"/>
        <v>24448</v>
      </c>
      <c r="AJ346" s="2">
        <f t="shared" si="566"/>
        <v>4098</v>
      </c>
      <c r="AK346" s="2">
        <f t="shared" si="567"/>
        <v>113</v>
      </c>
    </row>
    <row r="347" spans="6:64" x14ac:dyDescent="0.25">
      <c r="F347" s="2">
        <f>F127</f>
        <v>1408</v>
      </c>
      <c r="G347" s="2">
        <f>G127</f>
        <v>258</v>
      </c>
      <c r="H347" s="2">
        <f>J127</f>
        <v>59</v>
      </c>
      <c r="AI347" s="2">
        <f t="shared" si="565"/>
        <v>49024</v>
      </c>
      <c r="AJ347" s="2">
        <f t="shared" si="566"/>
        <v>8194</v>
      </c>
      <c r="AK347" s="2">
        <f t="shared" si="567"/>
        <v>256</v>
      </c>
    </row>
    <row r="348" spans="6:64" x14ac:dyDescent="0.25">
      <c r="F348" s="2">
        <f t="shared" ref="F348:G357" si="568">F128</f>
        <v>2944</v>
      </c>
      <c r="G348" s="2">
        <f t="shared" si="568"/>
        <v>514</v>
      </c>
      <c r="H348" s="2">
        <f t="shared" ref="H348:H357" si="569">J128</f>
        <v>184</v>
      </c>
      <c r="AI348" s="2">
        <f t="shared" si="565"/>
        <v>98176</v>
      </c>
      <c r="AJ348" s="2">
        <f t="shared" si="566"/>
        <v>16386</v>
      </c>
      <c r="AK348" s="2">
        <f t="shared" si="567"/>
        <v>384</v>
      </c>
    </row>
    <row r="349" spans="6:64" x14ac:dyDescent="0.25">
      <c r="F349" s="2">
        <f t="shared" si="568"/>
        <v>6016</v>
      </c>
      <c r="G349" s="2">
        <f t="shared" si="568"/>
        <v>1026</v>
      </c>
      <c r="H349" s="2">
        <f t="shared" si="569"/>
        <v>209</v>
      </c>
      <c r="AI349" s="2">
        <f t="shared" si="565"/>
        <v>196480</v>
      </c>
      <c r="AJ349" s="2">
        <f t="shared" si="566"/>
        <v>32770</v>
      </c>
      <c r="AK349" s="2">
        <f t="shared" si="567"/>
        <v>592</v>
      </c>
    </row>
    <row r="350" spans="6:64" x14ac:dyDescent="0.25">
      <c r="F350" s="2">
        <f t="shared" si="568"/>
        <v>12160</v>
      </c>
      <c r="G350" s="2">
        <f t="shared" si="568"/>
        <v>2050</v>
      </c>
      <c r="H350" s="2">
        <f t="shared" si="569"/>
        <v>328</v>
      </c>
      <c r="AI350" s="2">
        <f t="shared" si="565"/>
        <v>393088</v>
      </c>
      <c r="AJ350" s="2">
        <f t="shared" si="566"/>
        <v>65538</v>
      </c>
      <c r="AK350" s="2">
        <f t="shared" si="567"/>
        <v>2047</v>
      </c>
    </row>
    <row r="351" spans="6:64" x14ac:dyDescent="0.25">
      <c r="F351" s="2">
        <f t="shared" si="568"/>
        <v>24448</v>
      </c>
      <c r="G351" s="2">
        <f t="shared" si="568"/>
        <v>4098</v>
      </c>
      <c r="H351" s="2">
        <f t="shared" si="569"/>
        <v>640</v>
      </c>
      <c r="AI351" s="2">
        <f t="shared" si="565"/>
        <v>786304</v>
      </c>
      <c r="AJ351" s="2">
        <f t="shared" si="566"/>
        <v>131074</v>
      </c>
      <c r="AK351" s="2">
        <f t="shared" si="567"/>
        <v>2048</v>
      </c>
    </row>
    <row r="352" spans="6:64" x14ac:dyDescent="0.25">
      <c r="F352" s="2">
        <f t="shared" si="568"/>
        <v>49024</v>
      </c>
      <c r="G352" s="2">
        <f t="shared" si="568"/>
        <v>8194</v>
      </c>
      <c r="H352" s="2">
        <f t="shared" si="569"/>
        <v>480</v>
      </c>
      <c r="AI352" s="2">
        <f t="shared" si="565"/>
        <v>1572736</v>
      </c>
      <c r="AJ352" s="2">
        <f t="shared" si="566"/>
        <v>262146</v>
      </c>
      <c r="AK352" s="2">
        <f t="shared" si="567"/>
        <v>1984</v>
      </c>
    </row>
    <row r="353" spans="6:37" x14ac:dyDescent="0.25">
      <c r="F353" s="2">
        <f t="shared" si="568"/>
        <v>98176</v>
      </c>
      <c r="G353" s="2">
        <f t="shared" si="568"/>
        <v>16386</v>
      </c>
      <c r="H353" s="2">
        <f t="shared" si="569"/>
        <v>1024</v>
      </c>
      <c r="AI353" s="2"/>
      <c r="AJ353" s="2"/>
      <c r="AK353" s="2"/>
    </row>
    <row r="354" spans="6:37" x14ac:dyDescent="0.25">
      <c r="F354" s="2">
        <f t="shared" si="568"/>
        <v>196480</v>
      </c>
      <c r="G354" s="2">
        <f t="shared" si="568"/>
        <v>32770</v>
      </c>
      <c r="H354" s="2">
        <f t="shared" si="569"/>
        <v>1016</v>
      </c>
      <c r="AI354" s="2"/>
      <c r="AJ354" s="2"/>
      <c r="AK354" s="2"/>
    </row>
    <row r="355" spans="6:37" x14ac:dyDescent="0.25">
      <c r="F355" s="2">
        <f t="shared" si="568"/>
        <v>393088</v>
      </c>
      <c r="G355" s="2">
        <f t="shared" si="568"/>
        <v>65538</v>
      </c>
      <c r="H355" s="2">
        <f t="shared" si="569"/>
        <v>1696</v>
      </c>
      <c r="AI355" s="2"/>
      <c r="AJ355" s="2"/>
      <c r="AK355" s="2"/>
    </row>
    <row r="356" spans="6:37" x14ac:dyDescent="0.25">
      <c r="F356" s="2">
        <f t="shared" si="568"/>
        <v>786304</v>
      </c>
      <c r="G356" s="2">
        <f t="shared" si="568"/>
        <v>131074</v>
      </c>
      <c r="H356" s="2">
        <f t="shared" si="569"/>
        <v>2048</v>
      </c>
      <c r="AI356" s="2"/>
      <c r="AJ356" s="2"/>
      <c r="AK356" s="2"/>
    </row>
    <row r="357" spans="6:37" x14ac:dyDescent="0.25">
      <c r="F357" s="2">
        <f t="shared" si="568"/>
        <v>1572736</v>
      </c>
      <c r="G357" s="2">
        <f t="shared" si="568"/>
        <v>262146</v>
      </c>
      <c r="H357" s="2">
        <f t="shared" si="569"/>
        <v>2048</v>
      </c>
      <c r="AI357" s="2"/>
      <c r="AJ357" s="2"/>
      <c r="AK357" s="2"/>
    </row>
    <row r="358" spans="6:37" x14ac:dyDescent="0.25">
      <c r="G358" s="2"/>
      <c r="H358" s="2"/>
      <c r="AI358" s="2"/>
      <c r="AJ358" s="2"/>
      <c r="AK358" s="2"/>
    </row>
    <row r="359" spans="6:37" x14ac:dyDescent="0.25">
      <c r="G359" s="2"/>
      <c r="H359" s="2"/>
      <c r="AI359" s="2"/>
      <c r="AJ359" s="2"/>
      <c r="AK359" s="2"/>
    </row>
    <row r="360" spans="6:37" x14ac:dyDescent="0.25">
      <c r="G360" s="2"/>
      <c r="H360" s="2"/>
      <c r="AI360" s="2"/>
      <c r="AJ360" s="2"/>
      <c r="AK360" s="2"/>
    </row>
    <row r="361" spans="6:37" x14ac:dyDescent="0.25">
      <c r="G361" s="2"/>
      <c r="H361" s="2"/>
      <c r="AI361" s="2"/>
      <c r="AJ361" s="2"/>
      <c r="AK361" s="2"/>
    </row>
    <row r="362" spans="6:37" x14ac:dyDescent="0.25">
      <c r="G362" s="2"/>
      <c r="H362" s="2"/>
    </row>
    <row r="363" spans="6:37" x14ac:dyDescent="0.25">
      <c r="G363" s="2"/>
      <c r="H363" s="2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Grizli777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Beier</dc:creator>
  <cp:lastModifiedBy>Steffen B. Olesen</cp:lastModifiedBy>
  <dcterms:created xsi:type="dcterms:W3CDTF">2013-12-09T11:01:15Z</dcterms:created>
  <dcterms:modified xsi:type="dcterms:W3CDTF">2014-01-02T18:11:06Z</dcterms:modified>
</cp:coreProperties>
</file>