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7" i="1"/>
  <c r="AB78"/>
  <c r="AB79"/>
  <c r="AB80"/>
  <c r="AB81"/>
  <c r="AB82"/>
  <c r="AB77"/>
  <c r="AA77"/>
  <c r="AA78"/>
  <c r="AA79"/>
  <c r="AA80"/>
  <c r="AA81"/>
  <c r="AA82"/>
  <c r="I56"/>
  <c r="I57"/>
  <c r="I58"/>
  <c r="I59"/>
  <c r="I60"/>
  <c r="I61"/>
  <c r="C57"/>
  <c r="C58"/>
  <c r="C59"/>
  <c r="C60"/>
  <c r="C61"/>
  <c r="C62"/>
  <c r="C63"/>
  <c r="C64"/>
  <c r="C65"/>
  <c r="B55" l="1"/>
  <c r="B56"/>
  <c r="B57"/>
  <c r="B58"/>
  <c r="B59"/>
  <c r="B60"/>
  <c r="A55"/>
  <c r="A56"/>
  <c r="A57"/>
  <c r="A58"/>
  <c r="A59"/>
  <c r="A60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C95"/>
  <c r="D95"/>
  <c r="E95"/>
  <c r="F95"/>
  <c r="G95"/>
  <c r="C96"/>
  <c r="D96"/>
  <c r="E96"/>
  <c r="C97"/>
  <c r="D97"/>
  <c r="E97"/>
  <c r="C98"/>
  <c r="D98"/>
  <c r="E98"/>
  <c r="C99"/>
  <c r="D99"/>
  <c r="E99"/>
  <c r="C100"/>
  <c r="D100"/>
  <c r="F87"/>
  <c r="E87"/>
  <c r="D87"/>
  <c r="C87"/>
  <c r="A87"/>
  <c r="B87"/>
  <c r="D56"/>
  <c r="D57"/>
  <c r="D58"/>
  <c r="D59"/>
  <c r="D60"/>
  <c r="D61"/>
  <c r="D62"/>
  <c r="D63"/>
  <c r="D64"/>
  <c r="D65"/>
  <c r="D66"/>
  <c r="D55"/>
  <c r="E57"/>
  <c r="E58"/>
  <c r="E59"/>
  <c r="E60"/>
  <c r="E61"/>
  <c r="E62"/>
  <c r="E63"/>
  <c r="E64"/>
  <c r="E65"/>
  <c r="E66"/>
  <c r="E56"/>
  <c r="F57"/>
  <c r="F58"/>
  <c r="F59"/>
  <c r="F60"/>
  <c r="F61"/>
  <c r="F62"/>
  <c r="F63"/>
  <c r="F64"/>
  <c r="F65"/>
  <c r="F56"/>
  <c r="H54"/>
  <c r="H55"/>
  <c r="H56"/>
  <c r="H57"/>
  <c r="H58"/>
  <c r="H59"/>
  <c r="H60"/>
  <c r="H61"/>
  <c r="H53"/>
  <c r="G54"/>
  <c r="G55"/>
  <c r="G56"/>
  <c r="G57"/>
  <c r="G58"/>
  <c r="G59"/>
  <c r="G60"/>
  <c r="G61"/>
  <c r="G53"/>
  <c r="S29"/>
  <c r="T29"/>
  <c r="U29"/>
  <c r="V29"/>
  <c r="W29"/>
  <c r="S30"/>
  <c r="T30"/>
  <c r="U30"/>
  <c r="V30"/>
  <c r="W30"/>
  <c r="S31"/>
  <c r="T31"/>
  <c r="U31"/>
  <c r="V31"/>
  <c r="W31"/>
  <c r="S32"/>
  <c r="T32"/>
  <c r="U32"/>
  <c r="V32"/>
  <c r="W32"/>
  <c r="S33"/>
  <c r="T33"/>
  <c r="U33"/>
  <c r="V33"/>
  <c r="W33"/>
  <c r="S34"/>
  <c r="T34"/>
  <c r="U34"/>
  <c r="V34"/>
  <c r="W34"/>
  <c r="S35"/>
  <c r="T35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28"/>
  <c r="V28"/>
  <c r="U28"/>
  <c r="T28"/>
  <c r="S28"/>
  <c r="Y30"/>
  <c r="Y31"/>
  <c r="Y32"/>
  <c r="Y33"/>
  <c r="Y34"/>
  <c r="Y35"/>
  <c r="Y36"/>
  <c r="Y29"/>
  <c r="F70"/>
  <c r="A71" l="1"/>
  <c r="B71"/>
  <c r="A72"/>
  <c r="B72"/>
  <c r="A73"/>
  <c r="B73"/>
  <c r="A74"/>
  <c r="B74"/>
  <c r="A75"/>
  <c r="B75"/>
  <c r="A76"/>
  <c r="B76"/>
  <c r="A77"/>
  <c r="B77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E71"/>
  <c r="E72"/>
  <c r="E73"/>
  <c r="E74"/>
  <c r="E75"/>
  <c r="E76"/>
  <c r="E77"/>
  <c r="E78"/>
  <c r="E79"/>
  <c r="E80"/>
  <c r="E81"/>
  <c r="E82"/>
  <c r="F71"/>
  <c r="G71"/>
  <c r="F72"/>
  <c r="G72"/>
  <c r="F73"/>
  <c r="G73"/>
  <c r="F74"/>
  <c r="G74"/>
  <c r="F75"/>
  <c r="G75"/>
  <c r="F76"/>
  <c r="G76"/>
  <c r="F77"/>
  <c r="G77"/>
  <c r="F78"/>
  <c r="G78"/>
  <c r="G70"/>
  <c r="E70"/>
  <c r="D70"/>
  <c r="C70"/>
  <c r="B70"/>
  <c r="A70"/>
</calcChain>
</file>

<file path=xl/sharedStrings.xml><?xml version="1.0" encoding="utf-8"?>
<sst xmlns="http://schemas.openxmlformats.org/spreadsheetml/2006/main" count="88" uniqueCount="18">
  <si>
    <t>CBC</t>
  </si>
  <si>
    <t>n</t>
  </si>
  <si>
    <t>Dinic</t>
  </si>
  <si>
    <t>CWC</t>
  </si>
  <si>
    <t>m</t>
  </si>
  <si>
    <t>GenRmf a=bb</t>
  </si>
  <si>
    <t>GenRmf a=b</t>
  </si>
  <si>
    <t>GenRmf b=aa</t>
  </si>
  <si>
    <t>Wash a=64</t>
  </si>
  <si>
    <t>Wash b=64</t>
  </si>
  <si>
    <t>Paths</t>
  </si>
  <si>
    <t>Layer graph count</t>
  </si>
  <si>
    <t>?</t>
  </si>
  <si>
    <t>m*paths</t>
  </si>
  <si>
    <t>nm</t>
  </si>
  <si>
    <t>nnn</t>
  </si>
  <si>
    <t>AK</t>
  </si>
  <si>
    <t>CC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</si>
</sst>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Sheet1!$A$10:$A$17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Sheet1!$D$10:$D$17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4.2666666666666665E-2</c:v>
                </c:pt>
                <c:pt idx="5">
                  <c:v>0.44700000000000001</c:v>
                </c:pt>
                <c:pt idx="6">
                  <c:v>4.6349999999999989</c:v>
                </c:pt>
                <c:pt idx="7">
                  <c:v>39.85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Sheet1!$E$10:$E$17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Sheet1!$H$10:$H$17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6.6666666666666664E-4</c:v>
                </c:pt>
                <c:pt idx="3">
                  <c:v>6.000000000000001E-3</c:v>
                </c:pt>
                <c:pt idx="4">
                  <c:v>4.2666666666666665E-2</c:v>
                </c:pt>
                <c:pt idx="5">
                  <c:v>0.46799999999999997</c:v>
                </c:pt>
                <c:pt idx="6">
                  <c:v>4.562333333333334</c:v>
                </c:pt>
                <c:pt idx="7">
                  <c:v>38.755499999999998</c:v>
                </c:pt>
              </c:numCache>
            </c:numRef>
          </c:yVal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Sheet1!$M$10:$M$23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Sheet1!$P$10:$P$23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6.6666666666666664E-4</c:v>
                </c:pt>
                <c:pt idx="4">
                  <c:v>1E-3</c:v>
                </c:pt>
                <c:pt idx="5">
                  <c:v>2.3333333333333335E-3</c:v>
                </c:pt>
                <c:pt idx="6">
                  <c:v>1.2999999999999999E-2</c:v>
                </c:pt>
                <c:pt idx="7">
                  <c:v>4.7000000000000007E-2</c:v>
                </c:pt>
                <c:pt idx="8">
                  <c:v>0.16166666666666665</c:v>
                </c:pt>
                <c:pt idx="9">
                  <c:v>0.66100000000000003</c:v>
                </c:pt>
                <c:pt idx="10">
                  <c:v>2.7606666666666668</c:v>
                </c:pt>
                <c:pt idx="11">
                  <c:v>10.081666666666667</c:v>
                </c:pt>
                <c:pt idx="12">
                  <c:v>41.244333333333337</c:v>
                </c:pt>
                <c:pt idx="13">
                  <c:v>212.29899999999998</c:v>
                </c:pt>
              </c:numCache>
            </c:numRef>
          </c:yVal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Sheet1!$Q$10:$Q$23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Sheet1!$T$10:$T$23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6.6666666666666664E-4</c:v>
                </c:pt>
                <c:pt idx="5">
                  <c:v>3.6666666666666666E-3</c:v>
                </c:pt>
                <c:pt idx="6">
                  <c:v>1.2000000000000002E-2</c:v>
                </c:pt>
                <c:pt idx="7">
                  <c:v>5.1666666666666666E-2</c:v>
                </c:pt>
                <c:pt idx="8">
                  <c:v>0.18800000000000003</c:v>
                </c:pt>
                <c:pt idx="9">
                  <c:v>0.7403333333333334</c:v>
                </c:pt>
                <c:pt idx="10">
                  <c:v>3.4269999999999996</c:v>
                </c:pt>
                <c:pt idx="11">
                  <c:v>14.722</c:v>
                </c:pt>
                <c:pt idx="12">
                  <c:v>72.843000000000004</c:v>
                </c:pt>
                <c:pt idx="13">
                  <c:v>509.20499999999998</c:v>
                </c:pt>
              </c:numCache>
            </c:numRef>
          </c:yVal>
        </c:ser>
        <c:ser>
          <c:idx val="4"/>
          <c:order val="4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Sheet1!$U$10:$U$22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Sheet1!$X$10:$X$22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1E-3</c:v>
                </c:pt>
                <c:pt idx="5">
                  <c:v>3.6666666666666666E-3</c:v>
                </c:pt>
                <c:pt idx="6">
                  <c:v>1.4333333333333332E-2</c:v>
                </c:pt>
                <c:pt idx="7">
                  <c:v>7.0666666666666669E-2</c:v>
                </c:pt>
                <c:pt idx="8">
                  <c:v>0.29533333333333339</c:v>
                </c:pt>
                <c:pt idx="9">
                  <c:v>1.165</c:v>
                </c:pt>
                <c:pt idx="10">
                  <c:v>3.4126666666666665</c:v>
                </c:pt>
                <c:pt idx="11">
                  <c:v>14.786999999999999</c:v>
                </c:pt>
                <c:pt idx="12">
                  <c:v>97.930999999999997</c:v>
                </c:pt>
              </c:numCache>
            </c:numRef>
          </c:yVal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Sheet1!$Y$10:$Y$18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Sheet1!$AB$10:$AB$18</c:f>
              <c:numCache>
                <c:formatCode>General</c:formatCode>
                <c:ptCount val="9"/>
                <c:pt idx="0">
                  <c:v>1E-3</c:v>
                </c:pt>
                <c:pt idx="1">
                  <c:v>6.9999999999999993E-3</c:v>
                </c:pt>
                <c:pt idx="2">
                  <c:v>2.9333333333333333E-2</c:v>
                </c:pt>
                <c:pt idx="3">
                  <c:v>0.14000000000000001</c:v>
                </c:pt>
                <c:pt idx="4">
                  <c:v>0.59166666666666667</c:v>
                </c:pt>
                <c:pt idx="5">
                  <c:v>2.3050000000000002</c:v>
                </c:pt>
                <c:pt idx="6">
                  <c:v>8.070333333333334</c:v>
                </c:pt>
                <c:pt idx="7">
                  <c:v>46.221333333333327</c:v>
                </c:pt>
                <c:pt idx="8">
                  <c:v>231.875</c:v>
                </c:pt>
              </c:numCache>
            </c:numRef>
          </c:yVal>
        </c:ser>
        <c:ser>
          <c:idx val="6"/>
          <c:order val="6"/>
          <c:tx>
            <c:strRef>
              <c:f>Sheet1!$AC$8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Sheet1!$AC$10:$AC$18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Sheet1!$AF$10:$AF$18</c:f>
              <c:numCache>
                <c:formatCode>General</c:formatCode>
                <c:ptCount val="9"/>
                <c:pt idx="0">
                  <c:v>2E-3</c:v>
                </c:pt>
                <c:pt idx="1">
                  <c:v>7.3333333333333332E-3</c:v>
                </c:pt>
                <c:pt idx="2">
                  <c:v>2.9000000000000001E-2</c:v>
                </c:pt>
                <c:pt idx="3">
                  <c:v>0.109</c:v>
                </c:pt>
                <c:pt idx="4">
                  <c:v>0.51000000000000012</c:v>
                </c:pt>
                <c:pt idx="5">
                  <c:v>2.1989999999999998</c:v>
                </c:pt>
                <c:pt idx="6">
                  <c:v>8.8019999999999996</c:v>
                </c:pt>
                <c:pt idx="7">
                  <c:v>46.70000000000001</c:v>
                </c:pt>
                <c:pt idx="8">
                  <c:v>325.59950000000003</c:v>
                </c:pt>
              </c:numCache>
            </c:numRef>
          </c:yVal>
        </c:ser>
        <c:axId val="88192896"/>
        <c:axId val="88194432"/>
      </c:scatterChart>
      <c:valAx>
        <c:axId val="88192896"/>
        <c:scaling>
          <c:logBase val="2"/>
          <c:orientation val="minMax"/>
        </c:scaling>
        <c:axPos val="b"/>
        <c:numFmt formatCode="General" sourceLinked="1"/>
        <c:tickLblPos val="nextTo"/>
        <c:crossAx val="88194432"/>
        <c:crosses val="autoZero"/>
        <c:crossBetween val="midCat"/>
      </c:valAx>
      <c:valAx>
        <c:axId val="88194432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88192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Sheet1!$B$10:$B$17</c:f>
              <c:numCache>
                <c:formatCode>General</c:formatCode>
                <c:ptCount val="8"/>
                <c:pt idx="0">
                  <c:v>932</c:v>
                </c:pt>
                <c:pt idx="1">
                  <c:v>3908</c:v>
                </c:pt>
                <c:pt idx="2">
                  <c:v>16004</c:v>
                </c:pt>
                <c:pt idx="3">
                  <c:v>64772</c:v>
                </c:pt>
                <c:pt idx="4">
                  <c:v>260612</c:v>
                </c:pt>
                <c:pt idx="5">
                  <c:v>1045508</c:v>
                </c:pt>
                <c:pt idx="6">
                  <c:v>4188164</c:v>
                </c:pt>
                <c:pt idx="7">
                  <c:v>16764932</c:v>
                </c:pt>
              </c:numCache>
            </c:numRef>
          </c:xVal>
          <c:yVal>
            <c:numRef>
              <c:f>Sheet1!$D$10:$D$17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4.2666666666666665E-2</c:v>
                </c:pt>
                <c:pt idx="5">
                  <c:v>0.44700000000000001</c:v>
                </c:pt>
                <c:pt idx="6">
                  <c:v>4.6349999999999989</c:v>
                </c:pt>
                <c:pt idx="7">
                  <c:v>39.85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Sheet1!$F$10:$F$17</c:f>
              <c:numCache>
                <c:formatCode>General</c:formatCode>
                <c:ptCount val="8"/>
                <c:pt idx="0">
                  <c:v>932</c:v>
                </c:pt>
                <c:pt idx="1">
                  <c:v>3908</c:v>
                </c:pt>
                <c:pt idx="2">
                  <c:v>16004</c:v>
                </c:pt>
                <c:pt idx="3">
                  <c:v>64772</c:v>
                </c:pt>
                <c:pt idx="4">
                  <c:v>260612</c:v>
                </c:pt>
                <c:pt idx="5">
                  <c:v>1045508</c:v>
                </c:pt>
                <c:pt idx="6">
                  <c:v>4188164</c:v>
                </c:pt>
                <c:pt idx="7">
                  <c:v>16764932</c:v>
                </c:pt>
              </c:numCache>
            </c:numRef>
          </c:xVal>
          <c:yVal>
            <c:numRef>
              <c:f>Sheet1!$H$10:$H$17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6.6666666666666664E-4</c:v>
                </c:pt>
                <c:pt idx="3">
                  <c:v>6.000000000000001E-3</c:v>
                </c:pt>
                <c:pt idx="4">
                  <c:v>4.2666666666666665E-2</c:v>
                </c:pt>
                <c:pt idx="5">
                  <c:v>0.46799999999999997</c:v>
                </c:pt>
                <c:pt idx="6">
                  <c:v>4.562333333333334</c:v>
                </c:pt>
                <c:pt idx="7">
                  <c:v>38.755499999999998</c:v>
                </c:pt>
              </c:numCache>
            </c:numRef>
          </c:yVal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Sheet1!$N$10:$N$23</c:f>
              <c:numCache>
                <c:formatCode>General</c:formatCode>
                <c:ptCount val="14"/>
                <c:pt idx="0">
                  <c:v>57</c:v>
                </c:pt>
                <c:pt idx="1">
                  <c:v>112</c:v>
                </c:pt>
                <c:pt idx="2">
                  <c:v>185</c:v>
                </c:pt>
                <c:pt idx="3">
                  <c:v>602</c:v>
                </c:pt>
                <c:pt idx="4">
                  <c:v>1026</c:v>
                </c:pt>
                <c:pt idx="5">
                  <c:v>1872</c:v>
                </c:pt>
                <c:pt idx="6">
                  <c:v>4608</c:v>
                </c:pt>
                <c:pt idx="7">
                  <c:v>10164</c:v>
                </c:pt>
                <c:pt idx="8">
                  <c:v>18256</c:v>
                </c:pt>
                <c:pt idx="9">
                  <c:v>38813</c:v>
                </c:pt>
                <c:pt idx="10">
                  <c:v>80262</c:v>
                </c:pt>
                <c:pt idx="11">
                  <c:v>157696</c:v>
                </c:pt>
                <c:pt idx="12">
                  <c:v>307440</c:v>
                </c:pt>
                <c:pt idx="13">
                  <c:v>660450</c:v>
                </c:pt>
              </c:numCache>
            </c:numRef>
          </c:xVal>
          <c:yVal>
            <c:numRef>
              <c:f>Sheet1!$P$10:$P$23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6.6666666666666664E-4</c:v>
                </c:pt>
                <c:pt idx="4">
                  <c:v>1E-3</c:v>
                </c:pt>
                <c:pt idx="5">
                  <c:v>2.3333333333333335E-3</c:v>
                </c:pt>
                <c:pt idx="6">
                  <c:v>1.2999999999999999E-2</c:v>
                </c:pt>
                <c:pt idx="7">
                  <c:v>4.7000000000000007E-2</c:v>
                </c:pt>
                <c:pt idx="8">
                  <c:v>0.16166666666666665</c:v>
                </c:pt>
                <c:pt idx="9">
                  <c:v>0.66100000000000003</c:v>
                </c:pt>
                <c:pt idx="10">
                  <c:v>2.7606666666666668</c:v>
                </c:pt>
                <c:pt idx="11">
                  <c:v>10.081666666666667</c:v>
                </c:pt>
                <c:pt idx="12">
                  <c:v>41.244333333333337</c:v>
                </c:pt>
                <c:pt idx="13">
                  <c:v>212.29899999999998</c:v>
                </c:pt>
              </c:numCache>
            </c:numRef>
          </c:yVal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Sheet1!$R$10:$R$23</c:f>
              <c:numCache>
                <c:formatCode>General</c:formatCode>
                <c:ptCount val="14"/>
                <c:pt idx="0">
                  <c:v>78</c:v>
                </c:pt>
                <c:pt idx="1">
                  <c:v>78</c:v>
                </c:pt>
                <c:pt idx="2">
                  <c:v>204</c:v>
                </c:pt>
                <c:pt idx="3">
                  <c:v>420</c:v>
                </c:pt>
                <c:pt idx="4">
                  <c:v>750</c:v>
                </c:pt>
                <c:pt idx="5">
                  <c:v>1848</c:v>
                </c:pt>
                <c:pt idx="6">
                  <c:v>3690</c:v>
                </c:pt>
                <c:pt idx="7">
                  <c:v>8268</c:v>
                </c:pt>
                <c:pt idx="8">
                  <c:v>15600</c:v>
                </c:pt>
                <c:pt idx="9">
                  <c:v>30780</c:v>
                </c:pt>
                <c:pt idx="10">
                  <c:v>60600</c:v>
                </c:pt>
                <c:pt idx="11">
                  <c:v>127968</c:v>
                </c:pt>
                <c:pt idx="12">
                  <c:v>251160</c:v>
                </c:pt>
                <c:pt idx="13">
                  <c:v>522750</c:v>
                </c:pt>
              </c:numCache>
            </c:numRef>
          </c:xVal>
          <c:yVal>
            <c:numRef>
              <c:f>Sheet1!$T$10:$T$23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6.6666666666666664E-4</c:v>
                </c:pt>
                <c:pt idx="5">
                  <c:v>3.6666666666666666E-3</c:v>
                </c:pt>
                <c:pt idx="6">
                  <c:v>1.2000000000000002E-2</c:v>
                </c:pt>
                <c:pt idx="7">
                  <c:v>5.1666666666666666E-2</c:v>
                </c:pt>
                <c:pt idx="8">
                  <c:v>0.18800000000000003</c:v>
                </c:pt>
                <c:pt idx="9">
                  <c:v>0.7403333333333334</c:v>
                </c:pt>
                <c:pt idx="10">
                  <c:v>3.4269999999999996</c:v>
                </c:pt>
                <c:pt idx="11">
                  <c:v>14.722</c:v>
                </c:pt>
                <c:pt idx="12">
                  <c:v>72.843000000000004</c:v>
                </c:pt>
                <c:pt idx="13">
                  <c:v>509.20499999999998</c:v>
                </c:pt>
              </c:numCache>
            </c:numRef>
          </c:yVal>
        </c:ser>
        <c:ser>
          <c:idx val="4"/>
          <c:order val="4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Sheet1!$V$10:$V$22</c:f>
              <c:numCache>
                <c:formatCode>General</c:formatCode>
                <c:ptCount val="13"/>
                <c:pt idx="0">
                  <c:v>38</c:v>
                </c:pt>
                <c:pt idx="1">
                  <c:v>58</c:v>
                </c:pt>
                <c:pt idx="2">
                  <c:v>213</c:v>
                </c:pt>
                <c:pt idx="3">
                  <c:v>294</c:v>
                </c:pt>
                <c:pt idx="4">
                  <c:v>828</c:v>
                </c:pt>
                <c:pt idx="5">
                  <c:v>1950</c:v>
                </c:pt>
                <c:pt idx="6">
                  <c:v>4026</c:v>
                </c:pt>
                <c:pt idx="7">
                  <c:v>7868</c:v>
                </c:pt>
                <c:pt idx="8">
                  <c:v>14840</c:v>
                </c:pt>
                <c:pt idx="9">
                  <c:v>33660</c:v>
                </c:pt>
                <c:pt idx="10">
                  <c:v>57717</c:v>
                </c:pt>
                <c:pt idx="11">
                  <c:v>115284</c:v>
                </c:pt>
                <c:pt idx="12">
                  <c:v>249840</c:v>
                </c:pt>
              </c:numCache>
            </c:numRef>
          </c:xVal>
          <c:yVal>
            <c:numRef>
              <c:f>Sheet1!$X$10:$X$22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1E-3</c:v>
                </c:pt>
                <c:pt idx="5">
                  <c:v>3.6666666666666666E-3</c:v>
                </c:pt>
                <c:pt idx="6">
                  <c:v>1.4333333333333332E-2</c:v>
                </c:pt>
                <c:pt idx="7">
                  <c:v>7.0666666666666669E-2</c:v>
                </c:pt>
                <c:pt idx="8">
                  <c:v>0.29533333333333339</c:v>
                </c:pt>
                <c:pt idx="9">
                  <c:v>1.165</c:v>
                </c:pt>
                <c:pt idx="10">
                  <c:v>3.4126666666666665</c:v>
                </c:pt>
                <c:pt idx="11">
                  <c:v>14.786999999999999</c:v>
                </c:pt>
                <c:pt idx="12">
                  <c:v>97.930999999999997</c:v>
                </c:pt>
              </c:numCache>
            </c:numRef>
          </c:yVal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Sheet1!$Z$10:$Z$18</c:f>
              <c:numCache>
                <c:formatCode>General</c:formatCode>
                <c:ptCount val="9"/>
                <c:pt idx="0">
                  <c:v>704</c:v>
                </c:pt>
                <c:pt idx="1">
                  <c:v>1472</c:v>
                </c:pt>
                <c:pt idx="2">
                  <c:v>3008</c:v>
                </c:pt>
                <c:pt idx="3">
                  <c:v>6080</c:v>
                </c:pt>
                <c:pt idx="4">
                  <c:v>12224</c:v>
                </c:pt>
                <c:pt idx="5">
                  <c:v>24512</c:v>
                </c:pt>
                <c:pt idx="6">
                  <c:v>49088</c:v>
                </c:pt>
                <c:pt idx="7">
                  <c:v>98240</c:v>
                </c:pt>
                <c:pt idx="8">
                  <c:v>196544</c:v>
                </c:pt>
              </c:numCache>
            </c:numRef>
          </c:xVal>
          <c:yVal>
            <c:numRef>
              <c:f>Sheet1!$AB$10:$AB$18</c:f>
              <c:numCache>
                <c:formatCode>General</c:formatCode>
                <c:ptCount val="9"/>
                <c:pt idx="0">
                  <c:v>1E-3</c:v>
                </c:pt>
                <c:pt idx="1">
                  <c:v>6.9999999999999993E-3</c:v>
                </c:pt>
                <c:pt idx="2">
                  <c:v>2.9333333333333333E-2</c:v>
                </c:pt>
                <c:pt idx="3">
                  <c:v>0.14000000000000001</c:v>
                </c:pt>
                <c:pt idx="4">
                  <c:v>0.59166666666666667</c:v>
                </c:pt>
                <c:pt idx="5">
                  <c:v>2.3050000000000002</c:v>
                </c:pt>
                <c:pt idx="6">
                  <c:v>8.070333333333334</c:v>
                </c:pt>
                <c:pt idx="7">
                  <c:v>46.221333333333327</c:v>
                </c:pt>
                <c:pt idx="8">
                  <c:v>231.875</c:v>
                </c:pt>
              </c:numCache>
            </c:numRef>
          </c:yVal>
        </c:ser>
        <c:ser>
          <c:idx val="6"/>
          <c:order val="6"/>
          <c:tx>
            <c:strRef>
              <c:f>Sheet1!$AC$8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Sheet1!$AD$10:$AD$18</c:f>
              <c:numCache>
                <c:formatCode>General</c:formatCode>
                <c:ptCount val="9"/>
                <c:pt idx="0">
                  <c:v>764</c:v>
                </c:pt>
                <c:pt idx="1">
                  <c:v>1528</c:v>
                </c:pt>
                <c:pt idx="2">
                  <c:v>3056</c:v>
                </c:pt>
                <c:pt idx="3">
                  <c:v>6112</c:v>
                </c:pt>
                <c:pt idx="4">
                  <c:v>12224</c:v>
                </c:pt>
                <c:pt idx="5">
                  <c:v>24448</c:v>
                </c:pt>
                <c:pt idx="6">
                  <c:v>48896</c:v>
                </c:pt>
                <c:pt idx="7">
                  <c:v>97792</c:v>
                </c:pt>
                <c:pt idx="8">
                  <c:v>195584</c:v>
                </c:pt>
              </c:numCache>
            </c:numRef>
          </c:xVal>
          <c:yVal>
            <c:numRef>
              <c:f>Sheet1!$AF$10:$AF$18</c:f>
              <c:numCache>
                <c:formatCode>General</c:formatCode>
                <c:ptCount val="9"/>
                <c:pt idx="0">
                  <c:v>2E-3</c:v>
                </c:pt>
                <c:pt idx="1">
                  <c:v>7.3333333333333332E-3</c:v>
                </c:pt>
                <c:pt idx="2">
                  <c:v>2.9000000000000001E-2</c:v>
                </c:pt>
                <c:pt idx="3">
                  <c:v>0.109</c:v>
                </c:pt>
                <c:pt idx="4">
                  <c:v>0.51000000000000012</c:v>
                </c:pt>
                <c:pt idx="5">
                  <c:v>2.1989999999999998</c:v>
                </c:pt>
                <c:pt idx="6">
                  <c:v>8.8019999999999996</c:v>
                </c:pt>
                <c:pt idx="7">
                  <c:v>46.70000000000001</c:v>
                </c:pt>
                <c:pt idx="8">
                  <c:v>325.59950000000003</c:v>
                </c:pt>
              </c:numCache>
            </c:numRef>
          </c:yVal>
        </c:ser>
        <c:axId val="91331968"/>
        <c:axId val="91346048"/>
      </c:scatterChart>
      <c:valAx>
        <c:axId val="91331968"/>
        <c:scaling>
          <c:logBase val="2"/>
          <c:orientation val="minMax"/>
        </c:scaling>
        <c:axPos val="b"/>
        <c:numFmt formatCode="General" sourceLinked="1"/>
        <c:tickLblPos val="nextTo"/>
        <c:crossAx val="91346048"/>
        <c:crosses val="autoZero"/>
        <c:crossBetween val="midCat"/>
      </c:valAx>
      <c:valAx>
        <c:axId val="91346048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91331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Sheet1!$A$10:$A$17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Sheet1!$A$53:$A$60</c:f>
              <c:numCache>
                <c:formatCode>General</c:formatCode>
                <c:ptCount val="8"/>
                <c:pt idx="2">
                  <c:v>4.8815921019745069E-10</c:v>
                </c:pt>
                <c:pt idx="3">
                  <c:v>3.0153847341443834E-10</c:v>
                </c:pt>
                <c:pt idx="4">
                  <c:v>3.1976015430346006E-10</c:v>
                </c:pt>
                <c:pt idx="5">
                  <c:v>4.1752280948591498E-10</c:v>
                </c:pt>
                <c:pt idx="6">
                  <c:v>5.4037606783067699E-10</c:v>
                </c:pt>
                <c:pt idx="7">
                  <c:v>5.8031872161783893E-10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Sheet1!$E$10:$E$17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Sheet1!$B$53:$B$60</c:f>
              <c:numCache>
                <c:formatCode>General</c:formatCode>
                <c:ptCount val="8"/>
                <c:pt idx="2">
                  <c:v>3.2543947346496708E-10</c:v>
                </c:pt>
                <c:pt idx="3">
                  <c:v>3.6184616809732608E-10</c:v>
                </c:pt>
                <c:pt idx="4">
                  <c:v>3.1976015430346006E-10</c:v>
                </c:pt>
                <c:pt idx="5">
                  <c:v>4.3713797503223309E-10</c:v>
                </c:pt>
                <c:pt idx="6">
                  <c:v>5.3190415249179999E-10</c:v>
                </c:pt>
                <c:pt idx="7">
                  <c:v>5.6437998031769524E-10</c:v>
                </c:pt>
              </c:numCache>
            </c:numRef>
          </c:yVal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Sheet1!$M$10:$M$23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Sheet1!$D$53:$D$66</c:f>
              <c:numCache>
                <c:formatCode>General</c:formatCode>
                <c:ptCount val="14"/>
                <c:pt idx="2">
                  <c:v>3.6036036036036035E-8</c:v>
                </c:pt>
                <c:pt idx="3">
                  <c:v>7.5334674290535697E-9</c:v>
                </c:pt>
                <c:pt idx="4">
                  <c:v>4.0109418493650677E-9</c:v>
                </c:pt>
                <c:pt idx="5">
                  <c:v>2.8852748760156171E-9</c:v>
                </c:pt>
                <c:pt idx="6">
                  <c:v>2.7550591362847221E-9</c:v>
                </c:pt>
                <c:pt idx="7">
                  <c:v>2.097126401393563E-9</c:v>
                </c:pt>
                <c:pt idx="8">
                  <c:v>2.2590653263934845E-9</c:v>
                </c:pt>
                <c:pt idx="9">
                  <c:v>2.0733353323924469E-9</c:v>
                </c:pt>
                <c:pt idx="10">
                  <c:v>2.0465096362772623E-9</c:v>
                </c:pt>
                <c:pt idx="11">
                  <c:v>1.9510200013329972E-9</c:v>
                </c:pt>
                <c:pt idx="12">
                  <c:v>2.1125297569739952E-9</c:v>
                </c:pt>
                <c:pt idx="13">
                  <c:v>2.3717524684310227E-9</c:v>
                </c:pt>
              </c:numCache>
            </c:numRef>
          </c:yVal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Sheet1!$Q$10:$Q$23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Sheet1!$E$53:$E$66</c:f>
              <c:numCache>
                <c:formatCode>General</c:formatCode>
                <c:ptCount val="14"/>
                <c:pt idx="3">
                  <c:v>1.2698412698412698E-8</c:v>
                </c:pt>
                <c:pt idx="4">
                  <c:v>4.1152263374485592E-9</c:v>
                </c:pt>
                <c:pt idx="5">
                  <c:v>3.8752480158730157E-9</c:v>
                </c:pt>
                <c:pt idx="6">
                  <c:v>3.2520325203252036E-9</c:v>
                </c:pt>
                <c:pt idx="7">
                  <c:v>2.8443295849106516E-9</c:v>
                </c:pt>
                <c:pt idx="8">
                  <c:v>2.9422075320512825E-9</c:v>
                </c:pt>
                <c:pt idx="9">
                  <c:v>3.0065518735109379E-9</c:v>
                </c:pt>
                <c:pt idx="10">
                  <c:v>3.6192739273927387E-9</c:v>
                </c:pt>
                <c:pt idx="11">
                  <c:v>3.5108760405433389E-9</c:v>
                </c:pt>
                <c:pt idx="12">
                  <c:v>4.5316605948399429E-9</c:v>
                </c:pt>
                <c:pt idx="13">
                  <c:v>7.3432462073729742E-9</c:v>
                </c:pt>
              </c:numCache>
            </c:numRef>
          </c:yVal>
        </c:ser>
        <c:ser>
          <c:idx val="4"/>
          <c:order val="4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Sheet1!$U$10:$U$22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Sheet1!$F$53:$F$65</c:f>
              <c:numCache>
                <c:formatCode>General</c:formatCode>
                <c:ptCount val="13"/>
                <c:pt idx="3">
                  <c:v>2.2904784809546713E-8</c:v>
                </c:pt>
                <c:pt idx="4">
                  <c:v>4.7176932367149759E-9</c:v>
                </c:pt>
                <c:pt idx="5">
                  <c:v>3.2701597918989224E-9</c:v>
                </c:pt>
                <c:pt idx="6">
                  <c:v>3.0904445180401459E-9</c:v>
                </c:pt>
                <c:pt idx="7">
                  <c:v>4.0732555802640776E-9</c:v>
                </c:pt>
                <c:pt idx="8">
                  <c:v>4.8586835972596597E-9</c:v>
                </c:pt>
                <c:pt idx="9">
                  <c:v>3.8033861563273329E-9</c:v>
                </c:pt>
                <c:pt idx="10">
                  <c:v>3.8176383189354004E-9</c:v>
                </c:pt>
                <c:pt idx="11">
                  <c:v>4.1932017332798853E-9</c:v>
                </c:pt>
                <c:pt idx="12">
                  <c:v>5.9810617662491489E-9</c:v>
                </c:pt>
              </c:numCache>
            </c:numRef>
          </c:yVal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Sheet1!$Y$10:$Y$18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Sheet1!$G$53:$G$61</c:f>
              <c:numCache>
                <c:formatCode>General</c:formatCode>
                <c:ptCount val="9"/>
                <c:pt idx="0">
                  <c:v>5.5056377730796338E-9</c:v>
                </c:pt>
                <c:pt idx="1">
                  <c:v>9.2518186432075783E-9</c:v>
                </c:pt>
                <c:pt idx="2">
                  <c:v>9.5046520951709457E-9</c:v>
                </c:pt>
                <c:pt idx="3">
                  <c:v>1.1232349165596919E-8</c:v>
                </c:pt>
                <c:pt idx="4">
                  <c:v>1.1811139729336322E-8</c:v>
                </c:pt>
                <c:pt idx="5">
                  <c:v>1.1476150160182164E-8</c:v>
                </c:pt>
                <c:pt idx="6">
                  <c:v>1.0033285826671873E-8</c:v>
                </c:pt>
                <c:pt idx="7">
                  <c:v>1.4357461953926899E-8</c:v>
                </c:pt>
                <c:pt idx="8">
                  <c:v>1.8001179084333453E-8</c:v>
                </c:pt>
              </c:numCache>
            </c:numRef>
          </c:yVal>
        </c:ser>
        <c:ser>
          <c:idx val="6"/>
          <c:order val="6"/>
          <c:tx>
            <c:strRef>
              <c:f>Sheet1!$AC$8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Sheet1!$AC$10:$AC$18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Sheet1!$H$53:$H$61</c:f>
              <c:numCache>
                <c:formatCode>General</c:formatCode>
                <c:ptCount val="9"/>
                <c:pt idx="0">
                  <c:v>1.0146515686513251E-8</c:v>
                </c:pt>
                <c:pt idx="1">
                  <c:v>9.3371632679392374E-9</c:v>
                </c:pt>
                <c:pt idx="2">
                  <c:v>9.2490534072237032E-9</c:v>
                </c:pt>
                <c:pt idx="3">
                  <c:v>8.6993998212233426E-9</c:v>
                </c:pt>
                <c:pt idx="4">
                  <c:v>1.0180869738526521E-8</c:v>
                </c:pt>
                <c:pt idx="5">
                  <c:v>1.0977057341152445E-8</c:v>
                </c:pt>
                <c:pt idx="6">
                  <c:v>1.0985885825148911E-8</c:v>
                </c:pt>
                <c:pt idx="7">
                  <c:v>1.4572602239629852E-8</c:v>
                </c:pt>
                <c:pt idx="8">
                  <c:v>2.5401374728505698E-8</c:v>
                </c:pt>
              </c:numCache>
            </c:numRef>
          </c:yVal>
        </c:ser>
        <c:ser>
          <c:idx val="7"/>
          <c:order val="7"/>
          <c:tx>
            <c:strRef>
              <c:f>Sheet1!$C$52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Sheet1!$I$10:$I$22</c:f>
              <c:numCache>
                <c:formatCode>General</c:formatCode>
                <c:ptCount val="13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</c:numCache>
            </c:numRef>
          </c:xVal>
          <c:yVal>
            <c:numRef>
              <c:f>Sheet1!$C$53:$C$65</c:f>
              <c:numCache>
                <c:formatCode>General</c:formatCode>
                <c:ptCount val="13"/>
                <c:pt idx="4">
                  <c:v>1.0067451927917045E-8</c:v>
                </c:pt>
                <c:pt idx="5">
                  <c:v>1.011976744774405E-8</c:v>
                </c:pt>
                <c:pt idx="6">
                  <c:v>1.0357467924612853E-8</c:v>
                </c:pt>
                <c:pt idx="7">
                  <c:v>1.1799597332126915E-8</c:v>
                </c:pt>
                <c:pt idx="8">
                  <c:v>1.2945646946792994E-8</c:v>
                </c:pt>
                <c:pt idx="9">
                  <c:v>1.348612765070683E-8</c:v>
                </c:pt>
                <c:pt idx="10">
                  <c:v>1.4148005432602328E-8</c:v>
                </c:pt>
                <c:pt idx="11">
                  <c:v>1.4635474526517039E-8</c:v>
                </c:pt>
                <c:pt idx="12">
                  <c:v>2.3395112880930724E-8</c:v>
                </c:pt>
              </c:numCache>
            </c:numRef>
          </c:yVal>
        </c:ser>
        <c:ser>
          <c:idx val="8"/>
          <c:order val="8"/>
          <c:tx>
            <c:strRef>
              <c:f>Sheet1!$I$52</c:f>
              <c:strCache>
                <c:ptCount val="1"/>
                <c:pt idx="0">
                  <c:v>CC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Sheet1!$AG$10:$AG$18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</c:numCache>
            </c:numRef>
          </c:xVal>
          <c:yVal>
            <c:numRef>
              <c:f>Sheet1!$I$53:$I$61</c:f>
              <c:numCache>
                <c:formatCode>General</c:formatCode>
                <c:ptCount val="9"/>
                <c:pt idx="3">
                  <c:v>1.7475796022508824E-8</c:v>
                </c:pt>
                <c:pt idx="4">
                  <c:v>1.6481834663652847E-8</c:v>
                </c:pt>
                <c:pt idx="5">
                  <c:v>2.4769505985963947E-8</c:v>
                </c:pt>
                <c:pt idx="6">
                  <c:v>3.8892579397174382E-8</c:v>
                </c:pt>
                <c:pt idx="7">
                  <c:v>6.5366832278054227E-8</c:v>
                </c:pt>
                <c:pt idx="8">
                  <c:v>1.2253525177660265E-7</c:v>
                </c:pt>
              </c:numCache>
            </c:numRef>
          </c:yVal>
        </c:ser>
        <c:axId val="91843200"/>
        <c:axId val="91844992"/>
      </c:scatterChart>
      <c:valAx>
        <c:axId val="91843200"/>
        <c:scaling>
          <c:logBase val="2"/>
          <c:orientation val="minMax"/>
        </c:scaling>
        <c:axPos val="b"/>
        <c:numFmt formatCode="General" sourceLinked="1"/>
        <c:tickLblPos val="nextTo"/>
        <c:crossAx val="91844992"/>
        <c:crosses val="autoZero"/>
        <c:crossBetween val="midCat"/>
      </c:valAx>
      <c:valAx>
        <c:axId val="91844992"/>
        <c:scaling>
          <c:orientation val="minMax"/>
        </c:scaling>
        <c:axPos val="l"/>
        <c:majorGridlines/>
        <c:numFmt formatCode="General" sourceLinked="1"/>
        <c:tickLblPos val="nextTo"/>
        <c:crossAx val="91843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Sheet1!$A$10:$A$17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Sheet1!$A$70:$A$77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6.1035156250000001E-8</c:v>
                </c:pt>
                <c:pt idx="3">
                  <c:v>7.6293945312500002E-8</c:v>
                </c:pt>
                <c:pt idx="4">
                  <c:v>1.6276041666666666E-7</c:v>
                </c:pt>
                <c:pt idx="5">
                  <c:v>4.2629241943359376E-7</c:v>
                </c:pt>
                <c:pt idx="6">
                  <c:v>1.1050701141357419E-6</c:v>
                </c:pt>
                <c:pt idx="7">
                  <c:v>2.3752450942993165E-6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Sheet1!$E$10:$E$17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Sheet1!$B$70:$B$77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4.0690104166666665E-8</c:v>
                </c:pt>
                <c:pt idx="3">
                  <c:v>9.1552734375000015E-8</c:v>
                </c:pt>
                <c:pt idx="4">
                  <c:v>1.6276041666666666E-7</c:v>
                </c:pt>
                <c:pt idx="5">
                  <c:v>4.4631958007812497E-7</c:v>
                </c:pt>
                <c:pt idx="6">
                  <c:v>1.0877450307210288E-6</c:v>
                </c:pt>
                <c:pt idx="7">
                  <c:v>2.3100078105926512E-6</c:v>
                </c:pt>
              </c:numCache>
            </c:numRef>
          </c:yVal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Sheet1!$M$10:$M$23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Sheet1!$C$70:$C$83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2.6666666666666667E-7</c:v>
                </c:pt>
                <c:pt idx="3">
                  <c:v>4.6277014207043363E-8</c:v>
                </c:pt>
                <c:pt idx="4">
                  <c:v>2.540263171264543E-8</c:v>
                </c:pt>
                <c:pt idx="5">
                  <c:v>1.8754286694101511E-8</c:v>
                </c:pt>
                <c:pt idx="6">
                  <c:v>1.6530354817708333E-8</c:v>
                </c:pt>
                <c:pt idx="7">
                  <c:v>1.2083442598505768E-8</c:v>
                </c:pt>
                <c:pt idx="8">
                  <c:v>1.3150987435790642E-8</c:v>
                </c:pt>
                <c:pt idx="9">
                  <c:v>1.1756371695565821E-8</c:v>
                </c:pt>
                <c:pt idx="10">
                  <c:v>1.1401982259259033E-8</c:v>
                </c:pt>
                <c:pt idx="11">
                  <c:v>1.0730610007331485E-8</c:v>
                </c:pt>
                <c:pt idx="12">
                  <c:v>1.1505742426376223E-8</c:v>
                </c:pt>
                <c:pt idx="13">
                  <c:v>1.2713447916364491E-8</c:v>
                </c:pt>
              </c:numCache>
            </c:numRef>
          </c:yVal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Sheet1!$Q$10:$Q$23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Sheet1!$D$70:$D$83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5.3333333333333334E-8</c:v>
                </c:pt>
                <c:pt idx="4">
                  <c:v>1.7146776406035665E-8</c:v>
                </c:pt>
                <c:pt idx="5">
                  <c:v>1.5985398065476191E-8</c:v>
                </c:pt>
                <c:pt idx="6">
                  <c:v>1.3333333333333335E-8</c:v>
                </c:pt>
                <c:pt idx="7">
                  <c:v>1.1596112923097273E-8</c:v>
                </c:pt>
                <c:pt idx="8">
                  <c:v>1.1952718098958335E-8</c:v>
                </c:pt>
                <c:pt idx="9">
                  <c:v>1.2176535087719299E-8</c:v>
                </c:pt>
                <c:pt idx="10">
                  <c:v>1.4621866666666665E-8</c:v>
                </c:pt>
                <c:pt idx="11">
                  <c:v>1.4153219038440335E-8</c:v>
                </c:pt>
                <c:pt idx="12">
                  <c:v>1.823993389423077E-8</c:v>
                </c:pt>
                <c:pt idx="13">
                  <c:v>2.9516970049244308E-8</c:v>
                </c:pt>
              </c:numCache>
            </c:numRef>
          </c:yVal>
        </c:ser>
        <c:ser>
          <c:idx val="4"/>
          <c:order val="4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Sheet1!$U$10:$U$22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Sheet1!$E$70:$E$82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7.4822297044519269E-8</c:v>
                </c:pt>
                <c:pt idx="4">
                  <c:v>1.6276041666666667E-8</c:v>
                </c:pt>
                <c:pt idx="5">
                  <c:v>1.1594202898550725E-8</c:v>
                </c:pt>
                <c:pt idx="6">
                  <c:v>1.1148861675295366E-8</c:v>
                </c:pt>
                <c:pt idx="7">
                  <c:v>1.4864737896807869E-8</c:v>
                </c:pt>
                <c:pt idx="8">
                  <c:v>1.7882654906580691E-8</c:v>
                </c:pt>
                <c:pt idx="9">
                  <c:v>1.4224664224664225E-8</c:v>
                </c:pt>
                <c:pt idx="10">
                  <c:v>1.4338688804190439E-8</c:v>
                </c:pt>
                <c:pt idx="11">
                  <c:v>1.5891159389199156E-8</c:v>
                </c:pt>
                <c:pt idx="12">
                  <c:v>2.2890754774505017E-8</c:v>
                </c:pt>
              </c:numCache>
            </c:numRef>
          </c:yVal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Sheet1!$Y$10:$Y$18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Sheet1!$F$70:$F$78</c:f>
              <c:numCache>
                <c:formatCode>General</c:formatCode>
                <c:ptCount val="9"/>
                <c:pt idx="0">
                  <c:v>2.4660669191919193E-9</c:v>
                </c:pt>
                <c:pt idx="1">
                  <c:v>1.0132944228274967E-8</c:v>
                </c:pt>
                <c:pt idx="2">
                  <c:v>9.927081077178543E-9</c:v>
                </c:pt>
                <c:pt idx="3">
                  <c:v>1.1473905061631262E-8</c:v>
                </c:pt>
                <c:pt idx="4">
                  <c:v>1.1936125334937764E-8</c:v>
                </c:pt>
                <c:pt idx="5">
                  <c:v>1.1536392418240862E-8</c:v>
                </c:pt>
                <c:pt idx="6">
                  <c:v>1.0059516639290623E-8</c:v>
                </c:pt>
                <c:pt idx="7">
                  <c:v>1.4376193150213823E-8</c:v>
                </c:pt>
                <c:pt idx="8">
                  <c:v>1.8012910057995451E-8</c:v>
                </c:pt>
              </c:numCache>
            </c:numRef>
          </c:yVal>
        </c:ser>
        <c:ser>
          <c:idx val="6"/>
          <c:order val="6"/>
          <c:tx>
            <c:strRef>
              <c:f>Sheet1!$AC$8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Sheet1!$AC$10:$AC$18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Sheet1!$G$70:$G$78</c:f>
              <c:numCache>
                <c:formatCode>General</c:formatCode>
                <c:ptCount val="9"/>
                <c:pt idx="0">
                  <c:v>3.4626997977783318E-9</c:v>
                </c:pt>
                <c:pt idx="1">
                  <c:v>9.4359692284465305E-9</c:v>
                </c:pt>
                <c:pt idx="2">
                  <c:v>9.346926988252524E-9</c:v>
                </c:pt>
                <c:pt idx="3">
                  <c:v>8.7914569621886701E-9</c:v>
                </c:pt>
                <c:pt idx="4">
                  <c:v>1.028860380983368E-8</c:v>
                </c:pt>
                <c:pt idx="5">
                  <c:v>1.1093216678095857E-8</c:v>
                </c:pt>
                <c:pt idx="6">
                  <c:v>1.1102138585203397E-8</c:v>
                </c:pt>
                <c:pt idx="7">
                  <c:v>1.4726809670737047E-8</c:v>
                </c:pt>
                <c:pt idx="8">
                  <c:v>2.5670172344680361E-8</c:v>
                </c:pt>
              </c:numCache>
            </c:numRef>
          </c:yVal>
        </c:ser>
        <c:axId val="104427904"/>
        <c:axId val="104429440"/>
      </c:scatterChart>
      <c:valAx>
        <c:axId val="104427904"/>
        <c:scaling>
          <c:logBase val="2"/>
          <c:orientation val="minMax"/>
        </c:scaling>
        <c:axPos val="b"/>
        <c:numFmt formatCode="General" sourceLinked="1"/>
        <c:tickLblPos val="nextTo"/>
        <c:crossAx val="104429440"/>
        <c:crosses val="autoZero"/>
        <c:crossBetween val="midCat"/>
      </c:valAx>
      <c:valAx>
        <c:axId val="104429440"/>
        <c:scaling>
          <c:orientation val="minMax"/>
        </c:scaling>
        <c:axPos val="l"/>
        <c:majorGridlines/>
        <c:numFmt formatCode="General" sourceLinked="1"/>
        <c:tickLblPos val="nextTo"/>
        <c:crossAx val="10442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Sheet1!$A$10:$A$17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Sheet1!$S$28:$S$35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6.2484378905273689E-8</c:v>
                </c:pt>
                <c:pt idx="3">
                  <c:v>7.7193849194096215E-8</c:v>
                </c:pt>
                <c:pt idx="4">
                  <c:v>1.6371719900337155E-7</c:v>
                </c:pt>
                <c:pt idx="5">
                  <c:v>4.2754335691357694E-7</c:v>
                </c:pt>
                <c:pt idx="6">
                  <c:v>1.1066901869172265E-6</c:v>
                </c:pt>
                <c:pt idx="7">
                  <c:v>2.3769854837466683E-6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Sheet1!$E$10:$E$17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Sheet1!$T$28:$T$35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4.1656252603515786E-8</c:v>
                </c:pt>
                <c:pt idx="3">
                  <c:v>9.2632619032915476E-8</c:v>
                </c:pt>
                <c:pt idx="4">
                  <c:v>1.6371719900337155E-7</c:v>
                </c:pt>
                <c:pt idx="5">
                  <c:v>4.4762928643300668E-7</c:v>
                </c:pt>
                <c:pt idx="6">
                  <c:v>1.0893397043032064E-6</c:v>
                </c:pt>
                <c:pt idx="7">
                  <c:v>2.3117003993812797E-6</c:v>
                </c:pt>
              </c:numCache>
            </c:numRef>
          </c:yVal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Sheet1!$M$10:$M$23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Sheet1!$U$28:$U$41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2.5740025740025737E-7</c:v>
                </c:pt>
                <c:pt idx="3">
                  <c:v>1.1074197120708749E-7</c:v>
                </c:pt>
                <c:pt idx="4">
                  <c:v>8.1221572449642629E-8</c:v>
                </c:pt>
                <c:pt idx="5">
                  <c:v>8.3095916429249766E-8</c:v>
                </c:pt>
                <c:pt idx="6">
                  <c:v>1.4105902777777777E-7</c:v>
                </c:pt>
                <c:pt idx="7">
                  <c:v>1.7785245057972334E-7</c:v>
                </c:pt>
                <c:pt idx="8">
                  <c:v>2.6834957816552908E-7</c:v>
                </c:pt>
                <c:pt idx="9">
                  <c:v>3.9605526558771068E-7</c:v>
                </c:pt>
                <c:pt idx="10">
                  <c:v>6.1420870458771339E-7</c:v>
                </c:pt>
                <c:pt idx="11">
                  <c:v>8.8793088060666194E-7</c:v>
                </c:pt>
                <c:pt idx="12">
                  <c:v>1.4425170934072751E-6</c:v>
                </c:pt>
                <c:pt idx="13">
                  <c:v>2.6348031458928274E-6</c:v>
                </c:pt>
              </c:numCache>
            </c:numRef>
          </c:yVal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Sheet1!$Q$10:$Q$23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Sheet1!$V$28:$V$41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1.5873015873015872E-7</c:v>
                </c:pt>
                <c:pt idx="4">
                  <c:v>7.4074074074074073E-8</c:v>
                </c:pt>
                <c:pt idx="5">
                  <c:v>1.240079365079365E-7</c:v>
                </c:pt>
                <c:pt idx="6">
                  <c:v>1.6260162601626018E-7</c:v>
                </c:pt>
                <c:pt idx="7">
                  <c:v>2.4034584992495006E-7</c:v>
                </c:pt>
                <c:pt idx="8">
                  <c:v>3.7660256410256416E-7</c:v>
                </c:pt>
                <c:pt idx="9">
                  <c:v>6.0131037470218757E-7</c:v>
                </c:pt>
                <c:pt idx="10">
                  <c:v>1.1310231023102309E-6</c:v>
                </c:pt>
                <c:pt idx="11">
                  <c:v>1.7975685327581895E-6</c:v>
                </c:pt>
                <c:pt idx="12">
                  <c:v>3.6253284758719542E-6</c:v>
                </c:pt>
                <c:pt idx="13">
                  <c:v>9.5498916926885537E-6</c:v>
                </c:pt>
              </c:numCache>
            </c:numRef>
          </c:yVal>
        </c:ser>
        <c:ser>
          <c:idx val="4"/>
          <c:order val="4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Sheet1!$U$10:$U$22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Sheet1!$W$28:$W$40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1.6196954972465177E-7</c:v>
                </c:pt>
                <c:pt idx="4">
                  <c:v>6.0386473429951691E-8</c:v>
                </c:pt>
                <c:pt idx="5">
                  <c:v>6.7155067155067155E-8</c:v>
                </c:pt>
                <c:pt idx="6">
                  <c:v>9.3689265389006533E-8</c:v>
                </c:pt>
                <c:pt idx="7">
                  <c:v>1.7272170297081329E-7</c:v>
                </c:pt>
                <c:pt idx="8">
                  <c:v>2.7640511131077175E-7</c:v>
                </c:pt>
                <c:pt idx="9">
                  <c:v>3.4268132695622506E-7</c:v>
                </c:pt>
                <c:pt idx="10">
                  <c:v>4.2537828981058613E-7</c:v>
                </c:pt>
                <c:pt idx="11">
                  <c:v>6.6116416401700211E-7</c:v>
                </c:pt>
                <c:pt idx="12">
                  <c:v>1.4410840585033244E-6</c:v>
                </c:pt>
              </c:numCache>
            </c:numRef>
          </c:yVal>
        </c:ser>
        <c:axId val="104456960"/>
        <c:axId val="104458496"/>
      </c:scatterChart>
      <c:valAx>
        <c:axId val="104456960"/>
        <c:scaling>
          <c:logBase val="2"/>
          <c:orientation val="minMax"/>
        </c:scaling>
        <c:axPos val="b"/>
        <c:numFmt formatCode="General" sourceLinked="1"/>
        <c:tickLblPos val="nextTo"/>
        <c:crossAx val="104458496"/>
        <c:crosses val="autoZero"/>
        <c:crossBetween val="midCat"/>
      </c:valAx>
      <c:valAx>
        <c:axId val="104458496"/>
        <c:scaling>
          <c:orientation val="minMax"/>
        </c:scaling>
        <c:axPos val="l"/>
        <c:majorGridlines/>
        <c:numFmt formatCode="General" sourceLinked="1"/>
        <c:tickLblPos val="nextTo"/>
        <c:crossAx val="10445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Sheet1!$A$8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Sheet1!$A$10:$A$17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Sheet1!$A$87:$A$94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4.7683715820312501E-10</c:v>
                </c:pt>
                <c:pt idx="3">
                  <c:v>2.9802322387695313E-10</c:v>
                </c:pt>
                <c:pt idx="4">
                  <c:v>3.1789143880208332E-10</c:v>
                </c:pt>
                <c:pt idx="5">
                  <c:v>4.163011908531189E-10</c:v>
                </c:pt>
                <c:pt idx="6">
                  <c:v>5.3958501666784274E-10</c:v>
                </c:pt>
                <c:pt idx="7">
                  <c:v>5.7989382185041907E-10</c:v>
                </c:pt>
              </c:numCache>
            </c:numRef>
          </c:y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Sheet1!$E$10:$E$17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Sheet1!$B$87:$B$94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3.1789143880208332E-10</c:v>
                </c:pt>
                <c:pt idx="3">
                  <c:v>3.5762786865234381E-10</c:v>
                </c:pt>
                <c:pt idx="4">
                  <c:v>3.1789143880208332E-10</c:v>
                </c:pt>
                <c:pt idx="5">
                  <c:v>4.3585896492004392E-10</c:v>
                </c:pt>
                <c:pt idx="6">
                  <c:v>5.3112550328175235E-10</c:v>
                </c:pt>
                <c:pt idx="7">
                  <c:v>5.6396675063297149E-10</c:v>
                </c:pt>
              </c:numCache>
            </c:numRef>
          </c:yVal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Sheet1!$M$10:$M$23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Sheet1!$C$87:$C$100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2.6666666666666666E-9</c:v>
                </c:pt>
                <c:pt idx="3">
                  <c:v>2.0987308030405152E-10</c:v>
                </c:pt>
                <c:pt idx="4">
                  <c:v>6.9691719376256321E-11</c:v>
                </c:pt>
                <c:pt idx="5">
                  <c:v>2.8941800453860355E-11</c:v>
                </c:pt>
                <c:pt idx="6">
                  <c:v>1.210719347000122E-11</c:v>
                </c:pt>
                <c:pt idx="7">
                  <c:v>4.3840154552401883E-12</c:v>
                </c:pt>
                <c:pt idx="8">
                  <c:v>2.6838749868960495E-12</c:v>
                </c:pt>
                <c:pt idx="9">
                  <c:v>1.1927168752095833E-12</c:v>
                </c:pt>
                <c:pt idx="10">
                  <c:v>5.8149150061245054E-13</c:v>
                </c:pt>
                <c:pt idx="11">
                  <c:v>2.8653820057418974E-13</c:v>
                </c:pt>
                <c:pt idx="12">
                  <c:v>1.6105011654735621E-13</c:v>
                </c:pt>
                <c:pt idx="13">
                  <c:v>8.5277020932242216E-14</c:v>
                </c:pt>
              </c:numCache>
            </c:numRef>
          </c:yVal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Sheet1!$Q$10:$Q$23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Sheet1!$D$87:$D$100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3.4133333333333334E-10</c:v>
                </c:pt>
                <c:pt idx="4">
                  <c:v>6.6152686751680799E-11</c:v>
                </c:pt>
                <c:pt idx="5">
                  <c:v>2.7318795522054036E-11</c:v>
                </c:pt>
                <c:pt idx="6">
                  <c:v>1.2000000000000002E-11</c:v>
                </c:pt>
                <c:pt idx="7">
                  <c:v>4.8721457609035842E-12</c:v>
                </c:pt>
                <c:pt idx="8">
                  <c:v>2.7357600629329686E-12</c:v>
                </c:pt>
                <c:pt idx="9">
                  <c:v>1.4459635416666667E-12</c:v>
                </c:pt>
                <c:pt idx="10">
                  <c:v>8.9836748799999988E-13</c:v>
                </c:pt>
                <c:pt idx="11">
                  <c:v>4.1842440623440778E-13</c:v>
                </c:pt>
                <c:pt idx="12">
                  <c:v>2.7787399291992187E-13</c:v>
                </c:pt>
                <c:pt idx="13">
                  <c:v>2.1815294216124774E-13</c:v>
                </c:pt>
              </c:numCache>
            </c:numRef>
          </c:yVal>
        </c:ser>
        <c:ser>
          <c:idx val="4"/>
          <c:order val="4"/>
          <c:tx>
            <c:strRef>
              <c:f>Sheet1!$U$8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Sheet1!$U$10:$U$22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Sheet1!$E$87:$E$99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6.8707343475224305E-10</c:v>
                </c:pt>
                <c:pt idx="4">
                  <c:v>5.9604644775390626E-11</c:v>
                </c:pt>
                <c:pt idx="5">
                  <c:v>1.9287142818004986E-11</c:v>
                </c:pt>
                <c:pt idx="6">
                  <c:v>9.3753990867555436E-12</c:v>
                </c:pt>
                <c:pt idx="7">
                  <c:v>6.5915693369568775E-12</c:v>
                </c:pt>
                <c:pt idx="8">
                  <c:v>4.2976656307776778E-12</c:v>
                </c:pt>
                <c:pt idx="9">
                  <c:v>1.5459724432070768E-12</c:v>
                </c:pt>
                <c:pt idx="10">
                  <c:v>9.1856067910044563E-13</c:v>
                </c:pt>
                <c:pt idx="11">
                  <c:v>5.1663548754406315E-13</c:v>
                </c:pt>
                <c:pt idx="12">
                  <c:v>3.4792080327861185E-13</c:v>
                </c:pt>
              </c:numCache>
            </c:numRef>
          </c:yVal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Sheet1!$Y$10:$Y$18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Sheet1!$F$87:$F$95</c:f>
              <c:numCache>
                <c:formatCode>General</c:formatCode>
                <c:ptCount val="9"/>
                <c:pt idx="0">
                  <c:v>5.8229207863831231E-11</c:v>
                </c:pt>
                <c:pt idx="1">
                  <c:v>5.1547627680970021E-11</c:v>
                </c:pt>
                <c:pt idx="2">
                  <c:v>2.715934770268744E-11</c:v>
                </c:pt>
                <c:pt idx="3">
                  <c:v>1.6250489691095605E-11</c:v>
                </c:pt>
                <c:pt idx="4">
                  <c:v>8.5972833497447714E-12</c:v>
                </c:pt>
                <c:pt idx="5">
                  <c:v>4.1897011971287859E-12</c:v>
                </c:pt>
                <c:pt idx="6">
                  <c:v>1.834309525837546E-12</c:v>
                </c:pt>
                <c:pt idx="7">
                  <c:v>1.3134487911500315E-12</c:v>
                </c:pt>
                <c:pt idx="8">
                  <c:v>8.2371006906126858E-13</c:v>
                </c:pt>
              </c:numCache>
            </c:numRef>
          </c:yVal>
        </c:ser>
        <c:ser>
          <c:idx val="6"/>
          <c:order val="6"/>
          <c:tx>
            <c:strRef>
              <c:f>Sheet1!$AC$8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Sheet1!$AC$10:$AC$18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Sheet1!$G$87:$G$95</c:f>
              <c:numCache>
                <c:formatCode>General</c:formatCode>
                <c:ptCount val="9"/>
                <c:pt idx="0">
                  <c:v>1.1645841572766246E-10</c:v>
                </c:pt>
                <c:pt idx="1">
                  <c:v>5.4002276618159073E-11</c:v>
                </c:pt>
                <c:pt idx="2">
                  <c:v>2.6850718751520538E-11</c:v>
                </c:pt>
                <c:pt idx="3">
                  <c:v>1.2652166973781577E-11</c:v>
                </c:pt>
                <c:pt idx="4">
                  <c:v>7.4106160704842267E-12</c:v>
                </c:pt>
                <c:pt idx="5">
                  <c:v>3.9970294717944466E-12</c:v>
                </c:pt>
                <c:pt idx="6">
                  <c:v>2.0006103564192407E-12</c:v>
                </c:pt>
                <c:pt idx="7">
                  <c:v>1.3270508253051945E-12</c:v>
                </c:pt>
                <c:pt idx="8">
                  <c:v>1.1566558992186072E-12</c:v>
                </c:pt>
              </c:numCache>
            </c:numRef>
          </c:yVal>
        </c:ser>
        <c:axId val="104511360"/>
        <c:axId val="104512896"/>
      </c:scatterChart>
      <c:valAx>
        <c:axId val="104511360"/>
        <c:scaling>
          <c:logBase val="2"/>
          <c:orientation val="minMax"/>
        </c:scaling>
        <c:axPos val="b"/>
        <c:numFmt formatCode="General" sourceLinked="1"/>
        <c:tickLblPos val="nextTo"/>
        <c:crossAx val="104512896"/>
        <c:crosses val="autoZero"/>
        <c:crossBetween val="midCat"/>
      </c:valAx>
      <c:valAx>
        <c:axId val="104512896"/>
        <c:scaling>
          <c:orientation val="minMax"/>
        </c:scaling>
        <c:axPos val="l"/>
        <c:majorGridlines/>
        <c:numFmt formatCode="General" sourceLinked="1"/>
        <c:tickLblPos val="nextTo"/>
        <c:crossAx val="10451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Sheet1!$AA$77:$AA$82</c:f>
              <c:numCache>
                <c:formatCode>General</c:formatCode>
                <c:ptCount val="6"/>
                <c:pt idx="0">
                  <c:v>34</c:v>
                </c:pt>
                <c:pt idx="1">
                  <c:v>66</c:v>
                </c:pt>
                <c:pt idx="2">
                  <c:v>130</c:v>
                </c:pt>
                <c:pt idx="3">
                  <c:v>258</c:v>
                </c:pt>
                <c:pt idx="4">
                  <c:v>514</c:v>
                </c:pt>
                <c:pt idx="5">
                  <c:v>1026</c:v>
                </c:pt>
              </c:numCache>
            </c:numRef>
          </c:xVal>
          <c:yVal>
            <c:numRef>
              <c:f>Sheet1!$AB$77:$AB$82</c:f>
              <c:numCache>
                <c:formatCode>General</c:formatCode>
                <c:ptCount val="6"/>
                <c:pt idx="0">
                  <c:v>5.2172366749373688E-10</c:v>
                </c:pt>
                <c:pt idx="1">
                  <c:v>2.5163839536785193E-10</c:v>
                </c:pt>
                <c:pt idx="2">
                  <c:v>1.9127174217672415E-10</c:v>
                </c:pt>
                <c:pt idx="3">
                  <c:v>1.5103942802855997E-10</c:v>
                </c:pt>
                <c:pt idx="4">
                  <c:v>1.2729671522020927E-10</c:v>
                </c:pt>
                <c:pt idx="5">
                  <c:v>1.1948831432593319E-10</c:v>
                </c:pt>
              </c:numCache>
            </c:numRef>
          </c:yVal>
        </c:ser>
        <c:axId val="104553088"/>
        <c:axId val="104563072"/>
      </c:scatterChart>
      <c:valAx>
        <c:axId val="104553088"/>
        <c:scaling>
          <c:logBase val="2"/>
          <c:orientation val="minMax"/>
        </c:scaling>
        <c:axPos val="b"/>
        <c:numFmt formatCode="General" sourceLinked="1"/>
        <c:tickLblPos val="nextTo"/>
        <c:crossAx val="104563072"/>
        <c:crosses val="autoZero"/>
        <c:crossBetween val="midCat"/>
      </c:valAx>
      <c:valAx>
        <c:axId val="104563072"/>
        <c:scaling>
          <c:orientation val="minMax"/>
        </c:scaling>
        <c:axPos val="l"/>
        <c:majorGridlines/>
        <c:numFmt formatCode="General" sourceLinked="1"/>
        <c:tickLblPos val="nextTo"/>
        <c:crossAx val="10455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390525</xdr:colOff>
      <xdr:row>27</xdr:row>
      <xdr:rowOff>66675</xdr:rowOff>
    </xdr:from>
    <xdr:to>
      <xdr:col>44</xdr:col>
      <xdr:colOff>295275</xdr:colOff>
      <xdr:row>50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390525</xdr:colOff>
      <xdr:row>3</xdr:row>
      <xdr:rowOff>142875</xdr:rowOff>
    </xdr:from>
    <xdr:to>
      <xdr:col>54</xdr:col>
      <xdr:colOff>295275</xdr:colOff>
      <xdr:row>26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49</xdr:row>
      <xdr:rowOff>9525</xdr:rowOff>
    </xdr:from>
    <xdr:to>
      <xdr:col>24</xdr:col>
      <xdr:colOff>190499</xdr:colOff>
      <xdr:row>66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742950</xdr:colOff>
      <xdr:row>66</xdr:row>
      <xdr:rowOff>180975</xdr:rowOff>
    </xdr:from>
    <xdr:to>
      <xdr:col>24</xdr:col>
      <xdr:colOff>228600</xdr:colOff>
      <xdr:row>83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542925</xdr:colOff>
      <xdr:row>50</xdr:row>
      <xdr:rowOff>161925</xdr:rowOff>
    </xdr:from>
    <xdr:to>
      <xdr:col>38</xdr:col>
      <xdr:colOff>133350</xdr:colOff>
      <xdr:row>67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24</xdr:col>
      <xdr:colOff>285750</xdr:colOff>
      <xdr:row>102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276225</xdr:colOff>
      <xdr:row>69</xdr:row>
      <xdr:rowOff>95250</xdr:rowOff>
    </xdr:from>
    <xdr:to>
      <xdr:col>35</xdr:col>
      <xdr:colOff>581025</xdr:colOff>
      <xdr:row>83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AJ100"/>
  <sheetViews>
    <sheetView tabSelected="1" topLeftCell="A64" workbookViewId="0">
      <selection activeCell="Z78" sqref="Z78"/>
    </sheetView>
  </sheetViews>
  <sheetFormatPr defaultRowHeight="15"/>
  <cols>
    <col min="1" max="2" width="12" bestFit="1" customWidth="1"/>
    <col min="3" max="3" width="11" bestFit="1" customWidth="1"/>
    <col min="4" max="8" width="12" bestFit="1" customWidth="1"/>
    <col min="28" max="28" width="12" bestFit="1" customWidth="1"/>
  </cols>
  <sheetData>
    <row r="8" spans="1:36">
      <c r="A8" t="s">
        <v>0</v>
      </c>
      <c r="E8" t="s">
        <v>3</v>
      </c>
      <c r="I8" t="s">
        <v>16</v>
      </c>
      <c r="M8" t="s">
        <v>5</v>
      </c>
      <c r="Q8" t="s">
        <v>6</v>
      </c>
      <c r="U8" t="s">
        <v>7</v>
      </c>
      <c r="Y8" t="s">
        <v>8</v>
      </c>
      <c r="AC8" t="s">
        <v>9</v>
      </c>
      <c r="AG8" t="s">
        <v>17</v>
      </c>
    </row>
    <row r="9" spans="1:36">
      <c r="A9" t="s">
        <v>1</v>
      </c>
      <c r="B9" t="s">
        <v>4</v>
      </c>
      <c r="C9" t="s">
        <v>10</v>
      </c>
      <c r="D9" t="s">
        <v>2</v>
      </c>
      <c r="E9" t="s">
        <v>1</v>
      </c>
      <c r="F9" t="s">
        <v>4</v>
      </c>
      <c r="G9" t="s">
        <v>10</v>
      </c>
      <c r="H9" t="s">
        <v>2</v>
      </c>
      <c r="I9" t="s">
        <v>1</v>
      </c>
      <c r="J9" t="s">
        <v>4</v>
      </c>
      <c r="K9" t="s">
        <v>10</v>
      </c>
      <c r="L9" t="s">
        <v>2</v>
      </c>
      <c r="M9" t="s">
        <v>1</v>
      </c>
      <c r="N9" t="s">
        <v>4</v>
      </c>
      <c r="O9" t="s">
        <v>10</v>
      </c>
      <c r="P9" t="s">
        <v>2</v>
      </c>
      <c r="Q9" t="s">
        <v>1</v>
      </c>
      <c r="R9" t="s">
        <v>4</v>
      </c>
      <c r="S9" t="s">
        <v>10</v>
      </c>
      <c r="T9" t="s">
        <v>2</v>
      </c>
      <c r="U9" t="s">
        <v>1</v>
      </c>
      <c r="V9" t="s">
        <v>4</v>
      </c>
      <c r="W9" t="s">
        <v>10</v>
      </c>
      <c r="X9" t="s">
        <v>2</v>
      </c>
      <c r="Y9" t="s">
        <v>1</v>
      </c>
      <c r="Z9" t="s">
        <v>4</v>
      </c>
      <c r="AA9" t="s">
        <v>10</v>
      </c>
      <c r="AB9" t="s">
        <v>2</v>
      </c>
      <c r="AC9" t="s">
        <v>1</v>
      </c>
      <c r="AD9" t="s">
        <v>4</v>
      </c>
      <c r="AE9" t="s">
        <v>10</v>
      </c>
      <c r="AF9" t="s">
        <v>2</v>
      </c>
      <c r="AG9" t="s">
        <v>1</v>
      </c>
      <c r="AH9" t="s">
        <v>4</v>
      </c>
      <c r="AI9" t="s">
        <v>10</v>
      </c>
      <c r="AJ9" t="s">
        <v>2</v>
      </c>
    </row>
    <row r="10" spans="1:36">
      <c r="A10">
        <v>32</v>
      </c>
      <c r="B10">
        <v>932</v>
      </c>
      <c r="C10">
        <v>32</v>
      </c>
      <c r="D10">
        <v>0</v>
      </c>
      <c r="E10">
        <v>32</v>
      </c>
      <c r="F10">
        <v>932</v>
      </c>
      <c r="G10">
        <v>32</v>
      </c>
      <c r="H10">
        <v>0</v>
      </c>
      <c r="I10">
        <v>18</v>
      </c>
      <c r="J10">
        <v>25</v>
      </c>
      <c r="K10">
        <v>9</v>
      </c>
      <c r="L10">
        <v>0</v>
      </c>
      <c r="M10">
        <v>18</v>
      </c>
      <c r="N10">
        <v>57</v>
      </c>
      <c r="O10">
        <v>9</v>
      </c>
      <c r="P10">
        <v>0</v>
      </c>
      <c r="Q10">
        <v>27</v>
      </c>
      <c r="R10">
        <v>78</v>
      </c>
      <c r="S10">
        <v>18</v>
      </c>
      <c r="T10">
        <v>0</v>
      </c>
      <c r="U10">
        <v>16</v>
      </c>
      <c r="V10">
        <v>38</v>
      </c>
      <c r="W10">
        <v>12</v>
      </c>
      <c r="X10">
        <v>0</v>
      </c>
      <c r="Y10">
        <v>258</v>
      </c>
      <c r="Z10">
        <v>704</v>
      </c>
      <c r="AA10">
        <v>576</v>
      </c>
      <c r="AB10">
        <v>1E-3</v>
      </c>
      <c r="AC10">
        <v>258</v>
      </c>
      <c r="AD10">
        <v>764</v>
      </c>
      <c r="AE10">
        <v>756</v>
      </c>
      <c r="AF10">
        <v>2E-3</v>
      </c>
      <c r="AG10">
        <v>6</v>
      </c>
      <c r="AH10">
        <v>30</v>
      </c>
      <c r="AI10">
        <v>10</v>
      </c>
      <c r="AJ10">
        <v>0</v>
      </c>
    </row>
    <row r="11" spans="1:36">
      <c r="A11">
        <v>64</v>
      </c>
      <c r="B11">
        <v>3908</v>
      </c>
      <c r="C11">
        <v>64</v>
      </c>
      <c r="D11">
        <v>0</v>
      </c>
      <c r="E11">
        <v>64</v>
      </c>
      <c r="F11">
        <v>3908</v>
      </c>
      <c r="G11">
        <v>64</v>
      </c>
      <c r="H11">
        <v>0</v>
      </c>
      <c r="I11">
        <v>34</v>
      </c>
      <c r="J11">
        <v>49</v>
      </c>
      <c r="K11">
        <v>17</v>
      </c>
      <c r="L11">
        <v>0</v>
      </c>
      <c r="M11">
        <v>32</v>
      </c>
      <c r="N11">
        <v>112</v>
      </c>
      <c r="O11">
        <v>16</v>
      </c>
      <c r="P11">
        <v>0</v>
      </c>
      <c r="Q11">
        <v>27</v>
      </c>
      <c r="R11">
        <v>78</v>
      </c>
      <c r="S11">
        <v>18</v>
      </c>
      <c r="T11">
        <v>0</v>
      </c>
      <c r="U11">
        <v>24</v>
      </c>
      <c r="V11">
        <v>58</v>
      </c>
      <c r="W11">
        <v>20</v>
      </c>
      <c r="X11">
        <v>0</v>
      </c>
      <c r="Y11">
        <v>514</v>
      </c>
      <c r="Z11">
        <v>1472</v>
      </c>
      <c r="AA11">
        <v>1344</v>
      </c>
      <c r="AB11">
        <v>6.9999999999999993E-3</v>
      </c>
      <c r="AC11">
        <v>514</v>
      </c>
      <c r="AD11">
        <v>1528</v>
      </c>
      <c r="AE11">
        <v>1512</v>
      </c>
      <c r="AF11">
        <v>7.3333333333333332E-3</v>
      </c>
      <c r="AG11">
        <v>10</v>
      </c>
      <c r="AH11">
        <v>90</v>
      </c>
      <c r="AI11">
        <v>39</v>
      </c>
      <c r="AJ11">
        <v>0</v>
      </c>
    </row>
    <row r="12" spans="1:36">
      <c r="A12">
        <v>128</v>
      </c>
      <c r="B12">
        <v>16004</v>
      </c>
      <c r="C12">
        <v>128</v>
      </c>
      <c r="D12">
        <v>1E-3</v>
      </c>
      <c r="E12">
        <v>128</v>
      </c>
      <c r="F12">
        <v>16004</v>
      </c>
      <c r="G12">
        <v>128</v>
      </c>
      <c r="H12">
        <v>6.6666666666666664E-4</v>
      </c>
      <c r="I12">
        <v>66</v>
      </c>
      <c r="J12">
        <v>97</v>
      </c>
      <c r="K12">
        <v>33</v>
      </c>
      <c r="L12">
        <v>0</v>
      </c>
      <c r="M12">
        <v>50</v>
      </c>
      <c r="N12">
        <v>185</v>
      </c>
      <c r="O12">
        <v>25</v>
      </c>
      <c r="P12">
        <v>3.3333333333333332E-4</v>
      </c>
      <c r="Q12">
        <v>64</v>
      </c>
      <c r="R12">
        <v>204</v>
      </c>
      <c r="S12">
        <v>48</v>
      </c>
      <c r="T12">
        <v>0</v>
      </c>
      <c r="U12">
        <v>72</v>
      </c>
      <c r="V12">
        <v>213</v>
      </c>
      <c r="W12">
        <v>63</v>
      </c>
      <c r="X12">
        <v>0</v>
      </c>
      <c r="Y12">
        <v>1026</v>
      </c>
      <c r="Z12">
        <v>3008</v>
      </c>
      <c r="AA12">
        <v>2880</v>
      </c>
      <c r="AB12">
        <v>2.9333333333333333E-2</v>
      </c>
      <c r="AC12">
        <v>1026</v>
      </c>
      <c r="AD12">
        <v>3056</v>
      </c>
      <c r="AE12">
        <v>3024</v>
      </c>
      <c r="AF12">
        <v>2.9000000000000001E-2</v>
      </c>
      <c r="AG12">
        <v>18</v>
      </c>
      <c r="AH12">
        <v>306</v>
      </c>
      <c r="AI12">
        <v>169</v>
      </c>
      <c r="AJ12">
        <v>0</v>
      </c>
    </row>
    <row r="13" spans="1:36">
      <c r="A13">
        <v>256</v>
      </c>
      <c r="B13">
        <v>64772</v>
      </c>
      <c r="C13">
        <v>256</v>
      </c>
      <c r="D13">
        <v>5.0000000000000001E-3</v>
      </c>
      <c r="E13">
        <v>256</v>
      </c>
      <c r="F13">
        <v>64772</v>
      </c>
      <c r="G13">
        <v>256</v>
      </c>
      <c r="H13">
        <v>6.000000000000001E-3</v>
      </c>
      <c r="I13">
        <v>130</v>
      </c>
      <c r="J13">
        <v>193</v>
      </c>
      <c r="K13">
        <v>65</v>
      </c>
      <c r="L13">
        <v>0</v>
      </c>
      <c r="M13">
        <v>147</v>
      </c>
      <c r="N13">
        <v>602</v>
      </c>
      <c r="O13">
        <v>98</v>
      </c>
      <c r="P13">
        <v>6.6666666666666664E-4</v>
      </c>
      <c r="Q13">
        <v>125</v>
      </c>
      <c r="R13">
        <v>420</v>
      </c>
      <c r="S13">
        <v>100</v>
      </c>
      <c r="T13">
        <v>6.6666666666666664E-4</v>
      </c>
      <c r="U13">
        <v>99</v>
      </c>
      <c r="V13">
        <v>294</v>
      </c>
      <c r="W13">
        <v>90</v>
      </c>
      <c r="X13">
        <v>6.6666666666666664E-4</v>
      </c>
      <c r="Y13">
        <v>2050</v>
      </c>
      <c r="Z13">
        <v>6080</v>
      </c>
      <c r="AA13">
        <v>5952</v>
      </c>
      <c r="AB13">
        <v>0.14000000000000001</v>
      </c>
      <c r="AC13">
        <v>2050</v>
      </c>
      <c r="AD13">
        <v>6112</v>
      </c>
      <c r="AE13">
        <v>6048</v>
      </c>
      <c r="AF13">
        <v>0.109</v>
      </c>
      <c r="AG13">
        <v>34</v>
      </c>
      <c r="AH13">
        <v>1122</v>
      </c>
      <c r="AI13">
        <v>765</v>
      </c>
      <c r="AJ13">
        <v>6.6666666666666664E-4</v>
      </c>
    </row>
    <row r="14" spans="1:36">
      <c r="A14">
        <v>512</v>
      </c>
      <c r="B14">
        <v>260612</v>
      </c>
      <c r="C14">
        <v>512</v>
      </c>
      <c r="D14">
        <v>4.2666666666666665E-2</v>
      </c>
      <c r="E14">
        <v>512</v>
      </c>
      <c r="F14">
        <v>260612</v>
      </c>
      <c r="G14">
        <v>512</v>
      </c>
      <c r="H14">
        <v>4.2666666666666665E-2</v>
      </c>
      <c r="I14">
        <v>258</v>
      </c>
      <c r="J14">
        <v>385</v>
      </c>
      <c r="K14">
        <v>129</v>
      </c>
      <c r="L14">
        <v>1E-3</v>
      </c>
      <c r="M14">
        <v>243</v>
      </c>
      <c r="N14">
        <v>1026</v>
      </c>
      <c r="O14">
        <v>162</v>
      </c>
      <c r="P14">
        <v>1E-3</v>
      </c>
      <c r="Q14">
        <v>216</v>
      </c>
      <c r="R14">
        <v>750</v>
      </c>
      <c r="S14">
        <v>180</v>
      </c>
      <c r="T14">
        <v>6.6666666666666664E-4</v>
      </c>
      <c r="U14">
        <v>256</v>
      </c>
      <c r="V14">
        <v>828</v>
      </c>
      <c r="W14">
        <v>240</v>
      </c>
      <c r="X14">
        <v>1E-3</v>
      </c>
      <c r="Y14">
        <v>4098</v>
      </c>
      <c r="Z14">
        <v>12224</v>
      </c>
      <c r="AA14">
        <v>12096</v>
      </c>
      <c r="AB14">
        <v>0.59166666666666667</v>
      </c>
      <c r="AC14">
        <v>4098</v>
      </c>
      <c r="AD14">
        <v>12224</v>
      </c>
      <c r="AE14">
        <v>12096</v>
      </c>
      <c r="AF14">
        <v>0.51000000000000012</v>
      </c>
      <c r="AG14">
        <v>66</v>
      </c>
      <c r="AH14">
        <v>4290</v>
      </c>
      <c r="AI14">
        <v>3493</v>
      </c>
      <c r="AJ14">
        <v>4.6666666666666671E-3</v>
      </c>
    </row>
    <row r="15" spans="1:36">
      <c r="A15">
        <v>1024</v>
      </c>
      <c r="B15">
        <v>1045508</v>
      </c>
      <c r="C15">
        <v>1024</v>
      </c>
      <c r="D15">
        <v>0.44700000000000001</v>
      </c>
      <c r="E15">
        <v>1024</v>
      </c>
      <c r="F15">
        <v>1045508</v>
      </c>
      <c r="G15">
        <v>1024</v>
      </c>
      <c r="H15">
        <v>0.46799999999999997</v>
      </c>
      <c r="I15">
        <v>514</v>
      </c>
      <c r="J15">
        <v>769</v>
      </c>
      <c r="K15">
        <v>257</v>
      </c>
      <c r="L15">
        <v>4.0000000000000001E-3</v>
      </c>
      <c r="M15">
        <v>432</v>
      </c>
      <c r="N15">
        <v>1872</v>
      </c>
      <c r="O15">
        <v>288</v>
      </c>
      <c r="P15">
        <v>2.3333333333333335E-3</v>
      </c>
      <c r="Q15">
        <v>512</v>
      </c>
      <c r="R15">
        <v>1848</v>
      </c>
      <c r="S15">
        <v>448</v>
      </c>
      <c r="T15">
        <v>3.6666666666666666E-3</v>
      </c>
      <c r="U15">
        <v>575</v>
      </c>
      <c r="V15">
        <v>1950</v>
      </c>
      <c r="W15">
        <v>550</v>
      </c>
      <c r="X15">
        <v>3.6666666666666666E-3</v>
      </c>
      <c r="Y15">
        <v>8194</v>
      </c>
      <c r="Z15">
        <v>24512</v>
      </c>
      <c r="AA15">
        <v>24384</v>
      </c>
      <c r="AB15">
        <v>2.3050000000000002</v>
      </c>
      <c r="AC15">
        <v>8194</v>
      </c>
      <c r="AD15">
        <v>24448</v>
      </c>
      <c r="AE15">
        <v>24192</v>
      </c>
      <c r="AF15">
        <v>2.1989999999999998</v>
      </c>
      <c r="AG15">
        <v>130</v>
      </c>
      <c r="AH15">
        <v>16770</v>
      </c>
      <c r="AI15">
        <v>15861</v>
      </c>
      <c r="AJ15">
        <v>5.3999999999999999E-2</v>
      </c>
    </row>
    <row r="16" spans="1:36">
      <c r="A16">
        <v>2048</v>
      </c>
      <c r="B16">
        <v>4188164</v>
      </c>
      <c r="C16">
        <v>2048</v>
      </c>
      <c r="D16">
        <v>4.6349999999999989</v>
      </c>
      <c r="E16">
        <v>2048</v>
      </c>
      <c r="F16">
        <v>4188164</v>
      </c>
      <c r="G16">
        <v>2048</v>
      </c>
      <c r="H16">
        <v>4.562333333333334</v>
      </c>
      <c r="I16">
        <v>1026</v>
      </c>
      <c r="J16">
        <v>1537</v>
      </c>
      <c r="K16">
        <v>513</v>
      </c>
      <c r="L16">
        <v>1.6333333333333335E-2</v>
      </c>
      <c r="M16">
        <v>1024</v>
      </c>
      <c r="N16">
        <v>4608</v>
      </c>
      <c r="O16">
        <v>768</v>
      </c>
      <c r="P16">
        <v>1.2999999999999999E-2</v>
      </c>
      <c r="Q16">
        <v>1000</v>
      </c>
      <c r="R16">
        <v>3690</v>
      </c>
      <c r="S16">
        <v>900</v>
      </c>
      <c r="T16">
        <v>1.2000000000000002E-2</v>
      </c>
      <c r="U16">
        <v>1152</v>
      </c>
      <c r="V16">
        <v>4026</v>
      </c>
      <c r="W16">
        <v>1116</v>
      </c>
      <c r="X16">
        <v>1.4333333333333332E-2</v>
      </c>
      <c r="Y16">
        <v>16386</v>
      </c>
      <c r="Z16">
        <v>49088</v>
      </c>
      <c r="AA16">
        <v>48960</v>
      </c>
      <c r="AB16">
        <v>8.070333333333334</v>
      </c>
      <c r="AC16">
        <v>16386</v>
      </c>
      <c r="AD16">
        <v>48896</v>
      </c>
      <c r="AE16">
        <v>48384</v>
      </c>
      <c r="AF16">
        <v>8.8019999999999996</v>
      </c>
      <c r="AG16">
        <v>258</v>
      </c>
      <c r="AH16">
        <v>66306</v>
      </c>
      <c r="AI16">
        <v>71317</v>
      </c>
      <c r="AJ16">
        <v>0.66533333333333344</v>
      </c>
    </row>
    <row r="17" spans="1:36">
      <c r="A17">
        <v>4096</v>
      </c>
      <c r="B17">
        <v>16764932</v>
      </c>
      <c r="C17">
        <v>4096</v>
      </c>
      <c r="D17">
        <v>39.85</v>
      </c>
      <c r="E17">
        <v>4096</v>
      </c>
      <c r="F17">
        <v>16764932</v>
      </c>
      <c r="G17">
        <v>4096</v>
      </c>
      <c r="H17">
        <v>38.755499999999998</v>
      </c>
      <c r="I17">
        <v>2050</v>
      </c>
      <c r="J17">
        <v>3073</v>
      </c>
      <c r="K17">
        <v>1025</v>
      </c>
      <c r="L17">
        <v>7.4333333333333321E-2</v>
      </c>
      <c r="M17">
        <v>2205</v>
      </c>
      <c r="N17">
        <v>10164</v>
      </c>
      <c r="O17">
        <v>1764</v>
      </c>
      <c r="P17">
        <v>4.7000000000000007E-2</v>
      </c>
      <c r="Q17">
        <v>2197</v>
      </c>
      <c r="R17">
        <v>8268</v>
      </c>
      <c r="S17">
        <v>2028</v>
      </c>
      <c r="T17">
        <v>5.1666666666666666E-2</v>
      </c>
      <c r="U17">
        <v>2205</v>
      </c>
      <c r="V17">
        <v>7868</v>
      </c>
      <c r="W17">
        <v>2156</v>
      </c>
      <c r="X17">
        <v>7.0666666666666669E-2</v>
      </c>
      <c r="Y17">
        <v>32770</v>
      </c>
      <c r="Z17">
        <v>98240</v>
      </c>
      <c r="AA17">
        <v>98112</v>
      </c>
      <c r="AB17">
        <v>46.221333333333327</v>
      </c>
      <c r="AC17">
        <v>32770</v>
      </c>
      <c r="AD17">
        <v>97792</v>
      </c>
      <c r="AE17">
        <v>96768</v>
      </c>
      <c r="AF17">
        <v>46.70000000000001</v>
      </c>
      <c r="AG17">
        <v>514</v>
      </c>
      <c r="AH17">
        <v>263682</v>
      </c>
      <c r="AI17">
        <v>317397</v>
      </c>
      <c r="AJ17">
        <v>8.8593333333333337</v>
      </c>
    </row>
    <row r="18" spans="1:36">
      <c r="I18">
        <v>4098</v>
      </c>
      <c r="J18">
        <v>6145</v>
      </c>
      <c r="K18">
        <v>2049</v>
      </c>
      <c r="L18">
        <v>0.32600000000000001</v>
      </c>
      <c r="M18">
        <v>3920</v>
      </c>
      <c r="N18">
        <v>18256</v>
      </c>
      <c r="O18">
        <v>3136</v>
      </c>
      <c r="P18">
        <v>0.16166666666666665</v>
      </c>
      <c r="Q18">
        <v>4096</v>
      </c>
      <c r="R18">
        <v>15600</v>
      </c>
      <c r="S18">
        <v>3840</v>
      </c>
      <c r="T18">
        <v>0.18800000000000003</v>
      </c>
      <c r="U18">
        <v>4096</v>
      </c>
      <c r="V18">
        <v>14840</v>
      </c>
      <c r="W18">
        <v>4032</v>
      </c>
      <c r="X18">
        <v>0.29533333333333339</v>
      </c>
      <c r="Y18">
        <v>65538</v>
      </c>
      <c r="Z18">
        <v>196544</v>
      </c>
      <c r="AA18">
        <v>196416</v>
      </c>
      <c r="AB18">
        <v>231.875</v>
      </c>
      <c r="AC18">
        <v>65538</v>
      </c>
      <c r="AD18">
        <v>195584</v>
      </c>
      <c r="AE18">
        <v>193536</v>
      </c>
      <c r="AF18">
        <v>325.59950000000003</v>
      </c>
      <c r="AG18">
        <v>1026</v>
      </c>
      <c r="AH18">
        <v>1051650</v>
      </c>
      <c r="AI18">
        <v>1399381</v>
      </c>
      <c r="AJ18">
        <v>132.21466666666666</v>
      </c>
    </row>
    <row r="19" spans="1:36">
      <c r="I19">
        <v>8194</v>
      </c>
      <c r="J19">
        <v>12289</v>
      </c>
      <c r="K19">
        <v>4097</v>
      </c>
      <c r="L19">
        <v>1.3579999999999999</v>
      </c>
      <c r="M19">
        <v>8214</v>
      </c>
      <c r="N19">
        <v>38813</v>
      </c>
      <c r="O19">
        <v>6845</v>
      </c>
      <c r="P19">
        <v>0.66100000000000003</v>
      </c>
      <c r="Q19">
        <v>8000</v>
      </c>
      <c r="R19">
        <v>30780</v>
      </c>
      <c r="S19">
        <v>7600</v>
      </c>
      <c r="T19">
        <v>0.7403333333333334</v>
      </c>
      <c r="U19">
        <v>9100</v>
      </c>
      <c r="V19">
        <v>33660</v>
      </c>
      <c r="W19">
        <v>9000</v>
      </c>
      <c r="X19">
        <v>1.165</v>
      </c>
      <c r="AI19">
        <v>6119253</v>
      </c>
    </row>
    <row r="20" spans="1:36">
      <c r="I20">
        <v>16386</v>
      </c>
      <c r="J20">
        <v>24577</v>
      </c>
      <c r="K20">
        <v>8193</v>
      </c>
      <c r="L20">
        <v>5.6976666666666667</v>
      </c>
      <c r="M20">
        <v>16807</v>
      </c>
      <c r="N20">
        <v>80262</v>
      </c>
      <c r="O20">
        <v>14406</v>
      </c>
      <c r="P20">
        <v>2.7606666666666668</v>
      </c>
      <c r="Q20">
        <v>15625</v>
      </c>
      <c r="R20">
        <v>60600</v>
      </c>
      <c r="S20">
        <v>15000</v>
      </c>
      <c r="T20">
        <v>3.4269999999999996</v>
      </c>
      <c r="U20">
        <v>15488</v>
      </c>
      <c r="V20">
        <v>57717</v>
      </c>
      <c r="W20">
        <v>15367</v>
      </c>
      <c r="X20">
        <v>3.4126666666666665</v>
      </c>
      <c r="AI20">
        <v>26569045</v>
      </c>
    </row>
    <row r="21" spans="1:36">
      <c r="I21">
        <v>32770</v>
      </c>
      <c r="J21">
        <v>49153</v>
      </c>
      <c r="K21">
        <v>16385</v>
      </c>
      <c r="L21">
        <v>23.574000000000002</v>
      </c>
      <c r="M21">
        <v>32768</v>
      </c>
      <c r="N21">
        <v>157696</v>
      </c>
      <c r="O21">
        <v>28672</v>
      </c>
      <c r="P21">
        <v>10.081666666666667</v>
      </c>
      <c r="Q21">
        <v>32768</v>
      </c>
      <c r="R21">
        <v>127968</v>
      </c>
      <c r="S21">
        <v>31744</v>
      </c>
      <c r="T21">
        <v>14.722</v>
      </c>
      <c r="U21">
        <v>30589</v>
      </c>
      <c r="V21">
        <v>115284</v>
      </c>
      <c r="W21">
        <v>30420</v>
      </c>
      <c r="X21">
        <v>14.786999999999999</v>
      </c>
    </row>
    <row r="22" spans="1:36">
      <c r="I22">
        <v>65538</v>
      </c>
      <c r="J22">
        <v>98305</v>
      </c>
      <c r="K22">
        <v>32769</v>
      </c>
      <c r="L22">
        <v>150.72799999999998</v>
      </c>
      <c r="M22">
        <v>63504</v>
      </c>
      <c r="N22">
        <v>307440</v>
      </c>
      <c r="O22">
        <v>56448</v>
      </c>
      <c r="P22">
        <v>41.244333333333337</v>
      </c>
      <c r="Q22">
        <v>64000</v>
      </c>
      <c r="R22">
        <v>251160</v>
      </c>
      <c r="S22">
        <v>62400</v>
      </c>
      <c r="T22">
        <v>72.843000000000004</v>
      </c>
      <c r="U22">
        <v>65536</v>
      </c>
      <c r="V22">
        <v>249840</v>
      </c>
      <c r="W22">
        <v>65280</v>
      </c>
      <c r="X22">
        <v>97.930999999999997</v>
      </c>
    </row>
    <row r="23" spans="1:36">
      <c r="M23">
        <v>135531</v>
      </c>
      <c r="N23">
        <v>660450</v>
      </c>
      <c r="O23">
        <v>123210</v>
      </c>
      <c r="P23">
        <v>212.29899999999998</v>
      </c>
      <c r="Q23">
        <v>132651</v>
      </c>
      <c r="R23">
        <v>522750</v>
      </c>
      <c r="S23">
        <v>130050</v>
      </c>
      <c r="T23">
        <v>509.20499999999998</v>
      </c>
    </row>
    <row r="26" spans="1:36">
      <c r="D26" t="s">
        <v>11</v>
      </c>
    </row>
    <row r="27" spans="1:36">
      <c r="A27" t="s">
        <v>0</v>
      </c>
      <c r="B27" t="s">
        <v>3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S27" t="s">
        <v>0</v>
      </c>
      <c r="T27" t="s">
        <v>3</v>
      </c>
      <c r="U27" t="s">
        <v>5</v>
      </c>
      <c r="V27" t="s">
        <v>6</v>
      </c>
      <c r="W27" t="s">
        <v>7</v>
      </c>
      <c r="X27" t="s">
        <v>8</v>
      </c>
      <c r="Y27" t="s">
        <v>9</v>
      </c>
    </row>
    <row r="28" spans="1:36">
      <c r="A28">
        <v>1</v>
      </c>
      <c r="B28">
        <v>1</v>
      </c>
      <c r="C28">
        <v>5</v>
      </c>
      <c r="D28">
        <v>6</v>
      </c>
      <c r="E28">
        <v>6</v>
      </c>
      <c r="F28" t="s">
        <v>12</v>
      </c>
      <c r="G28" t="s">
        <v>12</v>
      </c>
      <c r="S28">
        <f t="shared" ref="S28:S35" si="0">D10/(B10*A28)</f>
        <v>0</v>
      </c>
      <c r="T28">
        <f t="shared" ref="T28:T35" si="1">H10/(F10*B28)</f>
        <v>0</v>
      </c>
      <c r="U28">
        <f t="shared" ref="U28:U41" si="2">P10/(N10*C28)</f>
        <v>0</v>
      </c>
      <c r="V28">
        <f t="shared" ref="V28:V41" si="3">T10/(R10*D28)</f>
        <v>0</v>
      </c>
      <c r="W28">
        <f t="shared" ref="W28:W40" si="4">X10/(V10*E28)</f>
        <v>0</v>
      </c>
    </row>
    <row r="29" spans="1:36">
      <c r="A29">
        <v>1</v>
      </c>
      <c r="B29">
        <v>1</v>
      </c>
      <c r="C29">
        <v>6</v>
      </c>
      <c r="D29">
        <v>6</v>
      </c>
      <c r="E29">
        <v>8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  <c r="W29">
        <f t="shared" si="4"/>
        <v>0</v>
      </c>
      <c r="Y29">
        <f t="shared" ref="Y29:Y36" si="5">AF11/AF10</f>
        <v>3.6666666666666665</v>
      </c>
    </row>
    <row r="30" spans="1:36">
      <c r="A30">
        <v>1</v>
      </c>
      <c r="B30">
        <v>1</v>
      </c>
      <c r="C30">
        <v>7</v>
      </c>
      <c r="D30">
        <v>8</v>
      </c>
      <c r="E30">
        <v>11</v>
      </c>
      <c r="S30">
        <f t="shared" si="0"/>
        <v>6.2484378905273689E-8</v>
      </c>
      <c r="T30">
        <f t="shared" si="1"/>
        <v>4.1656252603515786E-8</v>
      </c>
      <c r="U30">
        <f t="shared" si="2"/>
        <v>2.5740025740025737E-7</v>
      </c>
      <c r="V30">
        <f t="shared" si="3"/>
        <v>0</v>
      </c>
      <c r="W30">
        <f t="shared" si="4"/>
        <v>0</v>
      </c>
      <c r="Y30">
        <f t="shared" si="5"/>
        <v>3.954545454545455</v>
      </c>
    </row>
    <row r="31" spans="1:36">
      <c r="A31">
        <v>1</v>
      </c>
      <c r="B31">
        <v>1</v>
      </c>
      <c r="C31">
        <v>10</v>
      </c>
      <c r="D31">
        <v>10</v>
      </c>
      <c r="E31">
        <v>14</v>
      </c>
      <c r="S31">
        <f t="shared" si="0"/>
        <v>7.7193849194096215E-8</v>
      </c>
      <c r="T31">
        <f t="shared" si="1"/>
        <v>9.2632619032915476E-8</v>
      </c>
      <c r="U31">
        <f t="shared" si="2"/>
        <v>1.1074197120708749E-7</v>
      </c>
      <c r="V31">
        <f t="shared" si="3"/>
        <v>1.5873015873015872E-7</v>
      </c>
      <c r="W31">
        <f t="shared" si="4"/>
        <v>1.6196954972465177E-7</v>
      </c>
      <c r="Y31">
        <f t="shared" si="5"/>
        <v>3.7586206896551722</v>
      </c>
    </row>
    <row r="32" spans="1:36">
      <c r="A32">
        <v>1</v>
      </c>
      <c r="B32">
        <v>1</v>
      </c>
      <c r="C32">
        <v>12</v>
      </c>
      <c r="D32">
        <v>12</v>
      </c>
      <c r="E32">
        <v>20</v>
      </c>
      <c r="S32">
        <f t="shared" si="0"/>
        <v>1.6371719900337155E-7</v>
      </c>
      <c r="T32">
        <f t="shared" si="1"/>
        <v>1.6371719900337155E-7</v>
      </c>
      <c r="U32">
        <f t="shared" si="2"/>
        <v>8.1221572449642629E-8</v>
      </c>
      <c r="V32">
        <f t="shared" si="3"/>
        <v>7.4074074074074073E-8</v>
      </c>
      <c r="W32">
        <f t="shared" si="4"/>
        <v>6.0386473429951691E-8</v>
      </c>
      <c r="Y32">
        <f t="shared" si="5"/>
        <v>4.6788990825688082</v>
      </c>
    </row>
    <row r="33" spans="1:25">
      <c r="A33">
        <v>1</v>
      </c>
      <c r="B33">
        <v>1</v>
      </c>
      <c r="C33">
        <v>15</v>
      </c>
      <c r="D33">
        <v>16</v>
      </c>
      <c r="E33">
        <v>28</v>
      </c>
      <c r="S33">
        <f t="shared" si="0"/>
        <v>4.2754335691357694E-7</v>
      </c>
      <c r="T33">
        <f t="shared" si="1"/>
        <v>4.4762928643300668E-7</v>
      </c>
      <c r="U33">
        <f t="shared" si="2"/>
        <v>8.3095916429249766E-8</v>
      </c>
      <c r="V33">
        <f t="shared" si="3"/>
        <v>1.240079365079365E-7</v>
      </c>
      <c r="W33">
        <f t="shared" si="4"/>
        <v>6.7155067155067155E-8</v>
      </c>
      <c r="Y33">
        <f t="shared" si="5"/>
        <v>4.3117647058823518</v>
      </c>
    </row>
    <row r="34" spans="1:25">
      <c r="A34">
        <v>1</v>
      </c>
      <c r="B34">
        <v>1</v>
      </c>
      <c r="C34">
        <v>20</v>
      </c>
      <c r="D34">
        <v>20</v>
      </c>
      <c r="E34">
        <v>38</v>
      </c>
      <c r="S34">
        <f t="shared" si="0"/>
        <v>1.1066901869172265E-6</v>
      </c>
      <c r="T34">
        <f t="shared" si="1"/>
        <v>1.0893397043032064E-6</v>
      </c>
      <c r="U34">
        <f t="shared" si="2"/>
        <v>1.4105902777777777E-7</v>
      </c>
      <c r="V34">
        <f t="shared" si="3"/>
        <v>1.6260162601626018E-7</v>
      </c>
      <c r="W34">
        <f t="shared" si="4"/>
        <v>9.3689265389006533E-8</v>
      </c>
      <c r="Y34">
        <f t="shared" si="5"/>
        <v>4.0027285129604371</v>
      </c>
    </row>
    <row r="35" spans="1:25">
      <c r="A35">
        <v>1</v>
      </c>
      <c r="B35">
        <v>1</v>
      </c>
      <c r="C35">
        <v>26</v>
      </c>
      <c r="D35">
        <v>26</v>
      </c>
      <c r="E35">
        <v>52</v>
      </c>
      <c r="S35">
        <f t="shared" si="0"/>
        <v>2.3769854837466683E-6</v>
      </c>
      <c r="T35">
        <f t="shared" si="1"/>
        <v>2.3117003993812797E-6</v>
      </c>
      <c r="U35">
        <f t="shared" si="2"/>
        <v>1.7785245057972334E-7</v>
      </c>
      <c r="V35">
        <f t="shared" si="3"/>
        <v>2.4034584992495006E-7</v>
      </c>
      <c r="W35">
        <f t="shared" si="4"/>
        <v>1.7272170297081329E-7</v>
      </c>
      <c r="Y35">
        <f t="shared" si="5"/>
        <v>5.3056123608270864</v>
      </c>
    </row>
    <row r="36" spans="1:25">
      <c r="A36">
        <v>1</v>
      </c>
      <c r="B36">
        <v>1</v>
      </c>
      <c r="C36">
        <v>33</v>
      </c>
      <c r="D36">
        <v>32</v>
      </c>
      <c r="E36">
        <v>72</v>
      </c>
      <c r="U36">
        <f t="shared" si="2"/>
        <v>2.6834957816552908E-7</v>
      </c>
      <c r="V36">
        <f t="shared" si="3"/>
        <v>3.7660256410256416E-7</v>
      </c>
      <c r="W36">
        <f t="shared" si="4"/>
        <v>2.7640511131077175E-7</v>
      </c>
      <c r="Y36">
        <f t="shared" si="5"/>
        <v>6.9721520342612413</v>
      </c>
    </row>
    <row r="37" spans="1:25">
      <c r="A37">
        <v>1</v>
      </c>
      <c r="B37">
        <v>1</v>
      </c>
      <c r="C37">
        <v>43</v>
      </c>
      <c r="D37">
        <v>40</v>
      </c>
      <c r="E37">
        <v>101</v>
      </c>
      <c r="U37">
        <f t="shared" si="2"/>
        <v>3.9605526558771068E-7</v>
      </c>
      <c r="V37">
        <f t="shared" si="3"/>
        <v>6.0131037470218757E-7</v>
      </c>
      <c r="W37">
        <f t="shared" si="4"/>
        <v>3.4268132695622506E-7</v>
      </c>
    </row>
    <row r="38" spans="1:25">
      <c r="A38">
        <v>1</v>
      </c>
      <c r="B38">
        <v>1</v>
      </c>
      <c r="C38">
        <v>56</v>
      </c>
      <c r="D38">
        <v>50</v>
      </c>
      <c r="E38">
        <v>139</v>
      </c>
      <c r="U38">
        <f t="shared" si="2"/>
        <v>6.1420870458771339E-7</v>
      </c>
      <c r="V38">
        <f t="shared" si="3"/>
        <v>1.1310231023102309E-6</v>
      </c>
      <c r="W38">
        <f t="shared" si="4"/>
        <v>4.2537828981058613E-7</v>
      </c>
    </row>
    <row r="39" spans="1:25">
      <c r="A39">
        <v>1</v>
      </c>
      <c r="B39">
        <v>1</v>
      </c>
      <c r="C39">
        <v>72</v>
      </c>
      <c r="D39">
        <v>64</v>
      </c>
      <c r="E39">
        <v>194</v>
      </c>
      <c r="U39">
        <f t="shared" si="2"/>
        <v>8.8793088060666194E-7</v>
      </c>
      <c r="V39">
        <f t="shared" si="3"/>
        <v>1.7975685327581895E-6</v>
      </c>
      <c r="W39">
        <f t="shared" si="4"/>
        <v>6.6116416401700211E-7</v>
      </c>
    </row>
    <row r="40" spans="1:25">
      <c r="A40">
        <v>1</v>
      </c>
      <c r="B40">
        <v>1</v>
      </c>
      <c r="C40">
        <v>93</v>
      </c>
      <c r="D40">
        <v>80</v>
      </c>
      <c r="E40">
        <v>272</v>
      </c>
      <c r="U40">
        <f t="shared" si="2"/>
        <v>1.4425170934072751E-6</v>
      </c>
      <c r="V40">
        <f t="shared" si="3"/>
        <v>3.6253284758719542E-6</v>
      </c>
      <c r="W40">
        <f t="shared" si="4"/>
        <v>1.4410840585033244E-6</v>
      </c>
    </row>
    <row r="41" spans="1:25">
      <c r="A41">
        <v>1</v>
      </c>
      <c r="B41">
        <v>1</v>
      </c>
      <c r="C41">
        <v>122</v>
      </c>
      <c r="D41">
        <v>102</v>
      </c>
      <c r="U41">
        <f t="shared" si="2"/>
        <v>2.6348031458928274E-6</v>
      </c>
      <c r="V41">
        <f t="shared" si="3"/>
        <v>9.5498916926885537E-6</v>
      </c>
    </row>
    <row r="51" spans="1:9">
      <c r="A51" t="s">
        <v>14</v>
      </c>
    </row>
    <row r="52" spans="1:9">
      <c r="A52" t="s">
        <v>0</v>
      </c>
      <c r="B52" t="s">
        <v>3</v>
      </c>
      <c r="C52" t="s">
        <v>16</v>
      </c>
      <c r="D52" t="s">
        <v>5</v>
      </c>
      <c r="E52" t="s">
        <v>6</v>
      </c>
      <c r="F52" t="s">
        <v>7</v>
      </c>
      <c r="G52" t="s">
        <v>8</v>
      </c>
      <c r="H52" t="s">
        <v>9</v>
      </c>
      <c r="I52" t="s">
        <v>17</v>
      </c>
    </row>
    <row r="53" spans="1:9">
      <c r="G53">
        <f t="shared" ref="G53:G61" si="6">AB10/(Y10*Z10)</f>
        <v>5.5056377730796338E-9</v>
      </c>
      <c r="H53">
        <f t="shared" ref="H53:H61" si="7">AF10/(AC10*AD10)</f>
        <v>1.0146515686513251E-8</v>
      </c>
    </row>
    <row r="54" spans="1:9">
      <c r="G54">
        <f t="shared" si="6"/>
        <v>9.2518186432075783E-9</v>
      </c>
      <c r="H54">
        <f t="shared" si="7"/>
        <v>9.3371632679392374E-9</v>
      </c>
    </row>
    <row r="55" spans="1:9">
      <c r="A55">
        <f>D12/(A12*B12)</f>
        <v>4.8815921019745069E-10</v>
      </c>
      <c r="B55">
        <f>H12/(E12*F12)</f>
        <v>3.2543947346496708E-10</v>
      </c>
      <c r="D55">
        <f t="shared" ref="D55:D66" si="8">P12/(M12*N12)</f>
        <v>3.6036036036036035E-8</v>
      </c>
      <c r="G55">
        <f t="shared" si="6"/>
        <v>9.5046520951709457E-9</v>
      </c>
      <c r="H55">
        <f t="shared" si="7"/>
        <v>9.2490534072237032E-9</v>
      </c>
    </row>
    <row r="56" spans="1:9">
      <c r="A56">
        <f t="shared" ref="A56:A60" si="9">D13/(A13*B13)</f>
        <v>3.0153847341443834E-10</v>
      </c>
      <c r="B56">
        <f t="shared" ref="B56:B60" si="10">H13/(E13*F13)</f>
        <v>3.6184616809732608E-10</v>
      </c>
      <c r="D56">
        <f t="shared" si="8"/>
        <v>7.5334674290535697E-9</v>
      </c>
      <c r="E56">
        <f t="shared" ref="E56:E66" si="11">T13/(Q13*R13)</f>
        <v>1.2698412698412698E-8</v>
      </c>
      <c r="F56">
        <f t="shared" ref="F56:F65" si="12">X13/(U13*V13)</f>
        <v>2.2904784809546713E-8</v>
      </c>
      <c r="G56">
        <f t="shared" si="6"/>
        <v>1.1232349165596919E-8</v>
      </c>
      <c r="H56">
        <f t="shared" si="7"/>
        <v>8.6993998212233426E-9</v>
      </c>
      <c r="I56">
        <f t="shared" ref="I56:I61" si="13">AJ13/(AG13*AH13)</f>
        <v>1.7475796022508824E-8</v>
      </c>
    </row>
    <row r="57" spans="1:9">
      <c r="A57">
        <f t="shared" si="9"/>
        <v>3.1976015430346006E-10</v>
      </c>
      <c r="B57">
        <f t="shared" si="10"/>
        <v>3.1976015430346006E-10</v>
      </c>
      <c r="C57">
        <f t="shared" ref="C57:C65" si="14">L14/(I14*J14)</f>
        <v>1.0067451927917045E-8</v>
      </c>
      <c r="D57">
        <f t="shared" si="8"/>
        <v>4.0109418493650677E-9</v>
      </c>
      <c r="E57">
        <f t="shared" si="11"/>
        <v>4.1152263374485592E-9</v>
      </c>
      <c r="F57">
        <f t="shared" si="12"/>
        <v>4.7176932367149759E-9</v>
      </c>
      <c r="G57">
        <f t="shared" si="6"/>
        <v>1.1811139729336322E-8</v>
      </c>
      <c r="H57">
        <f t="shared" si="7"/>
        <v>1.0180869738526521E-8</v>
      </c>
      <c r="I57">
        <f t="shared" si="13"/>
        <v>1.6481834663652847E-8</v>
      </c>
    </row>
    <row r="58" spans="1:9">
      <c r="A58">
        <f t="shared" si="9"/>
        <v>4.1752280948591498E-10</v>
      </c>
      <c r="B58">
        <f t="shared" si="10"/>
        <v>4.3713797503223309E-10</v>
      </c>
      <c r="C58">
        <f t="shared" si="14"/>
        <v>1.011976744774405E-8</v>
      </c>
      <c r="D58">
        <f t="shared" si="8"/>
        <v>2.8852748760156171E-9</v>
      </c>
      <c r="E58">
        <f t="shared" si="11"/>
        <v>3.8752480158730157E-9</v>
      </c>
      <c r="F58">
        <f t="shared" si="12"/>
        <v>3.2701597918989224E-9</v>
      </c>
      <c r="G58">
        <f t="shared" si="6"/>
        <v>1.1476150160182164E-8</v>
      </c>
      <c r="H58">
        <f t="shared" si="7"/>
        <v>1.0977057341152445E-8</v>
      </c>
      <c r="I58">
        <f t="shared" si="13"/>
        <v>2.4769505985963947E-8</v>
      </c>
    </row>
    <row r="59" spans="1:9">
      <c r="A59">
        <f t="shared" si="9"/>
        <v>5.4037606783067699E-10</v>
      </c>
      <c r="B59">
        <f t="shared" si="10"/>
        <v>5.3190415249179999E-10</v>
      </c>
      <c r="C59">
        <f t="shared" si="14"/>
        <v>1.0357467924612853E-8</v>
      </c>
      <c r="D59">
        <f t="shared" si="8"/>
        <v>2.7550591362847221E-9</v>
      </c>
      <c r="E59">
        <f t="shared" si="11"/>
        <v>3.2520325203252036E-9</v>
      </c>
      <c r="F59">
        <f t="shared" si="12"/>
        <v>3.0904445180401459E-9</v>
      </c>
      <c r="G59">
        <f t="shared" si="6"/>
        <v>1.0033285826671873E-8</v>
      </c>
      <c r="H59">
        <f t="shared" si="7"/>
        <v>1.0985885825148911E-8</v>
      </c>
      <c r="I59">
        <f t="shared" si="13"/>
        <v>3.8892579397174382E-8</v>
      </c>
    </row>
    <row r="60" spans="1:9">
      <c r="A60">
        <f t="shared" si="9"/>
        <v>5.8031872161783893E-10</v>
      </c>
      <c r="B60">
        <f t="shared" si="10"/>
        <v>5.6437998031769524E-10</v>
      </c>
      <c r="C60">
        <f t="shared" si="14"/>
        <v>1.1799597332126915E-8</v>
      </c>
      <c r="D60">
        <f t="shared" si="8"/>
        <v>2.097126401393563E-9</v>
      </c>
      <c r="E60">
        <f t="shared" si="11"/>
        <v>2.8443295849106516E-9</v>
      </c>
      <c r="F60">
        <f t="shared" si="12"/>
        <v>4.0732555802640776E-9</v>
      </c>
      <c r="G60">
        <f t="shared" si="6"/>
        <v>1.4357461953926899E-8</v>
      </c>
      <c r="H60">
        <f t="shared" si="7"/>
        <v>1.4572602239629852E-8</v>
      </c>
      <c r="I60">
        <f t="shared" si="13"/>
        <v>6.5366832278054227E-8</v>
      </c>
    </row>
    <row r="61" spans="1:9">
      <c r="C61">
        <f t="shared" si="14"/>
        <v>1.2945646946792994E-8</v>
      </c>
      <c r="D61">
        <f t="shared" si="8"/>
        <v>2.2590653263934845E-9</v>
      </c>
      <c r="E61">
        <f t="shared" si="11"/>
        <v>2.9422075320512825E-9</v>
      </c>
      <c r="F61">
        <f t="shared" si="12"/>
        <v>4.8586835972596597E-9</v>
      </c>
      <c r="G61">
        <f t="shared" si="6"/>
        <v>1.8001179084333453E-8</v>
      </c>
      <c r="H61">
        <f t="shared" si="7"/>
        <v>2.5401374728505698E-8</v>
      </c>
      <c r="I61">
        <f t="shared" si="13"/>
        <v>1.2253525177660265E-7</v>
      </c>
    </row>
    <row r="62" spans="1:9">
      <c r="C62">
        <f t="shared" si="14"/>
        <v>1.348612765070683E-8</v>
      </c>
      <c r="D62">
        <f t="shared" si="8"/>
        <v>2.0733353323924469E-9</v>
      </c>
      <c r="E62">
        <f t="shared" si="11"/>
        <v>3.0065518735109379E-9</v>
      </c>
      <c r="F62">
        <f t="shared" si="12"/>
        <v>3.8033861563273329E-9</v>
      </c>
    </row>
    <row r="63" spans="1:9">
      <c r="C63">
        <f t="shared" si="14"/>
        <v>1.4148005432602328E-8</v>
      </c>
      <c r="D63">
        <f t="shared" si="8"/>
        <v>2.0465096362772623E-9</v>
      </c>
      <c r="E63">
        <f t="shared" si="11"/>
        <v>3.6192739273927387E-9</v>
      </c>
      <c r="F63">
        <f t="shared" si="12"/>
        <v>3.8176383189354004E-9</v>
      </c>
    </row>
    <row r="64" spans="1:9">
      <c r="C64">
        <f t="shared" si="14"/>
        <v>1.4635474526517039E-8</v>
      </c>
      <c r="D64">
        <f t="shared" si="8"/>
        <v>1.9510200013329972E-9</v>
      </c>
      <c r="E64">
        <f t="shared" si="11"/>
        <v>3.5108760405433389E-9</v>
      </c>
      <c r="F64">
        <f t="shared" si="12"/>
        <v>4.1932017332798853E-9</v>
      </c>
    </row>
    <row r="65" spans="1:28">
      <c r="C65">
        <f t="shared" si="14"/>
        <v>2.3395112880930724E-8</v>
      </c>
      <c r="D65">
        <f t="shared" si="8"/>
        <v>2.1125297569739952E-9</v>
      </c>
      <c r="E65">
        <f t="shared" si="11"/>
        <v>4.5316605948399429E-9</v>
      </c>
      <c r="F65">
        <f t="shared" si="12"/>
        <v>5.9810617662491489E-9</v>
      </c>
    </row>
    <row r="66" spans="1:28">
      <c r="D66">
        <f t="shared" si="8"/>
        <v>2.3717524684310227E-9</v>
      </c>
      <c r="E66">
        <f t="shared" si="11"/>
        <v>7.3432462073729742E-9</v>
      </c>
    </row>
    <row r="68" spans="1:28">
      <c r="A68" t="s">
        <v>13</v>
      </c>
    </row>
    <row r="69" spans="1:28">
      <c r="A69" t="s">
        <v>0</v>
      </c>
      <c r="B69" t="s">
        <v>3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</row>
    <row r="70" spans="1:28">
      <c r="A70">
        <f>D10/(C10*B10)</f>
        <v>0</v>
      </c>
      <c r="B70">
        <f>H10/(G10*F10)</f>
        <v>0</v>
      </c>
      <c r="C70">
        <f>P10/(O10*N10)</f>
        <v>0</v>
      </c>
      <c r="D70">
        <f>T10/(S10*R10)</f>
        <v>0</v>
      </c>
      <c r="E70">
        <f>X10/(W10*V10)</f>
        <v>0</v>
      </c>
      <c r="F70">
        <f>AB10/(AA10*Z10)</f>
        <v>2.4660669191919193E-9</v>
      </c>
      <c r="G70">
        <f>AF10/(AE10*AD10)</f>
        <v>3.4626997977783318E-9</v>
      </c>
    </row>
    <row r="71" spans="1:28">
      <c r="A71">
        <f t="shared" ref="A71:A77" si="15">D11/(C11*A11)</f>
        <v>0</v>
      </c>
      <c r="B71">
        <f t="shared" ref="B71:B77" si="16">H11/(G11*E11)</f>
        <v>0</v>
      </c>
      <c r="C71">
        <f t="shared" ref="C71:C83" si="17">P11/(O11*M11)</f>
        <v>0</v>
      </c>
      <c r="D71">
        <f t="shared" ref="D71:D83" si="18">T11/(S11*Q11)</f>
        <v>0</v>
      </c>
      <c r="E71">
        <f t="shared" ref="E71:E82" si="19">X11/(W11*U11)</f>
        <v>0</v>
      </c>
      <c r="F71">
        <f t="shared" ref="F71:F78" si="20">AB11/(AA11*Y11)</f>
        <v>1.0132944228274967E-8</v>
      </c>
      <c r="G71">
        <f t="shared" ref="G71:G78" si="21">AF11/(AE11*AC11)</f>
        <v>9.4359692284465305E-9</v>
      </c>
    </row>
    <row r="72" spans="1:28">
      <c r="A72">
        <f t="shared" si="15"/>
        <v>6.1035156250000001E-8</v>
      </c>
      <c r="B72">
        <f t="shared" si="16"/>
        <v>4.0690104166666665E-8</v>
      </c>
      <c r="C72">
        <f t="shared" si="17"/>
        <v>2.6666666666666667E-7</v>
      </c>
      <c r="D72">
        <f t="shared" si="18"/>
        <v>0</v>
      </c>
      <c r="E72">
        <f t="shared" si="19"/>
        <v>0</v>
      </c>
      <c r="F72">
        <f t="shared" si="20"/>
        <v>9.927081077178543E-9</v>
      </c>
      <c r="G72">
        <f t="shared" si="21"/>
        <v>9.346926988252524E-9</v>
      </c>
    </row>
    <row r="73" spans="1:28">
      <c r="A73">
        <f t="shared" si="15"/>
        <v>7.6293945312500002E-8</v>
      </c>
      <c r="B73">
        <f t="shared" si="16"/>
        <v>9.1552734375000015E-8</v>
      </c>
      <c r="C73">
        <f t="shared" si="17"/>
        <v>4.6277014207043363E-8</v>
      </c>
      <c r="D73">
        <f t="shared" si="18"/>
        <v>5.3333333333333334E-8</v>
      </c>
      <c r="E73">
        <f t="shared" si="19"/>
        <v>7.4822297044519269E-8</v>
      </c>
      <c r="F73">
        <f t="shared" si="20"/>
        <v>1.1473905061631262E-8</v>
      </c>
      <c r="G73">
        <f t="shared" si="21"/>
        <v>8.7914569621886701E-9</v>
      </c>
    </row>
    <row r="74" spans="1:28">
      <c r="A74">
        <f t="shared" si="15"/>
        <v>1.6276041666666666E-7</v>
      </c>
      <c r="B74">
        <f t="shared" si="16"/>
        <v>1.6276041666666666E-7</v>
      </c>
      <c r="C74">
        <f t="shared" si="17"/>
        <v>2.540263171264543E-8</v>
      </c>
      <c r="D74">
        <f t="shared" si="18"/>
        <v>1.7146776406035665E-8</v>
      </c>
      <c r="E74">
        <f t="shared" si="19"/>
        <v>1.6276041666666667E-8</v>
      </c>
      <c r="F74">
        <f t="shared" si="20"/>
        <v>1.1936125334937764E-8</v>
      </c>
      <c r="G74">
        <f t="shared" si="21"/>
        <v>1.028860380983368E-8</v>
      </c>
    </row>
    <row r="75" spans="1:28">
      <c r="A75">
        <f t="shared" si="15"/>
        <v>4.2629241943359376E-7</v>
      </c>
      <c r="B75">
        <f t="shared" si="16"/>
        <v>4.4631958007812497E-7</v>
      </c>
      <c r="C75">
        <f t="shared" si="17"/>
        <v>1.8754286694101511E-8</v>
      </c>
      <c r="D75">
        <f t="shared" si="18"/>
        <v>1.5985398065476191E-8</v>
      </c>
      <c r="E75">
        <f t="shared" si="19"/>
        <v>1.1594202898550725E-8</v>
      </c>
      <c r="F75">
        <f t="shared" si="20"/>
        <v>1.1536392418240862E-8</v>
      </c>
      <c r="G75">
        <f t="shared" si="21"/>
        <v>1.1093216678095857E-8</v>
      </c>
    </row>
    <row r="76" spans="1:28">
      <c r="A76">
        <f t="shared" si="15"/>
        <v>1.1050701141357419E-6</v>
      </c>
      <c r="B76">
        <f t="shared" si="16"/>
        <v>1.0877450307210288E-6</v>
      </c>
      <c r="C76">
        <f t="shared" si="17"/>
        <v>1.6530354817708333E-8</v>
      </c>
      <c r="D76">
        <f t="shared" si="18"/>
        <v>1.3333333333333335E-8</v>
      </c>
      <c r="E76">
        <f t="shared" si="19"/>
        <v>1.1148861675295366E-8</v>
      </c>
      <c r="F76">
        <f t="shared" si="20"/>
        <v>1.0059516639290623E-8</v>
      </c>
      <c r="G76">
        <f t="shared" si="21"/>
        <v>1.1102138585203397E-8</v>
      </c>
    </row>
    <row r="77" spans="1:28">
      <c r="A77">
        <f t="shared" si="15"/>
        <v>2.3752450942993165E-6</v>
      </c>
      <c r="B77">
        <f t="shared" si="16"/>
        <v>2.3100078105926512E-6</v>
      </c>
      <c r="C77">
        <f t="shared" si="17"/>
        <v>1.2083442598505768E-8</v>
      </c>
      <c r="D77">
        <f t="shared" si="18"/>
        <v>1.1596112923097273E-8</v>
      </c>
      <c r="E77">
        <f t="shared" si="19"/>
        <v>1.4864737896807869E-8</v>
      </c>
      <c r="F77">
        <f t="shared" si="20"/>
        <v>1.4376193150213823E-8</v>
      </c>
      <c r="G77">
        <f t="shared" si="21"/>
        <v>1.4726809670737047E-8</v>
      </c>
      <c r="AA77">
        <f t="shared" ref="AA77:AA82" si="22">AG13</f>
        <v>34</v>
      </c>
      <c r="AB77">
        <f>AJ13/(AG13*AH13*SQRT(AH13))</f>
        <v>5.2172366749373688E-10</v>
      </c>
    </row>
    <row r="78" spans="1:28">
      <c r="C78">
        <f t="shared" si="17"/>
        <v>1.3150987435790642E-8</v>
      </c>
      <c r="D78">
        <f t="shared" si="18"/>
        <v>1.1952718098958335E-8</v>
      </c>
      <c r="E78">
        <f t="shared" si="19"/>
        <v>1.7882654906580691E-8</v>
      </c>
      <c r="F78">
        <f t="shared" si="20"/>
        <v>1.8012910057995451E-8</v>
      </c>
      <c r="G78">
        <f t="shared" si="21"/>
        <v>2.5670172344680361E-8</v>
      </c>
      <c r="AA78">
        <f t="shared" si="22"/>
        <v>66</v>
      </c>
      <c r="AB78">
        <f t="shared" ref="AB78:AB82" si="23">AJ14/(AG14*AH14*SQRT(AH14))</f>
        <v>2.5163839536785193E-10</v>
      </c>
    </row>
    <row r="79" spans="1:28">
      <c r="C79">
        <f t="shared" si="17"/>
        <v>1.1756371695565821E-8</v>
      </c>
      <c r="D79">
        <f t="shared" si="18"/>
        <v>1.2176535087719299E-8</v>
      </c>
      <c r="E79">
        <f t="shared" si="19"/>
        <v>1.4224664224664225E-8</v>
      </c>
      <c r="AA79">
        <f t="shared" si="22"/>
        <v>130</v>
      </c>
      <c r="AB79">
        <f t="shared" si="23"/>
        <v>1.9127174217672415E-10</v>
      </c>
    </row>
    <row r="80" spans="1:28">
      <c r="C80">
        <f t="shared" si="17"/>
        <v>1.1401982259259033E-8</v>
      </c>
      <c r="D80">
        <f t="shared" si="18"/>
        <v>1.4621866666666665E-8</v>
      </c>
      <c r="E80">
        <f t="shared" si="19"/>
        <v>1.4338688804190439E-8</v>
      </c>
      <c r="AA80">
        <f t="shared" si="22"/>
        <v>258</v>
      </c>
      <c r="AB80">
        <f t="shared" si="23"/>
        <v>1.5103942802855997E-10</v>
      </c>
    </row>
    <row r="81" spans="1:28">
      <c r="C81">
        <f t="shared" si="17"/>
        <v>1.0730610007331485E-8</v>
      </c>
      <c r="D81">
        <f t="shared" si="18"/>
        <v>1.4153219038440335E-8</v>
      </c>
      <c r="E81">
        <f t="shared" si="19"/>
        <v>1.5891159389199156E-8</v>
      </c>
      <c r="AA81">
        <f t="shared" si="22"/>
        <v>514</v>
      </c>
      <c r="AB81">
        <f t="shared" si="23"/>
        <v>1.2729671522020927E-10</v>
      </c>
    </row>
    <row r="82" spans="1:28">
      <c r="C82">
        <f t="shared" si="17"/>
        <v>1.1505742426376223E-8</v>
      </c>
      <c r="D82">
        <f t="shared" si="18"/>
        <v>1.823993389423077E-8</v>
      </c>
      <c r="E82">
        <f t="shared" si="19"/>
        <v>2.2890754774505017E-8</v>
      </c>
      <c r="AA82">
        <f t="shared" si="22"/>
        <v>1026</v>
      </c>
      <c r="AB82">
        <f t="shared" si="23"/>
        <v>1.1948831432593319E-10</v>
      </c>
    </row>
    <row r="83" spans="1:28">
      <c r="C83">
        <f t="shared" si="17"/>
        <v>1.2713447916364491E-8</v>
      </c>
      <c r="D83">
        <f t="shared" si="18"/>
        <v>2.9516970049244308E-8</v>
      </c>
    </row>
    <row r="85" spans="1:28">
      <c r="A85" t="s">
        <v>15</v>
      </c>
    </row>
    <row r="86" spans="1:28">
      <c r="A86" t="s">
        <v>0</v>
      </c>
      <c r="B86" t="s">
        <v>3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</row>
    <row r="87" spans="1:28">
      <c r="A87">
        <f>D10/(A10*A10*A10)</f>
        <v>0</v>
      </c>
      <c r="B87">
        <f>H10/(E10*E10*E10)</f>
        <v>0</v>
      </c>
      <c r="C87">
        <f t="shared" ref="C87:C100" si="24">P10/(M10*M10*M10)</f>
        <v>0</v>
      </c>
      <c r="D87">
        <f t="shared" ref="D87:D100" si="25">T10/(Q10*Q10*Q10)</f>
        <v>0</v>
      </c>
      <c r="E87">
        <f t="shared" ref="E87:E99" si="26">X10/(U10*U10*U10)</f>
        <v>0</v>
      </c>
      <c r="F87">
        <f t="shared" ref="F87:F95" si="27">AB10/(Y10*Y10*Y10)</f>
        <v>5.8229207863831231E-11</v>
      </c>
      <c r="G87">
        <f>AF10/(AC10*AC10*AC10)</f>
        <v>1.1645841572766246E-10</v>
      </c>
    </row>
    <row r="88" spans="1:28">
      <c r="A88">
        <f t="shared" ref="A88:A94" si="28">D11/(A11*A11*A11)</f>
        <v>0</v>
      </c>
      <c r="B88">
        <f t="shared" ref="B88:B94" si="29">H11/(E11*E11*E11)</f>
        <v>0</v>
      </c>
      <c r="C88">
        <f t="shared" si="24"/>
        <v>0</v>
      </c>
      <c r="D88">
        <f t="shared" si="25"/>
        <v>0</v>
      </c>
      <c r="E88">
        <f t="shared" si="26"/>
        <v>0</v>
      </c>
      <c r="F88">
        <f t="shared" si="27"/>
        <v>5.1547627680970021E-11</v>
      </c>
      <c r="G88">
        <f t="shared" ref="G87:G95" si="30">AF11/(AC11*AC11*AC11)</f>
        <v>5.4002276618159073E-11</v>
      </c>
    </row>
    <row r="89" spans="1:28">
      <c r="A89">
        <f t="shared" si="28"/>
        <v>4.7683715820312501E-10</v>
      </c>
      <c r="B89">
        <f t="shared" si="29"/>
        <v>3.1789143880208332E-10</v>
      </c>
      <c r="C89">
        <f t="shared" si="24"/>
        <v>2.6666666666666666E-9</v>
      </c>
      <c r="D89">
        <f t="shared" si="25"/>
        <v>0</v>
      </c>
      <c r="E89">
        <f t="shared" si="26"/>
        <v>0</v>
      </c>
      <c r="F89">
        <f t="shared" si="27"/>
        <v>2.715934770268744E-11</v>
      </c>
      <c r="G89">
        <f t="shared" si="30"/>
        <v>2.6850718751520538E-11</v>
      </c>
    </row>
    <row r="90" spans="1:28">
      <c r="A90">
        <f t="shared" si="28"/>
        <v>2.9802322387695313E-10</v>
      </c>
      <c r="B90">
        <f t="shared" si="29"/>
        <v>3.5762786865234381E-10</v>
      </c>
      <c r="C90">
        <f t="shared" si="24"/>
        <v>2.0987308030405152E-10</v>
      </c>
      <c r="D90">
        <f t="shared" si="25"/>
        <v>3.4133333333333334E-10</v>
      </c>
      <c r="E90">
        <f t="shared" si="26"/>
        <v>6.8707343475224305E-10</v>
      </c>
      <c r="F90">
        <f t="shared" si="27"/>
        <v>1.6250489691095605E-11</v>
      </c>
      <c r="G90">
        <f t="shared" si="30"/>
        <v>1.2652166973781577E-11</v>
      </c>
    </row>
    <row r="91" spans="1:28">
      <c r="A91">
        <f t="shared" si="28"/>
        <v>3.1789143880208332E-10</v>
      </c>
      <c r="B91">
        <f t="shared" si="29"/>
        <v>3.1789143880208332E-10</v>
      </c>
      <c r="C91">
        <f t="shared" si="24"/>
        <v>6.9691719376256321E-11</v>
      </c>
      <c r="D91">
        <f t="shared" si="25"/>
        <v>6.6152686751680799E-11</v>
      </c>
      <c r="E91">
        <f t="shared" si="26"/>
        <v>5.9604644775390626E-11</v>
      </c>
      <c r="F91">
        <f t="shared" si="27"/>
        <v>8.5972833497447714E-12</v>
      </c>
      <c r="G91">
        <f t="shared" si="30"/>
        <v>7.4106160704842267E-12</v>
      </c>
    </row>
    <row r="92" spans="1:28">
      <c r="A92">
        <f t="shared" si="28"/>
        <v>4.163011908531189E-10</v>
      </c>
      <c r="B92">
        <f t="shared" si="29"/>
        <v>4.3585896492004392E-10</v>
      </c>
      <c r="C92">
        <f t="shared" si="24"/>
        <v>2.8941800453860355E-11</v>
      </c>
      <c r="D92">
        <f t="shared" si="25"/>
        <v>2.7318795522054036E-11</v>
      </c>
      <c r="E92">
        <f t="shared" si="26"/>
        <v>1.9287142818004986E-11</v>
      </c>
      <c r="F92">
        <f t="shared" si="27"/>
        <v>4.1897011971287859E-12</v>
      </c>
      <c r="G92">
        <f t="shared" si="30"/>
        <v>3.9970294717944466E-12</v>
      </c>
    </row>
    <row r="93" spans="1:28">
      <c r="A93">
        <f t="shared" si="28"/>
        <v>5.3958501666784274E-10</v>
      </c>
      <c r="B93">
        <f t="shared" si="29"/>
        <v>5.3112550328175235E-10</v>
      </c>
      <c r="C93">
        <f t="shared" si="24"/>
        <v>1.210719347000122E-11</v>
      </c>
      <c r="D93">
        <f t="shared" si="25"/>
        <v>1.2000000000000002E-11</v>
      </c>
      <c r="E93">
        <f t="shared" si="26"/>
        <v>9.3753990867555436E-12</v>
      </c>
      <c r="F93">
        <f t="shared" si="27"/>
        <v>1.834309525837546E-12</v>
      </c>
      <c r="G93">
        <f t="shared" si="30"/>
        <v>2.0006103564192407E-12</v>
      </c>
    </row>
    <row r="94" spans="1:28">
      <c r="A94">
        <f t="shared" si="28"/>
        <v>5.7989382185041907E-10</v>
      </c>
      <c r="B94">
        <f t="shared" si="29"/>
        <v>5.6396675063297149E-10</v>
      </c>
      <c r="C94">
        <f t="shared" si="24"/>
        <v>4.3840154552401883E-12</v>
      </c>
      <c r="D94">
        <f t="shared" si="25"/>
        <v>4.8721457609035842E-12</v>
      </c>
      <c r="E94">
        <f t="shared" si="26"/>
        <v>6.5915693369568775E-12</v>
      </c>
      <c r="F94">
        <f t="shared" si="27"/>
        <v>1.3134487911500315E-12</v>
      </c>
      <c r="G94">
        <f t="shared" si="30"/>
        <v>1.3270508253051945E-12</v>
      </c>
    </row>
    <row r="95" spans="1:28">
      <c r="C95">
        <f t="shared" si="24"/>
        <v>2.6838749868960495E-12</v>
      </c>
      <c r="D95">
        <f t="shared" si="25"/>
        <v>2.7357600629329686E-12</v>
      </c>
      <c r="E95">
        <f t="shared" si="26"/>
        <v>4.2976656307776778E-12</v>
      </c>
      <c r="F95">
        <f t="shared" si="27"/>
        <v>8.2371006906126858E-13</v>
      </c>
      <c r="G95">
        <f t="shared" si="30"/>
        <v>1.1566558992186072E-12</v>
      </c>
    </row>
    <row r="96" spans="1:28">
      <c r="C96">
        <f t="shared" si="24"/>
        <v>1.1927168752095833E-12</v>
      </c>
      <c r="D96">
        <f t="shared" si="25"/>
        <v>1.4459635416666667E-12</v>
      </c>
      <c r="E96">
        <f t="shared" si="26"/>
        <v>1.5459724432070768E-12</v>
      </c>
    </row>
    <row r="97" spans="3:5">
      <c r="C97">
        <f t="shared" si="24"/>
        <v>5.8149150061245054E-13</v>
      </c>
      <c r="D97">
        <f t="shared" si="25"/>
        <v>8.9836748799999988E-13</v>
      </c>
      <c r="E97">
        <f t="shared" si="26"/>
        <v>9.1856067910044563E-13</v>
      </c>
    </row>
    <row r="98" spans="3:5">
      <c r="C98">
        <f t="shared" si="24"/>
        <v>2.8653820057418974E-13</v>
      </c>
      <c r="D98">
        <f t="shared" si="25"/>
        <v>4.1842440623440778E-13</v>
      </c>
      <c r="E98">
        <f t="shared" si="26"/>
        <v>5.1663548754406315E-13</v>
      </c>
    </row>
    <row r="99" spans="3:5">
      <c r="C99">
        <f t="shared" si="24"/>
        <v>1.6105011654735621E-13</v>
      </c>
      <c r="D99">
        <f t="shared" si="25"/>
        <v>2.7787399291992187E-13</v>
      </c>
      <c r="E99">
        <f t="shared" si="26"/>
        <v>3.4792080327861185E-13</v>
      </c>
    </row>
    <row r="100" spans="3:5">
      <c r="C100">
        <f t="shared" si="24"/>
        <v>8.5277020932242216E-14</v>
      </c>
      <c r="D100">
        <f t="shared" si="25"/>
        <v>2.1815294216124774E-13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2013-12-16T15:59:08Z</dcterms:modified>
</cp:coreProperties>
</file>