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05" windowWidth="28515" windowHeight="128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4" i="1"/>
  <c r="M4"/>
  <c r="N4"/>
  <c r="O4"/>
  <c r="P4"/>
  <c r="Q4"/>
  <c r="M5"/>
  <c r="N5"/>
  <c r="O5"/>
  <c r="P5"/>
  <c r="Q5"/>
  <c r="M6"/>
  <c r="N6"/>
  <c r="O6"/>
  <c r="P6"/>
  <c r="Q6"/>
  <c r="M7"/>
  <c r="N7"/>
  <c r="O7"/>
  <c r="P7"/>
  <c r="Q7"/>
  <c r="M8"/>
  <c r="N8"/>
  <c r="O8"/>
  <c r="P8"/>
  <c r="Q8"/>
  <c r="M9"/>
  <c r="N9"/>
  <c r="O9"/>
  <c r="P9"/>
  <c r="Q9"/>
  <c r="M10"/>
  <c r="N10"/>
  <c r="O10"/>
  <c r="P10"/>
  <c r="Q10"/>
  <c r="M11"/>
  <c r="N11"/>
  <c r="O11"/>
  <c r="P11"/>
  <c r="Q11"/>
  <c r="M12"/>
  <c r="N12"/>
  <c r="O12"/>
  <c r="P12"/>
  <c r="Q12"/>
  <c r="M13"/>
  <c r="N13"/>
  <c r="O13"/>
  <c r="P13"/>
  <c r="Q13"/>
  <c r="M14"/>
  <c r="N14"/>
  <c r="O14"/>
  <c r="P14"/>
  <c r="Q14"/>
  <c r="M15"/>
  <c r="N15"/>
  <c r="O15"/>
  <c r="P15"/>
  <c r="Q15"/>
  <c r="M16"/>
  <c r="N16"/>
  <c r="O16"/>
  <c r="P16"/>
  <c r="Q16"/>
  <c r="K4"/>
  <c r="L4"/>
  <c r="K5"/>
  <c r="L5"/>
  <c r="K6"/>
  <c r="L6"/>
  <c r="K7"/>
  <c r="L7"/>
  <c r="K8"/>
  <c r="L8"/>
  <c r="K9"/>
  <c r="L9"/>
  <c r="K10"/>
  <c r="L10"/>
  <c r="K11"/>
  <c r="L11"/>
  <c r="K12"/>
  <c r="L12"/>
  <c r="K13"/>
  <c r="L13"/>
  <c r="K14"/>
  <c r="L14"/>
  <c r="K15"/>
  <c r="L15"/>
  <c r="K16"/>
  <c r="L16"/>
  <c r="F95"/>
  <c r="F4"/>
  <c r="G4"/>
  <c r="H4"/>
  <c r="I4"/>
  <c r="J4"/>
  <c r="F5"/>
  <c r="G5"/>
  <c r="H5"/>
  <c r="I5"/>
  <c r="J5"/>
  <c r="F6"/>
  <c r="G6"/>
  <c r="H6"/>
  <c r="I6"/>
  <c r="J6"/>
  <c r="F7"/>
  <c r="G7"/>
  <c r="H7"/>
  <c r="I7"/>
  <c r="J7"/>
  <c r="F8"/>
  <c r="G8"/>
  <c r="H8"/>
  <c r="I8"/>
  <c r="J8"/>
  <c r="F9"/>
  <c r="G9"/>
  <c r="H9"/>
  <c r="I9"/>
  <c r="J9"/>
  <c r="F10"/>
  <c r="G10"/>
  <c r="H10"/>
  <c r="I10"/>
  <c r="J10"/>
  <c r="F11"/>
  <c r="G11"/>
  <c r="H11"/>
  <c r="I11"/>
  <c r="J11"/>
  <c r="F12"/>
  <c r="G12"/>
  <c r="H12"/>
  <c r="I12"/>
  <c r="J12"/>
  <c r="F13"/>
  <c r="G13"/>
  <c r="H13"/>
  <c r="I13"/>
  <c r="J13"/>
  <c r="F14"/>
  <c r="G14"/>
  <c r="H14"/>
  <c r="I14"/>
  <c r="J14"/>
  <c r="F15"/>
  <c r="G15"/>
  <c r="H15"/>
  <c r="I15"/>
  <c r="J15"/>
  <c r="F16"/>
  <c r="G16"/>
  <c r="H16"/>
  <c r="I16"/>
  <c r="J16"/>
  <c r="E16"/>
  <c r="E4"/>
  <c r="C7"/>
  <c r="C8"/>
  <c r="C9"/>
  <c r="C15"/>
  <c r="C16"/>
  <c r="D9"/>
  <c r="D10"/>
  <c r="C4"/>
  <c r="B4"/>
  <c r="B5"/>
  <c r="B6"/>
  <c r="B7"/>
  <c r="B8"/>
  <c r="B9"/>
  <c r="B10"/>
  <c r="B11"/>
  <c r="D11" s="1"/>
  <c r="B12"/>
  <c r="B13"/>
  <c r="B14"/>
  <c r="B15"/>
  <c r="B16"/>
  <c r="A16"/>
  <c r="D16" s="1"/>
  <c r="A15"/>
  <c r="D15" s="1"/>
  <c r="A14"/>
  <c r="C14" s="1"/>
  <c r="A13"/>
  <c r="D13" s="1"/>
  <c r="A12"/>
  <c r="C12" s="1"/>
  <c r="A11"/>
  <c r="C11" s="1"/>
  <c r="A10"/>
  <c r="C10" s="1"/>
  <c r="A9"/>
  <c r="A8"/>
  <c r="D8" s="1"/>
  <c r="A7"/>
  <c r="D7" s="1"/>
  <c r="A6"/>
  <c r="D6" s="1"/>
  <c r="A5"/>
  <c r="D5" s="1"/>
  <c r="A4"/>
  <c r="E15"/>
  <c r="E14"/>
  <c r="E13"/>
  <c r="E12"/>
  <c r="C6" l="1"/>
  <c r="C13"/>
  <c r="C5"/>
  <c r="D14"/>
  <c r="D12"/>
  <c r="E11"/>
  <c r="B95"/>
  <c r="B96" s="1"/>
  <c r="C95"/>
  <c r="C96" s="1"/>
  <c r="D95"/>
  <c r="D96" s="1"/>
  <c r="E95"/>
  <c r="E96" s="1"/>
  <c r="F96"/>
  <c r="G95"/>
  <c r="G96" s="1"/>
  <c r="H95"/>
  <c r="H96" s="1"/>
  <c r="J96" l="1"/>
  <c r="K96" s="1"/>
  <c r="E10" l="1"/>
  <c r="E9"/>
  <c r="E8"/>
  <c r="E7"/>
  <c r="E6"/>
  <c r="E5"/>
</calcChain>
</file>

<file path=xl/sharedStrings.xml><?xml version="1.0" encoding="utf-8"?>
<sst xmlns="http://schemas.openxmlformats.org/spreadsheetml/2006/main" count="33" uniqueCount="18">
  <si>
    <t>Ek</t>
  </si>
  <si>
    <t>Dinic</t>
  </si>
  <si>
    <t>GT N3</t>
  </si>
  <si>
    <t>GT Dyn</t>
  </si>
  <si>
    <t>KR</t>
  </si>
  <si>
    <t>KR Mod</t>
  </si>
  <si>
    <t>n</t>
  </si>
  <si>
    <t>m</t>
  </si>
  <si>
    <t>Average Times</t>
  </si>
  <si>
    <t>GR</t>
  </si>
  <si>
    <t>a</t>
  </si>
  <si>
    <t>b</t>
  </si>
  <si>
    <t>KR Mod Dyn</t>
  </si>
  <si>
    <t>GT N3 GR</t>
  </si>
  <si>
    <t>GT Dyn GR</t>
  </si>
  <si>
    <t>KR GR</t>
  </si>
  <si>
    <t>KR Mod GR</t>
  </si>
  <si>
    <t>KR Mod Dyn GR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</si>
</sst>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4">
    <xf numFmtId="0" fontId="0" fillId="0" borderId="0" xfId="0"/>
    <xf numFmtId="22" fontId="0" fillId="0" borderId="0" xfId="0" applyNumberFormat="1"/>
    <xf numFmtId="11" fontId="0" fillId="0" borderId="0" xfId="0" applyNumberFormat="1"/>
    <xf numFmtId="0" fontId="1" fillId="0" borderId="1" xfId="1" applyAlignment="1">
      <alignment horizontal="center"/>
    </xf>
  </cellXfs>
  <cellStyles count="2">
    <cellStyle name="Heading 1" xfId="1" builtinId="16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a-DK"/>
  <c:chart>
    <c:plotArea>
      <c:layout/>
      <c:scatterChart>
        <c:scatterStyle val="lineMarker"/>
        <c:ser>
          <c:idx val="0"/>
          <c:order val="0"/>
          <c:tx>
            <c:strRef>
              <c:f>Sheet1!$E$3</c:f>
              <c:strCache>
                <c:ptCount val="1"/>
                <c:pt idx="0">
                  <c:v>Ek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Sheet1!$C$4:$C$16</c:f>
              <c:numCache>
                <c:formatCode>General</c:formatCode>
                <c:ptCount val="13"/>
                <c:pt idx="0">
                  <c:v>16</c:v>
                </c:pt>
                <c:pt idx="1">
                  <c:v>24</c:v>
                </c:pt>
                <c:pt idx="2">
                  <c:v>72</c:v>
                </c:pt>
                <c:pt idx="3">
                  <c:v>99</c:v>
                </c:pt>
                <c:pt idx="4">
                  <c:v>256</c:v>
                </c:pt>
                <c:pt idx="5">
                  <c:v>575</c:v>
                </c:pt>
                <c:pt idx="6">
                  <c:v>1152</c:v>
                </c:pt>
                <c:pt idx="7">
                  <c:v>2205</c:v>
                </c:pt>
                <c:pt idx="8">
                  <c:v>4096</c:v>
                </c:pt>
                <c:pt idx="9">
                  <c:v>9100</c:v>
                </c:pt>
                <c:pt idx="10">
                  <c:v>15488</c:v>
                </c:pt>
                <c:pt idx="11">
                  <c:v>30589</c:v>
                </c:pt>
                <c:pt idx="12">
                  <c:v>65536</c:v>
                </c:pt>
              </c:numCache>
            </c:numRef>
          </c:xVal>
          <c:yVal>
            <c:numRef>
              <c:f>Sheet1!$E$4:$E$16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3.3333333333333332E-4</c:v>
                </c:pt>
                <c:pt idx="4">
                  <c:v>1.6666666666666668E-3</c:v>
                </c:pt>
                <c:pt idx="5">
                  <c:v>6.6666666666666671E-3</c:v>
                </c:pt>
                <c:pt idx="6">
                  <c:v>3.2333333333333332E-2</c:v>
                </c:pt>
                <c:pt idx="7">
                  <c:v>0.16266666666666665</c:v>
                </c:pt>
                <c:pt idx="8">
                  <c:v>0.56266666666666665</c:v>
                </c:pt>
                <c:pt idx="9">
                  <c:v>2.8013333333333335</c:v>
                </c:pt>
                <c:pt idx="10">
                  <c:v>8.7663333333333338</c:v>
                </c:pt>
                <c:pt idx="11">
                  <c:v>61.983000000000004</c:v>
                </c:pt>
                <c:pt idx="12">
                  <c:v>354.1</c:v>
                </c:pt>
              </c:numCache>
            </c:numRef>
          </c:yVal>
        </c:ser>
        <c:ser>
          <c:idx val="1"/>
          <c:order val="1"/>
          <c:tx>
            <c:strRef>
              <c:f>Sheet1!$F$3</c:f>
              <c:strCache>
                <c:ptCount val="1"/>
                <c:pt idx="0">
                  <c:v>Dinic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Sheet1!$C$4:$C$16</c:f>
              <c:numCache>
                <c:formatCode>General</c:formatCode>
                <c:ptCount val="13"/>
                <c:pt idx="0">
                  <c:v>16</c:v>
                </c:pt>
                <c:pt idx="1">
                  <c:v>24</c:v>
                </c:pt>
                <c:pt idx="2">
                  <c:v>72</c:v>
                </c:pt>
                <c:pt idx="3">
                  <c:v>99</c:v>
                </c:pt>
                <c:pt idx="4">
                  <c:v>256</c:v>
                </c:pt>
                <c:pt idx="5">
                  <c:v>575</c:v>
                </c:pt>
                <c:pt idx="6">
                  <c:v>1152</c:v>
                </c:pt>
                <c:pt idx="7">
                  <c:v>2205</c:v>
                </c:pt>
                <c:pt idx="8">
                  <c:v>4096</c:v>
                </c:pt>
                <c:pt idx="9">
                  <c:v>9100</c:v>
                </c:pt>
                <c:pt idx="10">
                  <c:v>15488</c:v>
                </c:pt>
                <c:pt idx="11">
                  <c:v>30589</c:v>
                </c:pt>
                <c:pt idx="12">
                  <c:v>65536</c:v>
                </c:pt>
              </c:numCache>
            </c:numRef>
          </c:xVal>
          <c:yVal>
            <c:numRef>
              <c:f>Sheet1!$F$4:$F$16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6.6666666666666664E-4</c:v>
                </c:pt>
                <c:pt idx="4">
                  <c:v>1E-3</c:v>
                </c:pt>
                <c:pt idx="5">
                  <c:v>3.6666666666666666E-3</c:v>
                </c:pt>
                <c:pt idx="6">
                  <c:v>1.4333333333333332E-2</c:v>
                </c:pt>
                <c:pt idx="7">
                  <c:v>7.0666666666666669E-2</c:v>
                </c:pt>
                <c:pt idx="8">
                  <c:v>0.29533333333333339</c:v>
                </c:pt>
                <c:pt idx="9">
                  <c:v>1.165</c:v>
                </c:pt>
                <c:pt idx="10">
                  <c:v>3.4126666666666665</c:v>
                </c:pt>
                <c:pt idx="11">
                  <c:v>14.786999999999999</c:v>
                </c:pt>
                <c:pt idx="12">
                  <c:v>97.930999999999997</c:v>
                </c:pt>
              </c:numCache>
            </c:numRef>
          </c:yVal>
        </c:ser>
        <c:ser>
          <c:idx val="2"/>
          <c:order val="2"/>
          <c:tx>
            <c:strRef>
              <c:f>Sheet1!$G$3</c:f>
              <c:strCache>
                <c:ptCount val="1"/>
                <c:pt idx="0">
                  <c:v>GT N3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Sheet1!$C$4:$C$16</c:f>
              <c:numCache>
                <c:formatCode>General</c:formatCode>
                <c:ptCount val="13"/>
                <c:pt idx="0">
                  <c:v>16</c:v>
                </c:pt>
                <c:pt idx="1">
                  <c:v>24</c:v>
                </c:pt>
                <c:pt idx="2">
                  <c:v>72</c:v>
                </c:pt>
                <c:pt idx="3">
                  <c:v>99</c:v>
                </c:pt>
                <c:pt idx="4">
                  <c:v>256</c:v>
                </c:pt>
                <c:pt idx="5">
                  <c:v>575</c:v>
                </c:pt>
                <c:pt idx="6">
                  <c:v>1152</c:v>
                </c:pt>
                <c:pt idx="7">
                  <c:v>2205</c:v>
                </c:pt>
                <c:pt idx="8">
                  <c:v>4096</c:v>
                </c:pt>
                <c:pt idx="9">
                  <c:v>9100</c:v>
                </c:pt>
                <c:pt idx="10">
                  <c:v>15488</c:v>
                </c:pt>
                <c:pt idx="11">
                  <c:v>30589</c:v>
                </c:pt>
                <c:pt idx="12">
                  <c:v>65536</c:v>
                </c:pt>
              </c:numCache>
            </c:numRef>
          </c:xVal>
          <c:yVal>
            <c:numRef>
              <c:f>Sheet1!$G$4:$G$16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6.6666666666666664E-4</c:v>
                </c:pt>
                <c:pt idx="3">
                  <c:v>0</c:v>
                </c:pt>
                <c:pt idx="4">
                  <c:v>1E-3</c:v>
                </c:pt>
                <c:pt idx="5">
                  <c:v>2.3000000000000003E-2</c:v>
                </c:pt>
                <c:pt idx="6">
                  <c:v>0.107</c:v>
                </c:pt>
                <c:pt idx="7">
                  <c:v>0.11899999999999999</c:v>
                </c:pt>
                <c:pt idx="8">
                  <c:v>0.27100000000000002</c:v>
                </c:pt>
                <c:pt idx="9">
                  <c:v>6.8030000000000008</c:v>
                </c:pt>
                <c:pt idx="10">
                  <c:v>3.3223333333333334</c:v>
                </c:pt>
                <c:pt idx="11">
                  <c:v>178.19133333333332</c:v>
                </c:pt>
                <c:pt idx="12">
                  <c:v>0</c:v>
                </c:pt>
              </c:numCache>
            </c:numRef>
          </c:yVal>
        </c:ser>
        <c:ser>
          <c:idx val="3"/>
          <c:order val="3"/>
          <c:tx>
            <c:strRef>
              <c:f>Sheet1!$H$3</c:f>
              <c:strCache>
                <c:ptCount val="1"/>
                <c:pt idx="0">
                  <c:v>GT Dyn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Sheet1!$C$4:$C$16</c:f>
              <c:numCache>
                <c:formatCode>General</c:formatCode>
                <c:ptCount val="13"/>
                <c:pt idx="0">
                  <c:v>16</c:v>
                </c:pt>
                <c:pt idx="1">
                  <c:v>24</c:v>
                </c:pt>
                <c:pt idx="2">
                  <c:v>72</c:v>
                </c:pt>
                <c:pt idx="3">
                  <c:v>99</c:v>
                </c:pt>
                <c:pt idx="4">
                  <c:v>256</c:v>
                </c:pt>
                <c:pt idx="5">
                  <c:v>575</c:v>
                </c:pt>
                <c:pt idx="6">
                  <c:v>1152</c:v>
                </c:pt>
                <c:pt idx="7">
                  <c:v>2205</c:v>
                </c:pt>
                <c:pt idx="8">
                  <c:v>4096</c:v>
                </c:pt>
                <c:pt idx="9">
                  <c:v>9100</c:v>
                </c:pt>
                <c:pt idx="10">
                  <c:v>15488</c:v>
                </c:pt>
                <c:pt idx="11">
                  <c:v>30589</c:v>
                </c:pt>
                <c:pt idx="12">
                  <c:v>65536</c:v>
                </c:pt>
              </c:numCache>
            </c:numRef>
          </c:xVal>
          <c:yVal>
            <c:numRef>
              <c:f>Sheet1!$H$4:$H$16</c:f>
              <c:numCache>
                <c:formatCode>General</c:formatCode>
                <c:ptCount val="13"/>
                <c:pt idx="0">
                  <c:v>0</c:v>
                </c:pt>
                <c:pt idx="1">
                  <c:v>3.3333333333333332E-4</c:v>
                </c:pt>
                <c:pt idx="2">
                  <c:v>6.6666666666666664E-4</c:v>
                </c:pt>
                <c:pt idx="3">
                  <c:v>1E-3</c:v>
                </c:pt>
                <c:pt idx="4">
                  <c:v>7.3333333333333332E-3</c:v>
                </c:pt>
                <c:pt idx="5">
                  <c:v>0.129</c:v>
                </c:pt>
                <c:pt idx="6">
                  <c:v>0.56699999999999995</c:v>
                </c:pt>
                <c:pt idx="7">
                  <c:v>0.65033333333333332</c:v>
                </c:pt>
                <c:pt idx="8">
                  <c:v>1.4993333333333334</c:v>
                </c:pt>
                <c:pt idx="9">
                  <c:v>30.177333333333337</c:v>
                </c:pt>
                <c:pt idx="10">
                  <c:v>16.132999999999999</c:v>
                </c:pt>
                <c:pt idx="11">
                  <c:v>616.37199999999996</c:v>
                </c:pt>
                <c:pt idx="12">
                  <c:v>0</c:v>
                </c:pt>
              </c:numCache>
            </c:numRef>
          </c:yVal>
        </c:ser>
        <c:ser>
          <c:idx val="4"/>
          <c:order val="4"/>
          <c:tx>
            <c:strRef>
              <c:f>Sheet1!$I$3</c:f>
              <c:strCache>
                <c:ptCount val="1"/>
                <c:pt idx="0">
                  <c:v>KR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Sheet1!$C$4:$C$16</c:f>
              <c:numCache>
                <c:formatCode>General</c:formatCode>
                <c:ptCount val="13"/>
                <c:pt idx="0">
                  <c:v>16</c:v>
                </c:pt>
                <c:pt idx="1">
                  <c:v>24</c:v>
                </c:pt>
                <c:pt idx="2">
                  <c:v>72</c:v>
                </c:pt>
                <c:pt idx="3">
                  <c:v>99</c:v>
                </c:pt>
                <c:pt idx="4">
                  <c:v>256</c:v>
                </c:pt>
                <c:pt idx="5">
                  <c:v>575</c:v>
                </c:pt>
                <c:pt idx="6">
                  <c:v>1152</c:v>
                </c:pt>
                <c:pt idx="7">
                  <c:v>2205</c:v>
                </c:pt>
                <c:pt idx="8">
                  <c:v>4096</c:v>
                </c:pt>
                <c:pt idx="9">
                  <c:v>9100</c:v>
                </c:pt>
                <c:pt idx="10">
                  <c:v>15488</c:v>
                </c:pt>
                <c:pt idx="11">
                  <c:v>30589</c:v>
                </c:pt>
                <c:pt idx="12">
                  <c:v>65536</c:v>
                </c:pt>
              </c:numCache>
            </c:numRef>
          </c:xVal>
          <c:yVal>
            <c:numRef>
              <c:f>Sheet1!$I$4:$I$16</c:f>
              <c:numCache>
                <c:formatCode>General</c:formatCode>
                <c:ptCount val="13"/>
                <c:pt idx="0">
                  <c:v>6.6666666666666664E-4</c:v>
                </c:pt>
                <c:pt idx="1">
                  <c:v>1.3333333333333333E-3</c:v>
                </c:pt>
                <c:pt idx="2">
                  <c:v>0.02</c:v>
                </c:pt>
                <c:pt idx="3">
                  <c:v>4.0333333333333332E-2</c:v>
                </c:pt>
                <c:pt idx="4">
                  <c:v>0.27033333333333337</c:v>
                </c:pt>
                <c:pt idx="5">
                  <c:v>1.6676666666666666</c:v>
                </c:pt>
                <c:pt idx="6">
                  <c:v>7.0726666666666667</c:v>
                </c:pt>
                <c:pt idx="7">
                  <c:v>291.70600000000002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</c:ser>
        <c:ser>
          <c:idx val="5"/>
          <c:order val="5"/>
          <c:tx>
            <c:strRef>
              <c:f>Sheet1!$J$3</c:f>
              <c:strCache>
                <c:ptCount val="1"/>
                <c:pt idx="0">
                  <c:v>KR Mod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Sheet1!$C$4:$C$16</c:f>
              <c:numCache>
                <c:formatCode>General</c:formatCode>
                <c:ptCount val="13"/>
                <c:pt idx="0">
                  <c:v>16</c:v>
                </c:pt>
                <c:pt idx="1">
                  <c:v>24</c:v>
                </c:pt>
                <c:pt idx="2">
                  <c:v>72</c:v>
                </c:pt>
                <c:pt idx="3">
                  <c:v>99</c:v>
                </c:pt>
                <c:pt idx="4">
                  <c:v>256</c:v>
                </c:pt>
                <c:pt idx="5">
                  <c:v>575</c:v>
                </c:pt>
                <c:pt idx="6">
                  <c:v>1152</c:v>
                </c:pt>
                <c:pt idx="7">
                  <c:v>2205</c:v>
                </c:pt>
                <c:pt idx="8">
                  <c:v>4096</c:v>
                </c:pt>
                <c:pt idx="9">
                  <c:v>9100</c:v>
                </c:pt>
                <c:pt idx="10">
                  <c:v>15488</c:v>
                </c:pt>
                <c:pt idx="11">
                  <c:v>30589</c:v>
                </c:pt>
                <c:pt idx="12">
                  <c:v>65536</c:v>
                </c:pt>
              </c:numCache>
            </c:numRef>
          </c:xVal>
          <c:yVal>
            <c:numRef>
              <c:f>Sheet1!$J$4:$J$16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3.3333333333333332E-4</c:v>
                </c:pt>
                <c:pt idx="3">
                  <c:v>6.6666666666666664E-4</c:v>
                </c:pt>
                <c:pt idx="4">
                  <c:v>3.0000000000000005E-3</c:v>
                </c:pt>
                <c:pt idx="5">
                  <c:v>7.4999999999999997E-2</c:v>
                </c:pt>
                <c:pt idx="6">
                  <c:v>0.35633333333333334</c:v>
                </c:pt>
                <c:pt idx="7">
                  <c:v>0.37399999999999994</c:v>
                </c:pt>
                <c:pt idx="8">
                  <c:v>0.92833333333333334</c:v>
                </c:pt>
                <c:pt idx="9">
                  <c:v>22.937999999999999</c:v>
                </c:pt>
                <c:pt idx="10">
                  <c:v>13.301666666666668</c:v>
                </c:pt>
                <c:pt idx="11">
                  <c:v>724.45799999999997</c:v>
                </c:pt>
                <c:pt idx="12">
                  <c:v>0</c:v>
                </c:pt>
              </c:numCache>
            </c:numRef>
          </c:yVal>
        </c:ser>
        <c:ser>
          <c:idx val="6"/>
          <c:order val="6"/>
          <c:tx>
            <c:strRef>
              <c:f>Sheet1!$K$3</c:f>
              <c:strCache>
                <c:ptCount val="1"/>
                <c:pt idx="0">
                  <c:v>KR Mod Dyn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Sheet1!$C$4:$C$16</c:f>
              <c:numCache>
                <c:formatCode>General</c:formatCode>
                <c:ptCount val="13"/>
                <c:pt idx="0">
                  <c:v>16</c:v>
                </c:pt>
                <c:pt idx="1">
                  <c:v>24</c:v>
                </c:pt>
                <c:pt idx="2">
                  <c:v>72</c:v>
                </c:pt>
                <c:pt idx="3">
                  <c:v>99</c:v>
                </c:pt>
                <c:pt idx="4">
                  <c:v>256</c:v>
                </c:pt>
                <c:pt idx="5">
                  <c:v>575</c:v>
                </c:pt>
                <c:pt idx="6">
                  <c:v>1152</c:v>
                </c:pt>
                <c:pt idx="7">
                  <c:v>2205</c:v>
                </c:pt>
                <c:pt idx="8">
                  <c:v>4096</c:v>
                </c:pt>
                <c:pt idx="9">
                  <c:v>9100</c:v>
                </c:pt>
                <c:pt idx="10">
                  <c:v>15488</c:v>
                </c:pt>
                <c:pt idx="11">
                  <c:v>30589</c:v>
                </c:pt>
                <c:pt idx="12">
                  <c:v>65536</c:v>
                </c:pt>
              </c:numCache>
            </c:numRef>
          </c:xVal>
          <c:yVal>
            <c:numRef>
              <c:f>Sheet1!$K$4:$K$16</c:f>
              <c:numCache>
                <c:formatCode>General</c:formatCode>
                <c:ptCount val="13"/>
                <c:pt idx="0">
                  <c:v>0</c:v>
                </c:pt>
                <c:pt idx="1">
                  <c:v>3.3333333333333332E-4</c:v>
                </c:pt>
                <c:pt idx="2">
                  <c:v>1E-3</c:v>
                </c:pt>
                <c:pt idx="3">
                  <c:v>1.3333333333333333E-3</c:v>
                </c:pt>
                <c:pt idx="4">
                  <c:v>8.9999999999999993E-3</c:v>
                </c:pt>
                <c:pt idx="5">
                  <c:v>0.18266666666666667</c:v>
                </c:pt>
                <c:pt idx="6">
                  <c:v>0.88566666666666671</c:v>
                </c:pt>
                <c:pt idx="7">
                  <c:v>0.92700000000000005</c:v>
                </c:pt>
                <c:pt idx="8">
                  <c:v>2.2496666666666667</c:v>
                </c:pt>
                <c:pt idx="9">
                  <c:v>52.722333333333331</c:v>
                </c:pt>
                <c:pt idx="10">
                  <c:v>30.007000000000001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</c:ser>
        <c:ser>
          <c:idx val="7"/>
          <c:order val="7"/>
          <c:tx>
            <c:strRef>
              <c:f>Sheet1!$L$3</c:f>
              <c:strCache>
                <c:ptCount val="1"/>
                <c:pt idx="0">
                  <c:v>GR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Sheet1!$C$4:$C$16</c:f>
              <c:numCache>
                <c:formatCode>General</c:formatCode>
                <c:ptCount val="13"/>
                <c:pt idx="0">
                  <c:v>16</c:v>
                </c:pt>
                <c:pt idx="1">
                  <c:v>24</c:v>
                </c:pt>
                <c:pt idx="2">
                  <c:v>72</c:v>
                </c:pt>
                <c:pt idx="3">
                  <c:v>99</c:v>
                </c:pt>
                <c:pt idx="4">
                  <c:v>256</c:v>
                </c:pt>
                <c:pt idx="5">
                  <c:v>575</c:v>
                </c:pt>
                <c:pt idx="6">
                  <c:v>1152</c:v>
                </c:pt>
                <c:pt idx="7">
                  <c:v>2205</c:v>
                </c:pt>
                <c:pt idx="8">
                  <c:v>4096</c:v>
                </c:pt>
                <c:pt idx="9">
                  <c:v>9100</c:v>
                </c:pt>
                <c:pt idx="10">
                  <c:v>15488</c:v>
                </c:pt>
                <c:pt idx="11">
                  <c:v>30589</c:v>
                </c:pt>
                <c:pt idx="12">
                  <c:v>65536</c:v>
                </c:pt>
              </c:numCache>
            </c:numRef>
          </c:xVal>
          <c:yVal>
            <c:numRef>
              <c:f>Sheet1!$L$4:$L$16</c:f>
              <c:numCache>
                <c:formatCode>General</c:formatCode>
                <c:ptCount val="13"/>
                <c:pt idx="0">
                  <c:v>6.6666666666666664E-4</c:v>
                </c:pt>
                <c:pt idx="1">
                  <c:v>6.6666666666666664E-4</c:v>
                </c:pt>
                <c:pt idx="2">
                  <c:v>3.6666666666666666E-3</c:v>
                </c:pt>
                <c:pt idx="3">
                  <c:v>6.000000000000001E-3</c:v>
                </c:pt>
                <c:pt idx="4">
                  <c:v>2.5666666666666667E-2</c:v>
                </c:pt>
                <c:pt idx="5">
                  <c:v>9.6000000000000016E-2</c:v>
                </c:pt>
                <c:pt idx="6">
                  <c:v>0.28099999999999997</c:v>
                </c:pt>
                <c:pt idx="7">
                  <c:v>0.78833333333333344</c:v>
                </c:pt>
                <c:pt idx="8">
                  <c:v>2.0323333333333333</c:v>
                </c:pt>
                <c:pt idx="9">
                  <c:v>7.258</c:v>
                </c:pt>
                <c:pt idx="10">
                  <c:v>16.012333333333334</c:v>
                </c:pt>
                <c:pt idx="11">
                  <c:v>50.371000000000002</c:v>
                </c:pt>
                <c:pt idx="12">
                  <c:v>234.96299999999999</c:v>
                </c:pt>
              </c:numCache>
            </c:numRef>
          </c:yVal>
        </c:ser>
        <c:ser>
          <c:idx val="8"/>
          <c:order val="8"/>
          <c:tx>
            <c:strRef>
              <c:f>Sheet1!$M$3</c:f>
              <c:strCache>
                <c:ptCount val="1"/>
                <c:pt idx="0">
                  <c:v>GT N3 GR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Sheet1!$C$4:$C$16</c:f>
              <c:numCache>
                <c:formatCode>General</c:formatCode>
                <c:ptCount val="13"/>
                <c:pt idx="0">
                  <c:v>16</c:v>
                </c:pt>
                <c:pt idx="1">
                  <c:v>24</c:v>
                </c:pt>
                <c:pt idx="2">
                  <c:v>72</c:v>
                </c:pt>
                <c:pt idx="3">
                  <c:v>99</c:v>
                </c:pt>
                <c:pt idx="4">
                  <c:v>256</c:v>
                </c:pt>
                <c:pt idx="5">
                  <c:v>575</c:v>
                </c:pt>
                <c:pt idx="6">
                  <c:v>1152</c:v>
                </c:pt>
                <c:pt idx="7">
                  <c:v>2205</c:v>
                </c:pt>
                <c:pt idx="8">
                  <c:v>4096</c:v>
                </c:pt>
                <c:pt idx="9">
                  <c:v>9100</c:v>
                </c:pt>
                <c:pt idx="10">
                  <c:v>15488</c:v>
                </c:pt>
                <c:pt idx="11">
                  <c:v>30589</c:v>
                </c:pt>
                <c:pt idx="12">
                  <c:v>65536</c:v>
                </c:pt>
              </c:numCache>
            </c:numRef>
          </c:xVal>
          <c:yVal>
            <c:numRef>
              <c:f>Sheet1!$M$4:$M$16</c:f>
              <c:numCache>
                <c:formatCode>General</c:formatCode>
                <c:ptCount val="13"/>
                <c:pt idx="0">
                  <c:v>1.4103333333333333E-5</c:v>
                </c:pt>
                <c:pt idx="1">
                  <c:v>1.5213833333333333E-5</c:v>
                </c:pt>
                <c:pt idx="2">
                  <c:v>1.1982233333333334E-4</c:v>
                </c:pt>
                <c:pt idx="3">
                  <c:v>1.9633566666666668E-4</c:v>
                </c:pt>
                <c:pt idx="4">
                  <c:v>1.2315433333333332E-3</c:v>
                </c:pt>
                <c:pt idx="5">
                  <c:v>6.2113399999999992E-3</c:v>
                </c:pt>
                <c:pt idx="6">
                  <c:v>3.1673699999999999E-2</c:v>
                </c:pt>
                <c:pt idx="7">
                  <c:v>0.10366766666666666</c:v>
                </c:pt>
                <c:pt idx="8">
                  <c:v>0.36530266666666672</c:v>
                </c:pt>
                <c:pt idx="9">
                  <c:v>1.9976766666666668</c:v>
                </c:pt>
                <c:pt idx="10">
                  <c:v>5.7533133333333337</c:v>
                </c:pt>
                <c:pt idx="11">
                  <c:v>44.669099999999993</c:v>
                </c:pt>
                <c:pt idx="12">
                  <c:v>256.17766666666665</c:v>
                </c:pt>
              </c:numCache>
            </c:numRef>
          </c:yVal>
        </c:ser>
        <c:ser>
          <c:idx val="9"/>
          <c:order val="9"/>
          <c:tx>
            <c:strRef>
              <c:f>Sheet1!$N$3</c:f>
              <c:strCache>
                <c:ptCount val="1"/>
                <c:pt idx="0">
                  <c:v>GT Dyn GR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Sheet1!$C$4:$C$16</c:f>
              <c:numCache>
                <c:formatCode>General</c:formatCode>
                <c:ptCount val="13"/>
                <c:pt idx="0">
                  <c:v>16</c:v>
                </c:pt>
                <c:pt idx="1">
                  <c:v>24</c:v>
                </c:pt>
                <c:pt idx="2">
                  <c:v>72</c:v>
                </c:pt>
                <c:pt idx="3">
                  <c:v>99</c:v>
                </c:pt>
                <c:pt idx="4">
                  <c:v>256</c:v>
                </c:pt>
                <c:pt idx="5">
                  <c:v>575</c:v>
                </c:pt>
                <c:pt idx="6">
                  <c:v>1152</c:v>
                </c:pt>
                <c:pt idx="7">
                  <c:v>2205</c:v>
                </c:pt>
                <c:pt idx="8">
                  <c:v>4096</c:v>
                </c:pt>
                <c:pt idx="9">
                  <c:v>9100</c:v>
                </c:pt>
                <c:pt idx="10">
                  <c:v>15488</c:v>
                </c:pt>
                <c:pt idx="11">
                  <c:v>30589</c:v>
                </c:pt>
                <c:pt idx="12">
                  <c:v>65536</c:v>
                </c:pt>
              </c:numCache>
            </c:numRef>
          </c:xVal>
          <c:yVal>
            <c:numRef>
              <c:f>Sheet1!$N$4:$N$16</c:f>
              <c:numCache>
                <c:formatCode>General</c:formatCode>
                <c:ptCount val="13"/>
                <c:pt idx="0">
                  <c:v>4.4975100000000002E-5</c:v>
                </c:pt>
                <c:pt idx="1">
                  <c:v>5.6746366666666663E-5</c:v>
                </c:pt>
                <c:pt idx="2">
                  <c:v>3.4880700000000002E-4</c:v>
                </c:pt>
                <c:pt idx="3">
                  <c:v>4.1332666666666669E-4</c:v>
                </c:pt>
                <c:pt idx="4">
                  <c:v>2.5482600000000001E-3</c:v>
                </c:pt>
                <c:pt idx="5">
                  <c:v>1.0204766666666669E-2</c:v>
                </c:pt>
                <c:pt idx="6">
                  <c:v>4.5437299999999993E-2</c:v>
                </c:pt>
                <c:pt idx="7">
                  <c:v>0.14585499999999998</c:v>
                </c:pt>
                <c:pt idx="8">
                  <c:v>0.5053293333333333</c:v>
                </c:pt>
                <c:pt idx="9">
                  <c:v>2.7723766666666663</c:v>
                </c:pt>
                <c:pt idx="10">
                  <c:v>7.3601566666666658</c:v>
                </c:pt>
                <c:pt idx="11">
                  <c:v>63.200766666666674</c:v>
                </c:pt>
                <c:pt idx="12">
                  <c:v>426.16366666666664</c:v>
                </c:pt>
              </c:numCache>
            </c:numRef>
          </c:yVal>
        </c:ser>
        <c:ser>
          <c:idx val="10"/>
          <c:order val="10"/>
          <c:tx>
            <c:strRef>
              <c:f>Sheet1!$O$3</c:f>
              <c:strCache>
                <c:ptCount val="1"/>
                <c:pt idx="0">
                  <c:v>KR GR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Sheet1!$C$4:$C$16</c:f>
              <c:numCache>
                <c:formatCode>General</c:formatCode>
                <c:ptCount val="13"/>
                <c:pt idx="0">
                  <c:v>16</c:v>
                </c:pt>
                <c:pt idx="1">
                  <c:v>24</c:v>
                </c:pt>
                <c:pt idx="2">
                  <c:v>72</c:v>
                </c:pt>
                <c:pt idx="3">
                  <c:v>99</c:v>
                </c:pt>
                <c:pt idx="4">
                  <c:v>256</c:v>
                </c:pt>
                <c:pt idx="5">
                  <c:v>575</c:v>
                </c:pt>
                <c:pt idx="6">
                  <c:v>1152</c:v>
                </c:pt>
                <c:pt idx="7">
                  <c:v>2205</c:v>
                </c:pt>
                <c:pt idx="8">
                  <c:v>4096</c:v>
                </c:pt>
                <c:pt idx="9">
                  <c:v>9100</c:v>
                </c:pt>
                <c:pt idx="10">
                  <c:v>15488</c:v>
                </c:pt>
                <c:pt idx="11">
                  <c:v>30589</c:v>
                </c:pt>
                <c:pt idx="12">
                  <c:v>65536</c:v>
                </c:pt>
              </c:numCache>
            </c:numRef>
          </c:xVal>
          <c:yVal>
            <c:numRef>
              <c:f>Sheet1!$O$4:$O$16</c:f>
              <c:numCache>
                <c:formatCode>General</c:formatCode>
                <c:ptCount val="13"/>
                <c:pt idx="0">
                  <c:v>8.5163999999999997E-4</c:v>
                </c:pt>
                <c:pt idx="1">
                  <c:v>1.5124966666666666E-3</c:v>
                </c:pt>
                <c:pt idx="2">
                  <c:v>2.1480133333333332E-2</c:v>
                </c:pt>
                <c:pt idx="3">
                  <c:v>3.7942766666666662E-2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</c:ser>
        <c:ser>
          <c:idx val="11"/>
          <c:order val="11"/>
          <c:tx>
            <c:strRef>
              <c:f>Sheet1!$P$3</c:f>
              <c:strCache>
                <c:ptCount val="1"/>
                <c:pt idx="0">
                  <c:v>KR Mod GR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Sheet1!$C$4:$C$16</c:f>
              <c:numCache>
                <c:formatCode>General</c:formatCode>
                <c:ptCount val="13"/>
                <c:pt idx="0">
                  <c:v>16</c:v>
                </c:pt>
                <c:pt idx="1">
                  <c:v>24</c:v>
                </c:pt>
                <c:pt idx="2">
                  <c:v>72</c:v>
                </c:pt>
                <c:pt idx="3">
                  <c:v>99</c:v>
                </c:pt>
                <c:pt idx="4">
                  <c:v>256</c:v>
                </c:pt>
                <c:pt idx="5">
                  <c:v>575</c:v>
                </c:pt>
                <c:pt idx="6">
                  <c:v>1152</c:v>
                </c:pt>
                <c:pt idx="7">
                  <c:v>2205</c:v>
                </c:pt>
                <c:pt idx="8">
                  <c:v>4096</c:v>
                </c:pt>
                <c:pt idx="9">
                  <c:v>9100</c:v>
                </c:pt>
                <c:pt idx="10">
                  <c:v>15488</c:v>
                </c:pt>
                <c:pt idx="11">
                  <c:v>30589</c:v>
                </c:pt>
                <c:pt idx="12">
                  <c:v>65536</c:v>
                </c:pt>
              </c:numCache>
            </c:numRef>
          </c:xVal>
          <c:yVal>
            <c:numRef>
              <c:f>Sheet1!$P$4:$P$16</c:f>
              <c:numCache>
                <c:formatCode>General</c:formatCode>
                <c:ptCount val="13"/>
                <c:pt idx="0">
                  <c:v>4.4975133333333336E-5</c:v>
                </c:pt>
                <c:pt idx="1">
                  <c:v>5.1860199999999995E-5</c:v>
                </c:pt>
                <c:pt idx="2">
                  <c:v>2.5852366666666667E-4</c:v>
                </c:pt>
                <c:pt idx="3">
                  <c:v>3.5946766666666662E-4</c:v>
                </c:pt>
                <c:pt idx="4">
                  <c:v>1.8607466666666669E-3</c:v>
                </c:pt>
                <c:pt idx="5">
                  <c:v>7.5812533333333328E-3</c:v>
                </c:pt>
                <c:pt idx="6">
                  <c:v>3.2248133333333331E-2</c:v>
                </c:pt>
                <c:pt idx="7">
                  <c:v>0.10115233333333334</c:v>
                </c:pt>
                <c:pt idx="8">
                  <c:v>0.33605000000000002</c:v>
                </c:pt>
                <c:pt idx="9">
                  <c:v>1.74509</c:v>
                </c:pt>
                <c:pt idx="10">
                  <c:v>5.3931966666666673</c:v>
                </c:pt>
                <c:pt idx="11">
                  <c:v>38.249000000000002</c:v>
                </c:pt>
                <c:pt idx="12">
                  <c:v>195.87199999999999</c:v>
                </c:pt>
              </c:numCache>
            </c:numRef>
          </c:yVal>
        </c:ser>
        <c:ser>
          <c:idx val="12"/>
          <c:order val="12"/>
          <c:tx>
            <c:strRef>
              <c:f>Sheet1!$Q$3</c:f>
              <c:strCache>
                <c:ptCount val="1"/>
                <c:pt idx="0">
                  <c:v>KR Mod Dyn GR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Sheet1!$C$4:$C$16</c:f>
              <c:numCache>
                <c:formatCode>General</c:formatCode>
                <c:ptCount val="13"/>
                <c:pt idx="0">
                  <c:v>16</c:v>
                </c:pt>
                <c:pt idx="1">
                  <c:v>24</c:v>
                </c:pt>
                <c:pt idx="2">
                  <c:v>72</c:v>
                </c:pt>
                <c:pt idx="3">
                  <c:v>99</c:v>
                </c:pt>
                <c:pt idx="4">
                  <c:v>256</c:v>
                </c:pt>
                <c:pt idx="5">
                  <c:v>575</c:v>
                </c:pt>
                <c:pt idx="6">
                  <c:v>1152</c:v>
                </c:pt>
                <c:pt idx="7">
                  <c:v>2205</c:v>
                </c:pt>
                <c:pt idx="8">
                  <c:v>4096</c:v>
                </c:pt>
                <c:pt idx="9">
                  <c:v>9100</c:v>
                </c:pt>
                <c:pt idx="10">
                  <c:v>15488</c:v>
                </c:pt>
                <c:pt idx="11">
                  <c:v>30589</c:v>
                </c:pt>
                <c:pt idx="12">
                  <c:v>65536</c:v>
                </c:pt>
              </c:numCache>
            </c:numRef>
          </c:xVal>
          <c:yVal>
            <c:numRef>
              <c:f>Sheet1!$Q$4:$Q$16</c:f>
              <c:numCache>
                <c:formatCode>General</c:formatCode>
                <c:ptCount val="13"/>
                <c:pt idx="0">
                  <c:v>9.694623333333333E-5</c:v>
                </c:pt>
                <c:pt idx="1">
                  <c:v>1.1093866666666667E-4</c:v>
                </c:pt>
                <c:pt idx="2">
                  <c:v>6.9006233333333345E-4</c:v>
                </c:pt>
                <c:pt idx="3">
                  <c:v>9.6113466666666663E-4</c:v>
                </c:pt>
                <c:pt idx="4">
                  <c:v>6.13716E-3</c:v>
                </c:pt>
                <c:pt idx="5">
                  <c:v>2.50768E-2</c:v>
                </c:pt>
                <c:pt idx="6">
                  <c:v>0.10369966666666668</c:v>
                </c:pt>
                <c:pt idx="7">
                  <c:v>0.34323766666666672</c:v>
                </c:pt>
                <c:pt idx="8">
                  <c:v>1.1926066666666668</c:v>
                </c:pt>
                <c:pt idx="9">
                  <c:v>6.0770499999999998</c:v>
                </c:pt>
                <c:pt idx="10">
                  <c:v>18.114966666666664</c:v>
                </c:pt>
                <c:pt idx="11">
                  <c:v>97.025999999999996</c:v>
                </c:pt>
                <c:pt idx="12">
                  <c:v>478.00600000000003</c:v>
                </c:pt>
              </c:numCache>
            </c:numRef>
          </c:yVal>
        </c:ser>
        <c:axId val="53751168"/>
        <c:axId val="53765248"/>
      </c:scatterChart>
      <c:valAx>
        <c:axId val="53751168"/>
        <c:scaling>
          <c:logBase val="2"/>
          <c:orientation val="minMax"/>
        </c:scaling>
        <c:axPos val="b"/>
        <c:numFmt formatCode="General" sourceLinked="1"/>
        <c:tickLblPos val="nextTo"/>
        <c:crossAx val="53765248"/>
        <c:crosses val="autoZero"/>
        <c:crossBetween val="midCat"/>
      </c:valAx>
      <c:valAx>
        <c:axId val="53765248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5375116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161924</xdr:colOff>
      <xdr:row>16</xdr:row>
      <xdr:rowOff>57149</xdr:rowOff>
    </xdr:from>
    <xdr:to>
      <xdr:col>16</xdr:col>
      <xdr:colOff>504825</xdr:colOff>
      <xdr:row>39</xdr:row>
      <xdr:rowOff>180975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96"/>
  <sheetViews>
    <sheetView tabSelected="1" workbookViewId="0">
      <selection activeCell="D5" sqref="D5"/>
    </sheetView>
  </sheetViews>
  <sheetFormatPr defaultRowHeight="15"/>
  <cols>
    <col min="1" max="1" width="15.5703125" bestFit="1" customWidth="1"/>
    <col min="5" max="5" width="10" bestFit="1" customWidth="1"/>
    <col min="12" max="12" width="19" bestFit="1" customWidth="1"/>
    <col min="25" max="25" width="10" bestFit="1" customWidth="1"/>
  </cols>
  <sheetData>
    <row r="1" spans="1:17">
      <c r="A1" s="1">
        <v>41568.621527777781</v>
      </c>
    </row>
    <row r="2" spans="1:17" ht="20.25" thickBot="1">
      <c r="A2" s="3" t="s">
        <v>8</v>
      </c>
      <c r="B2" s="3"/>
      <c r="C2" s="3"/>
      <c r="D2" s="3"/>
      <c r="E2" s="3"/>
      <c r="F2" s="3"/>
      <c r="G2" s="3"/>
      <c r="H2" s="3"/>
      <c r="I2" s="3"/>
    </row>
    <row r="3" spans="1:17" ht="15.75" thickTop="1">
      <c r="A3" t="s">
        <v>10</v>
      </c>
      <c r="B3" t="s">
        <v>11</v>
      </c>
      <c r="C3" t="s">
        <v>6</v>
      </c>
      <c r="D3" t="s">
        <v>7</v>
      </c>
      <c r="E3" t="s">
        <v>0</v>
      </c>
      <c r="F3" t="s">
        <v>1</v>
      </c>
      <c r="G3" t="s">
        <v>2</v>
      </c>
      <c r="H3" t="s">
        <v>3</v>
      </c>
      <c r="I3" t="s">
        <v>4</v>
      </c>
      <c r="J3" t="s">
        <v>5</v>
      </c>
      <c r="K3" t="s">
        <v>12</v>
      </c>
      <c r="L3" t="s">
        <v>9</v>
      </c>
      <c r="M3" t="s">
        <v>13</v>
      </c>
      <c r="N3" t="s">
        <v>14</v>
      </c>
      <c r="O3" t="s">
        <v>15</v>
      </c>
      <c r="P3" t="s">
        <v>16</v>
      </c>
      <c r="Q3" t="s">
        <v>17</v>
      </c>
    </row>
    <row r="4" spans="1:17">
      <c r="A4">
        <f>A43</f>
        <v>2</v>
      </c>
      <c r="B4">
        <f>B43</f>
        <v>4</v>
      </c>
      <c r="C4">
        <f>A4*A4*B4</f>
        <v>16</v>
      </c>
      <c r="D4">
        <f>4*A4*(A4-1)*B4+A4*(B4-1)</f>
        <v>38</v>
      </c>
      <c r="E4">
        <f>AVERAGE(C43:C45)</f>
        <v>0</v>
      </c>
      <c r="F4">
        <f t="shared" ref="F4:J4" si="0">AVERAGE(D43:D45)</f>
        <v>0</v>
      </c>
      <c r="G4">
        <f t="shared" si="0"/>
        <v>0</v>
      </c>
      <c r="H4">
        <f t="shared" si="0"/>
        <v>0</v>
      </c>
      <c r="I4">
        <f t="shared" si="0"/>
        <v>6.6666666666666664E-4</v>
      </c>
      <c r="J4">
        <f t="shared" si="0"/>
        <v>0</v>
      </c>
      <c r="K4">
        <f t="shared" ref="K4" si="1">AVERAGE(I43:I45)</f>
        <v>0</v>
      </c>
      <c r="L4">
        <f t="shared" ref="L4" si="2">AVERAGE(J43:J45)</f>
        <v>6.6666666666666664E-4</v>
      </c>
      <c r="M4">
        <f t="shared" ref="M4" si="3">AVERAGE(K43:K45)</f>
        <v>1.4103333333333333E-5</v>
      </c>
      <c r="N4">
        <f t="shared" ref="N4" si="4">AVERAGE(L43:L45)</f>
        <v>4.4975100000000002E-5</v>
      </c>
      <c r="O4">
        <f t="shared" ref="O4" si="5">AVERAGE(M43:M45)</f>
        <v>8.5163999999999997E-4</v>
      </c>
      <c r="P4">
        <f t="shared" ref="P4" si="6">AVERAGE(N43:N45)</f>
        <v>4.4975133333333336E-5</v>
      </c>
      <c r="Q4">
        <f t="shared" ref="Q4" si="7">AVERAGE(O43:O45)</f>
        <v>9.694623333333333E-5</v>
      </c>
    </row>
    <row r="5" spans="1:17">
      <c r="A5">
        <f>A46</f>
        <v>2</v>
      </c>
      <c r="B5">
        <f>B46</f>
        <v>6</v>
      </c>
      <c r="C5">
        <f t="shared" ref="C5:C16" si="8">A5*A5*B5</f>
        <v>24</v>
      </c>
      <c r="D5">
        <f t="shared" ref="D5:D16" si="9">4*A5*(A5-1)*B5+A5*(B5-1)</f>
        <v>58</v>
      </c>
      <c r="E5">
        <f>AVERAGE(C46:C48)</f>
        <v>0</v>
      </c>
      <c r="F5">
        <f t="shared" ref="F5:J5" si="10">AVERAGE(D46:D48)</f>
        <v>0</v>
      </c>
      <c r="G5">
        <f t="shared" si="10"/>
        <v>0</v>
      </c>
      <c r="H5">
        <f t="shared" si="10"/>
        <v>3.3333333333333332E-4</v>
      </c>
      <c r="I5">
        <f t="shared" si="10"/>
        <v>1.3333333333333333E-3</v>
      </c>
      <c r="J5">
        <f t="shared" si="10"/>
        <v>0</v>
      </c>
      <c r="K5">
        <f t="shared" ref="K5" si="11">AVERAGE(I46:I48)</f>
        <v>3.3333333333333332E-4</v>
      </c>
      <c r="L5">
        <f t="shared" ref="L5" si="12">AVERAGE(J46:J48)</f>
        <v>6.6666666666666664E-4</v>
      </c>
      <c r="M5">
        <f t="shared" ref="M5" si="13">AVERAGE(K46:K48)</f>
        <v>1.5213833333333333E-5</v>
      </c>
      <c r="N5">
        <f t="shared" ref="N5" si="14">AVERAGE(L46:L48)</f>
        <v>5.6746366666666663E-5</v>
      </c>
      <c r="O5">
        <f t="shared" ref="O5" si="15">AVERAGE(M46:M48)</f>
        <v>1.5124966666666666E-3</v>
      </c>
      <c r="P5">
        <f t="shared" ref="P5" si="16">AVERAGE(N46:N48)</f>
        <v>5.1860199999999995E-5</v>
      </c>
      <c r="Q5">
        <f t="shared" ref="Q5" si="17">AVERAGE(O46:O48)</f>
        <v>1.1093866666666667E-4</v>
      </c>
    </row>
    <row r="6" spans="1:17">
      <c r="A6">
        <f>A49</f>
        <v>3</v>
      </c>
      <c r="B6">
        <f>B49</f>
        <v>8</v>
      </c>
      <c r="C6">
        <f t="shared" si="8"/>
        <v>72</v>
      </c>
      <c r="D6">
        <f t="shared" si="9"/>
        <v>213</v>
      </c>
      <c r="E6">
        <f>AVERAGE(C49:C51)</f>
        <v>0</v>
      </c>
      <c r="F6">
        <f t="shared" ref="F6:J6" si="18">AVERAGE(D49:D51)</f>
        <v>0</v>
      </c>
      <c r="G6">
        <f t="shared" si="18"/>
        <v>6.6666666666666664E-4</v>
      </c>
      <c r="H6">
        <f t="shared" si="18"/>
        <v>6.6666666666666664E-4</v>
      </c>
      <c r="I6">
        <f t="shared" si="18"/>
        <v>0.02</v>
      </c>
      <c r="J6">
        <f t="shared" si="18"/>
        <v>3.3333333333333332E-4</v>
      </c>
      <c r="K6">
        <f t="shared" ref="K6" si="19">AVERAGE(I49:I51)</f>
        <v>1E-3</v>
      </c>
      <c r="L6">
        <f t="shared" ref="L6" si="20">AVERAGE(J49:J51)</f>
        <v>3.6666666666666666E-3</v>
      </c>
      <c r="M6">
        <f t="shared" ref="M6" si="21">AVERAGE(K49:K51)</f>
        <v>1.1982233333333334E-4</v>
      </c>
      <c r="N6">
        <f t="shared" ref="N6" si="22">AVERAGE(L49:L51)</f>
        <v>3.4880700000000002E-4</v>
      </c>
      <c r="O6">
        <f t="shared" ref="O6" si="23">AVERAGE(M49:M51)</f>
        <v>2.1480133333333332E-2</v>
      </c>
      <c r="P6">
        <f t="shared" ref="P6" si="24">AVERAGE(N49:N51)</f>
        <v>2.5852366666666667E-4</v>
      </c>
      <c r="Q6">
        <f t="shared" ref="Q6" si="25">AVERAGE(O49:O51)</f>
        <v>6.9006233333333345E-4</v>
      </c>
    </row>
    <row r="7" spans="1:17">
      <c r="A7">
        <f>A52</f>
        <v>3</v>
      </c>
      <c r="B7">
        <f>B52</f>
        <v>11</v>
      </c>
      <c r="C7">
        <f t="shared" si="8"/>
        <v>99</v>
      </c>
      <c r="D7">
        <f t="shared" si="9"/>
        <v>294</v>
      </c>
      <c r="E7">
        <f>AVERAGE(C52:C54)</f>
        <v>3.3333333333333332E-4</v>
      </c>
      <c r="F7">
        <f t="shared" ref="F7:J7" si="26">AVERAGE(D52:D54)</f>
        <v>6.6666666666666664E-4</v>
      </c>
      <c r="G7">
        <f t="shared" si="26"/>
        <v>0</v>
      </c>
      <c r="H7">
        <f t="shared" si="26"/>
        <v>1E-3</v>
      </c>
      <c r="I7">
        <f t="shared" si="26"/>
        <v>4.0333333333333332E-2</v>
      </c>
      <c r="J7">
        <f t="shared" si="26"/>
        <v>6.6666666666666664E-4</v>
      </c>
      <c r="K7">
        <f t="shared" ref="K7" si="27">AVERAGE(I52:I54)</f>
        <v>1.3333333333333333E-3</v>
      </c>
      <c r="L7">
        <f t="shared" ref="L7" si="28">AVERAGE(J52:J54)</f>
        <v>6.000000000000001E-3</v>
      </c>
      <c r="M7">
        <f t="shared" ref="M7" si="29">AVERAGE(K52:K54)</f>
        <v>1.9633566666666668E-4</v>
      </c>
      <c r="N7">
        <f t="shared" ref="N7" si="30">AVERAGE(L52:L54)</f>
        <v>4.1332666666666669E-4</v>
      </c>
      <c r="O7">
        <f t="shared" ref="O7" si="31">AVERAGE(M52:M54)</f>
        <v>3.7942766666666662E-2</v>
      </c>
      <c r="P7">
        <f t="shared" ref="P7" si="32">AVERAGE(N52:N54)</f>
        <v>3.5946766666666662E-4</v>
      </c>
      <c r="Q7">
        <f t="shared" ref="Q7" si="33">AVERAGE(O52:O54)</f>
        <v>9.6113466666666663E-4</v>
      </c>
    </row>
    <row r="8" spans="1:17">
      <c r="A8">
        <f>A55</f>
        <v>4</v>
      </c>
      <c r="B8">
        <f>B55</f>
        <v>16</v>
      </c>
      <c r="C8">
        <f t="shared" si="8"/>
        <v>256</v>
      </c>
      <c r="D8">
        <f t="shared" si="9"/>
        <v>828</v>
      </c>
      <c r="E8">
        <f>AVERAGE(C55:C57)</f>
        <v>1.6666666666666668E-3</v>
      </c>
      <c r="F8">
        <f t="shared" ref="F8:J8" si="34">AVERAGE(D55:D57)</f>
        <v>1E-3</v>
      </c>
      <c r="G8">
        <f t="shared" si="34"/>
        <v>1E-3</v>
      </c>
      <c r="H8">
        <f t="shared" si="34"/>
        <v>7.3333333333333332E-3</v>
      </c>
      <c r="I8">
        <f t="shared" si="34"/>
        <v>0.27033333333333337</v>
      </c>
      <c r="J8">
        <f t="shared" si="34"/>
        <v>3.0000000000000005E-3</v>
      </c>
      <c r="K8">
        <f t="shared" ref="K8" si="35">AVERAGE(I55:I57)</f>
        <v>8.9999999999999993E-3</v>
      </c>
      <c r="L8">
        <f t="shared" ref="L8" si="36">AVERAGE(J55:J57)</f>
        <v>2.5666666666666667E-2</v>
      </c>
      <c r="M8">
        <f t="shared" ref="M8" si="37">AVERAGE(K55:K57)</f>
        <v>1.2315433333333332E-3</v>
      </c>
      <c r="N8">
        <f t="shared" ref="N8" si="38">AVERAGE(L55:L57)</f>
        <v>2.5482600000000001E-3</v>
      </c>
      <c r="O8" t="e">
        <f t="shared" ref="O8" si="39">AVERAGE(M55:M57)</f>
        <v>#DIV/0!</v>
      </c>
      <c r="P8">
        <f t="shared" ref="P8" si="40">AVERAGE(N55:N57)</f>
        <v>1.8607466666666669E-3</v>
      </c>
      <c r="Q8">
        <f t="shared" ref="Q8" si="41">AVERAGE(O55:O57)</f>
        <v>6.13716E-3</v>
      </c>
    </row>
    <row r="9" spans="1:17">
      <c r="A9">
        <f>A58</f>
        <v>5</v>
      </c>
      <c r="B9">
        <f>B58</f>
        <v>23</v>
      </c>
      <c r="C9">
        <f t="shared" si="8"/>
        <v>575</v>
      </c>
      <c r="D9">
        <f t="shared" si="9"/>
        <v>1950</v>
      </c>
      <c r="E9">
        <f>AVERAGE(C58:C60)</f>
        <v>6.6666666666666671E-3</v>
      </c>
      <c r="F9">
        <f t="shared" ref="F9:J9" si="42">AVERAGE(D58:D60)</f>
        <v>3.6666666666666666E-3</v>
      </c>
      <c r="G9">
        <f t="shared" si="42"/>
        <v>2.3000000000000003E-2</v>
      </c>
      <c r="H9">
        <f t="shared" si="42"/>
        <v>0.129</v>
      </c>
      <c r="I9">
        <f t="shared" si="42"/>
        <v>1.6676666666666666</v>
      </c>
      <c r="J9">
        <f t="shared" si="42"/>
        <v>7.4999999999999997E-2</v>
      </c>
      <c r="K9">
        <f t="shared" ref="K9" si="43">AVERAGE(I58:I60)</f>
        <v>0.18266666666666667</v>
      </c>
      <c r="L9">
        <f t="shared" ref="L9" si="44">AVERAGE(J58:J60)</f>
        <v>9.6000000000000016E-2</v>
      </c>
      <c r="M9">
        <f t="shared" ref="M9" si="45">AVERAGE(K58:K60)</f>
        <v>6.2113399999999992E-3</v>
      </c>
      <c r="N9">
        <f t="shared" ref="N9" si="46">AVERAGE(L58:L60)</f>
        <v>1.0204766666666669E-2</v>
      </c>
      <c r="O9" t="e">
        <f t="shared" ref="O9" si="47">AVERAGE(M58:M60)</f>
        <v>#DIV/0!</v>
      </c>
      <c r="P9">
        <f t="shared" ref="P9" si="48">AVERAGE(N58:N60)</f>
        <v>7.5812533333333328E-3</v>
      </c>
      <c r="Q9">
        <f t="shared" ref="Q9" si="49">AVERAGE(O58:O60)</f>
        <v>2.50768E-2</v>
      </c>
    </row>
    <row r="10" spans="1:17">
      <c r="A10">
        <f>A61</f>
        <v>6</v>
      </c>
      <c r="B10">
        <f>B61</f>
        <v>32</v>
      </c>
      <c r="C10">
        <f t="shared" si="8"/>
        <v>1152</v>
      </c>
      <c r="D10">
        <f t="shared" si="9"/>
        <v>4026</v>
      </c>
      <c r="E10">
        <f>AVERAGE(C61:C63)</f>
        <v>3.2333333333333332E-2</v>
      </c>
      <c r="F10">
        <f t="shared" ref="F10:J10" si="50">AVERAGE(D61:D63)</f>
        <v>1.4333333333333332E-2</v>
      </c>
      <c r="G10">
        <f t="shared" si="50"/>
        <v>0.107</v>
      </c>
      <c r="H10">
        <f t="shared" si="50"/>
        <v>0.56699999999999995</v>
      </c>
      <c r="I10">
        <f t="shared" si="50"/>
        <v>7.0726666666666667</v>
      </c>
      <c r="J10">
        <f t="shared" si="50"/>
        <v>0.35633333333333334</v>
      </c>
      <c r="K10">
        <f t="shared" ref="K10" si="51">AVERAGE(I61:I63)</f>
        <v>0.88566666666666671</v>
      </c>
      <c r="L10">
        <f t="shared" ref="L10" si="52">AVERAGE(J61:J63)</f>
        <v>0.28099999999999997</v>
      </c>
      <c r="M10">
        <f t="shared" ref="M10" si="53">AVERAGE(K61:K63)</f>
        <v>3.1673699999999999E-2</v>
      </c>
      <c r="N10">
        <f t="shared" ref="N10" si="54">AVERAGE(L61:L63)</f>
        <v>4.5437299999999993E-2</v>
      </c>
      <c r="O10" t="e">
        <f t="shared" ref="O10" si="55">AVERAGE(M61:M63)</f>
        <v>#DIV/0!</v>
      </c>
      <c r="P10">
        <f t="shared" ref="P10" si="56">AVERAGE(N61:N63)</f>
        <v>3.2248133333333331E-2</v>
      </c>
      <c r="Q10">
        <f t="shared" ref="Q10" si="57">AVERAGE(O61:O63)</f>
        <v>0.10369966666666668</v>
      </c>
    </row>
    <row r="11" spans="1:17">
      <c r="A11">
        <f>A64</f>
        <v>7</v>
      </c>
      <c r="B11">
        <f>B64</f>
        <v>45</v>
      </c>
      <c r="C11">
        <f t="shared" si="8"/>
        <v>2205</v>
      </c>
      <c r="D11">
        <f t="shared" si="9"/>
        <v>7868</v>
      </c>
      <c r="E11">
        <f>AVERAGE(C64:C66)</f>
        <v>0.16266666666666665</v>
      </c>
      <c r="F11">
        <f t="shared" ref="F11:J11" si="58">AVERAGE(D64:D66)</f>
        <v>7.0666666666666669E-2</v>
      </c>
      <c r="G11">
        <f t="shared" si="58"/>
        <v>0.11899999999999999</v>
      </c>
      <c r="H11">
        <f t="shared" si="58"/>
        <v>0.65033333333333332</v>
      </c>
      <c r="I11">
        <f t="shared" si="58"/>
        <v>291.70600000000002</v>
      </c>
      <c r="J11">
        <f t="shared" si="58"/>
        <v>0.37399999999999994</v>
      </c>
      <c r="K11">
        <f t="shared" ref="K11" si="59">AVERAGE(I64:I66)</f>
        <v>0.92700000000000005</v>
      </c>
      <c r="L11">
        <f t="shared" ref="L11" si="60">AVERAGE(J64:J66)</f>
        <v>0.78833333333333344</v>
      </c>
      <c r="M11">
        <f t="shared" ref="M11" si="61">AVERAGE(K64:K66)</f>
        <v>0.10366766666666666</v>
      </c>
      <c r="N11">
        <f t="shared" ref="N11" si="62">AVERAGE(L64:L66)</f>
        <v>0.14585499999999998</v>
      </c>
      <c r="O11" t="e">
        <f t="shared" ref="O11" si="63">AVERAGE(M64:M66)</f>
        <v>#DIV/0!</v>
      </c>
      <c r="P11">
        <f t="shared" ref="P11" si="64">AVERAGE(N64:N66)</f>
        <v>0.10115233333333334</v>
      </c>
      <c r="Q11">
        <f t="shared" ref="Q11" si="65">AVERAGE(O64:O66)</f>
        <v>0.34323766666666672</v>
      </c>
    </row>
    <row r="12" spans="1:17">
      <c r="A12">
        <f>A67</f>
        <v>8</v>
      </c>
      <c r="B12">
        <f>B67</f>
        <v>64</v>
      </c>
      <c r="C12">
        <f t="shared" si="8"/>
        <v>4096</v>
      </c>
      <c r="D12">
        <f t="shared" si="9"/>
        <v>14840</v>
      </c>
      <c r="E12">
        <f>AVERAGE(C67:C69)</f>
        <v>0.56266666666666665</v>
      </c>
      <c r="F12">
        <f t="shared" ref="F12:J12" si="66">AVERAGE(D67:D69)</f>
        <v>0.29533333333333339</v>
      </c>
      <c r="G12">
        <f t="shared" si="66"/>
        <v>0.27100000000000002</v>
      </c>
      <c r="H12">
        <f t="shared" si="66"/>
        <v>1.4993333333333334</v>
      </c>
      <c r="I12" t="e">
        <f t="shared" si="66"/>
        <v>#DIV/0!</v>
      </c>
      <c r="J12">
        <f t="shared" si="66"/>
        <v>0.92833333333333334</v>
      </c>
      <c r="K12">
        <f t="shared" ref="K12" si="67">AVERAGE(I67:I69)</f>
        <v>2.2496666666666667</v>
      </c>
      <c r="L12">
        <f t="shared" ref="L12" si="68">AVERAGE(J67:J69)</f>
        <v>2.0323333333333333</v>
      </c>
      <c r="M12">
        <f t="shared" ref="M12" si="69">AVERAGE(K67:K69)</f>
        <v>0.36530266666666672</v>
      </c>
      <c r="N12">
        <f t="shared" ref="N12" si="70">AVERAGE(L67:L69)</f>
        <v>0.5053293333333333</v>
      </c>
      <c r="O12" t="e">
        <f t="shared" ref="O12" si="71">AVERAGE(M67:M69)</f>
        <v>#DIV/0!</v>
      </c>
      <c r="P12">
        <f t="shared" ref="P12" si="72">AVERAGE(N67:N69)</f>
        <v>0.33605000000000002</v>
      </c>
      <c r="Q12">
        <f t="shared" ref="Q12" si="73">AVERAGE(O67:O69)</f>
        <v>1.1926066666666668</v>
      </c>
    </row>
    <row r="13" spans="1:17">
      <c r="A13">
        <f>A70</f>
        <v>10</v>
      </c>
      <c r="B13">
        <f>B70</f>
        <v>91</v>
      </c>
      <c r="C13">
        <f t="shared" si="8"/>
        <v>9100</v>
      </c>
      <c r="D13">
        <f t="shared" si="9"/>
        <v>33660</v>
      </c>
      <c r="E13">
        <f>AVERAGE(C70:C72)</f>
        <v>2.8013333333333335</v>
      </c>
      <c r="F13">
        <f t="shared" ref="F13:J13" si="74">AVERAGE(D70:D72)</f>
        <v>1.165</v>
      </c>
      <c r="G13">
        <f t="shared" si="74"/>
        <v>6.8030000000000008</v>
      </c>
      <c r="H13">
        <f t="shared" si="74"/>
        <v>30.177333333333337</v>
      </c>
      <c r="I13" t="e">
        <f t="shared" si="74"/>
        <v>#DIV/0!</v>
      </c>
      <c r="J13">
        <f t="shared" si="74"/>
        <v>22.937999999999999</v>
      </c>
      <c r="K13">
        <f t="shared" ref="K13" si="75">AVERAGE(I70:I72)</f>
        <v>52.722333333333331</v>
      </c>
      <c r="L13">
        <f t="shared" ref="L13" si="76">AVERAGE(J70:J72)</f>
        <v>7.258</v>
      </c>
      <c r="M13">
        <f t="shared" ref="M13" si="77">AVERAGE(K70:K72)</f>
        <v>1.9976766666666668</v>
      </c>
      <c r="N13">
        <f t="shared" ref="N13" si="78">AVERAGE(L70:L72)</f>
        <v>2.7723766666666663</v>
      </c>
      <c r="O13" t="e">
        <f t="shared" ref="O13" si="79">AVERAGE(M70:M72)</f>
        <v>#DIV/0!</v>
      </c>
      <c r="P13">
        <f t="shared" ref="P13" si="80">AVERAGE(N70:N72)</f>
        <v>1.74509</v>
      </c>
      <c r="Q13">
        <f t="shared" ref="Q13" si="81">AVERAGE(O70:O72)</f>
        <v>6.0770499999999998</v>
      </c>
    </row>
    <row r="14" spans="1:17">
      <c r="A14">
        <f>A73</f>
        <v>11</v>
      </c>
      <c r="B14">
        <f>B73</f>
        <v>128</v>
      </c>
      <c r="C14">
        <f t="shared" si="8"/>
        <v>15488</v>
      </c>
      <c r="D14">
        <f t="shared" si="9"/>
        <v>57717</v>
      </c>
      <c r="E14">
        <f>AVERAGE(C73:C75)</f>
        <v>8.7663333333333338</v>
      </c>
      <c r="F14">
        <f t="shared" ref="F14:J14" si="82">AVERAGE(D73:D75)</f>
        <v>3.4126666666666665</v>
      </c>
      <c r="G14">
        <f t="shared" si="82"/>
        <v>3.3223333333333334</v>
      </c>
      <c r="H14">
        <f t="shared" si="82"/>
        <v>16.132999999999999</v>
      </c>
      <c r="I14" t="e">
        <f t="shared" si="82"/>
        <v>#DIV/0!</v>
      </c>
      <c r="J14">
        <f t="shared" si="82"/>
        <v>13.301666666666668</v>
      </c>
      <c r="K14">
        <f t="shared" ref="K14" si="83">AVERAGE(I73:I75)</f>
        <v>30.007000000000001</v>
      </c>
      <c r="L14">
        <f t="shared" ref="L14" si="84">AVERAGE(J73:J75)</f>
        <v>16.012333333333334</v>
      </c>
      <c r="M14">
        <f t="shared" ref="M14" si="85">AVERAGE(K73:K75)</f>
        <v>5.7533133333333337</v>
      </c>
      <c r="N14">
        <f t="shared" ref="N14" si="86">AVERAGE(L73:L75)</f>
        <v>7.3601566666666658</v>
      </c>
      <c r="O14" t="e">
        <f t="shared" ref="O14" si="87">AVERAGE(M73:M75)</f>
        <v>#DIV/0!</v>
      </c>
      <c r="P14">
        <f t="shared" ref="P14" si="88">AVERAGE(N73:N75)</f>
        <v>5.3931966666666673</v>
      </c>
      <c r="Q14">
        <f t="shared" ref="Q14" si="89">AVERAGE(O73:O75)</f>
        <v>18.114966666666664</v>
      </c>
    </row>
    <row r="15" spans="1:17">
      <c r="A15">
        <f>A76</f>
        <v>13</v>
      </c>
      <c r="B15">
        <f>B76</f>
        <v>181</v>
      </c>
      <c r="C15">
        <f t="shared" si="8"/>
        <v>30589</v>
      </c>
      <c r="D15">
        <f t="shared" si="9"/>
        <v>115284</v>
      </c>
      <c r="E15">
        <f>AVERAGE(C76:C78)</f>
        <v>61.983000000000004</v>
      </c>
      <c r="F15">
        <f t="shared" ref="F15:J15" si="90">AVERAGE(D76:D78)</f>
        <v>14.786999999999999</v>
      </c>
      <c r="G15">
        <f t="shared" si="90"/>
        <v>178.19133333333332</v>
      </c>
      <c r="H15">
        <f t="shared" si="90"/>
        <v>616.37199999999996</v>
      </c>
      <c r="I15" t="e">
        <f t="shared" si="90"/>
        <v>#DIV/0!</v>
      </c>
      <c r="J15">
        <f t="shared" si="90"/>
        <v>724.45799999999997</v>
      </c>
      <c r="K15" t="e">
        <f t="shared" ref="K15" si="91">AVERAGE(I76:I78)</f>
        <v>#DIV/0!</v>
      </c>
      <c r="L15">
        <f t="shared" ref="L15" si="92">AVERAGE(J76:J78)</f>
        <v>50.371000000000002</v>
      </c>
      <c r="M15">
        <f t="shared" ref="M15" si="93">AVERAGE(K76:K78)</f>
        <v>44.669099999999993</v>
      </c>
      <c r="N15">
        <f t="shared" ref="N15" si="94">AVERAGE(L76:L78)</f>
        <v>63.200766666666674</v>
      </c>
      <c r="O15" t="e">
        <f t="shared" ref="O15" si="95">AVERAGE(M76:M78)</f>
        <v>#DIV/0!</v>
      </c>
      <c r="P15">
        <f t="shared" ref="P15" si="96">AVERAGE(N76:N78)</f>
        <v>38.249000000000002</v>
      </c>
      <c r="Q15">
        <f t="shared" ref="Q15" si="97">AVERAGE(O76:O78)</f>
        <v>97.025999999999996</v>
      </c>
    </row>
    <row r="16" spans="1:17">
      <c r="A16">
        <f>A79</f>
        <v>16</v>
      </c>
      <c r="B16">
        <f>B79</f>
        <v>256</v>
      </c>
      <c r="C16">
        <f t="shared" si="8"/>
        <v>65536</v>
      </c>
      <c r="D16">
        <f t="shared" si="9"/>
        <v>249840</v>
      </c>
      <c r="E16">
        <f>AVERAGE(C79:C81)</f>
        <v>354.1</v>
      </c>
      <c r="F16">
        <f t="shared" ref="F16:J16" si="98">AVERAGE(D79:D81)</f>
        <v>97.930999999999997</v>
      </c>
      <c r="G16" t="e">
        <f t="shared" si="98"/>
        <v>#DIV/0!</v>
      </c>
      <c r="H16" t="e">
        <f t="shared" si="98"/>
        <v>#DIV/0!</v>
      </c>
      <c r="I16" t="e">
        <f t="shared" si="98"/>
        <v>#DIV/0!</v>
      </c>
      <c r="J16" t="e">
        <f t="shared" si="98"/>
        <v>#DIV/0!</v>
      </c>
      <c r="K16" t="e">
        <f t="shared" ref="K16" si="99">AVERAGE(I79:I81)</f>
        <v>#DIV/0!</v>
      </c>
      <c r="L16">
        <f t="shared" ref="L16" si="100">AVERAGE(J79:J81)</f>
        <v>234.96299999999999</v>
      </c>
      <c r="M16">
        <f t="shared" ref="M16" si="101">AVERAGE(K79:K81)</f>
        <v>256.17766666666665</v>
      </c>
      <c r="N16">
        <f t="shared" ref="N16" si="102">AVERAGE(L79:L81)</f>
        <v>426.16366666666664</v>
      </c>
      <c r="O16" t="e">
        <f t="shared" ref="O16" si="103">AVERAGE(M79:M81)</f>
        <v>#DIV/0!</v>
      </c>
      <c r="P16">
        <f t="shared" ref="P16" si="104">AVERAGE(N79:N81)</f>
        <v>195.87199999999999</v>
      </c>
      <c r="Q16">
        <f t="shared" ref="Q16" si="105">AVERAGE(O79:O81)</f>
        <v>478.00600000000003</v>
      </c>
    </row>
    <row r="42" spans="1:15">
      <c r="A42" t="s">
        <v>10</v>
      </c>
      <c r="B42" t="s">
        <v>11</v>
      </c>
      <c r="C42" t="s">
        <v>0</v>
      </c>
      <c r="D42" t="s">
        <v>1</v>
      </c>
      <c r="E42" t="s">
        <v>2</v>
      </c>
      <c r="F42" t="s">
        <v>3</v>
      </c>
      <c r="G42" t="s">
        <v>4</v>
      </c>
      <c r="H42" t="s">
        <v>5</v>
      </c>
      <c r="I42" t="s">
        <v>12</v>
      </c>
      <c r="J42" t="s">
        <v>9</v>
      </c>
      <c r="K42" t="s">
        <v>13</v>
      </c>
      <c r="L42" t="s">
        <v>14</v>
      </c>
      <c r="M42" t="s">
        <v>15</v>
      </c>
      <c r="N42" t="s">
        <v>16</v>
      </c>
      <c r="O42" t="s">
        <v>17</v>
      </c>
    </row>
    <row r="43" spans="1:15">
      <c r="A43">
        <v>2</v>
      </c>
      <c r="B43">
        <v>4</v>
      </c>
      <c r="C43">
        <v>0</v>
      </c>
      <c r="D43">
        <v>0</v>
      </c>
      <c r="E43">
        <v>0</v>
      </c>
      <c r="F43">
        <v>0</v>
      </c>
      <c r="G43">
        <v>1E-3</v>
      </c>
      <c r="H43">
        <v>0</v>
      </c>
      <c r="I43">
        <v>0</v>
      </c>
      <c r="J43">
        <v>0</v>
      </c>
      <c r="K43" s="2">
        <v>2.0988400000000001E-5</v>
      </c>
      <c r="L43" s="2">
        <v>6.1965700000000002E-5</v>
      </c>
      <c r="M43">
        <v>9.5880300000000004E-4</v>
      </c>
      <c r="N43" s="2">
        <v>6.1965700000000002E-5</v>
      </c>
      <c r="O43">
        <v>1.50583E-4</v>
      </c>
    </row>
    <row r="44" spans="1:15">
      <c r="A44">
        <v>2</v>
      </c>
      <c r="B44">
        <v>4</v>
      </c>
      <c r="C44">
        <v>0</v>
      </c>
      <c r="D44">
        <v>0</v>
      </c>
      <c r="E44">
        <v>0</v>
      </c>
      <c r="F44">
        <v>0</v>
      </c>
      <c r="G44">
        <v>1E-3</v>
      </c>
      <c r="H44">
        <v>0</v>
      </c>
      <c r="I44">
        <v>0</v>
      </c>
      <c r="J44">
        <v>1E-3</v>
      </c>
      <c r="K44" s="2">
        <v>1.06608E-5</v>
      </c>
      <c r="L44" s="2">
        <v>3.4647500000000003E-5</v>
      </c>
      <c r="M44">
        <v>7.7956900000000003E-4</v>
      </c>
      <c r="N44" s="2">
        <v>3.2981800000000003E-5</v>
      </c>
      <c r="O44" s="2">
        <v>6.76292E-5</v>
      </c>
    </row>
    <row r="45" spans="1:15">
      <c r="A45">
        <v>2</v>
      </c>
      <c r="B45">
        <v>4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1E-3</v>
      </c>
      <c r="K45" s="2">
        <v>1.06608E-5</v>
      </c>
      <c r="L45" s="2">
        <v>3.8312100000000002E-5</v>
      </c>
      <c r="M45">
        <v>8.1654799999999995E-4</v>
      </c>
      <c r="N45" s="2">
        <v>3.9977900000000002E-5</v>
      </c>
      <c r="O45" s="2">
        <v>7.26265E-5</v>
      </c>
    </row>
    <row r="46" spans="1:15">
      <c r="A46">
        <v>2</v>
      </c>
      <c r="B46">
        <v>6</v>
      </c>
      <c r="C46">
        <v>0</v>
      </c>
      <c r="D46">
        <v>0</v>
      </c>
      <c r="E46">
        <v>0</v>
      </c>
      <c r="F46">
        <v>1E-3</v>
      </c>
      <c r="G46">
        <v>1E-3</v>
      </c>
      <c r="H46">
        <v>0</v>
      </c>
      <c r="I46">
        <v>0</v>
      </c>
      <c r="J46">
        <v>0</v>
      </c>
      <c r="K46" s="2">
        <v>1.6324299999999999E-5</v>
      </c>
      <c r="L46" s="2">
        <v>7.1626999999999997E-5</v>
      </c>
      <c r="M46">
        <v>1.5651300000000001E-3</v>
      </c>
      <c r="N46" s="2">
        <v>6.0966299999999999E-5</v>
      </c>
      <c r="O46">
        <v>1.2593000000000001E-4</v>
      </c>
    </row>
    <row r="47" spans="1:15">
      <c r="A47">
        <v>2</v>
      </c>
      <c r="B47">
        <v>6</v>
      </c>
      <c r="C47">
        <v>0</v>
      </c>
      <c r="D47">
        <v>0</v>
      </c>
      <c r="E47">
        <v>0</v>
      </c>
      <c r="F47">
        <v>0</v>
      </c>
      <c r="G47">
        <v>1E-3</v>
      </c>
      <c r="H47">
        <v>0</v>
      </c>
      <c r="I47">
        <v>1E-3</v>
      </c>
      <c r="J47">
        <v>1E-3</v>
      </c>
      <c r="K47" s="2">
        <v>1.4658600000000001E-5</v>
      </c>
      <c r="L47" s="2">
        <v>5.0971799999999999E-5</v>
      </c>
      <c r="M47">
        <v>1.45853E-3</v>
      </c>
      <c r="N47" s="2">
        <v>5.0305500000000001E-5</v>
      </c>
      <c r="O47">
        <v>1.02277E-4</v>
      </c>
    </row>
    <row r="48" spans="1:15">
      <c r="A48">
        <v>2</v>
      </c>
      <c r="B48">
        <v>6</v>
      </c>
      <c r="C48">
        <v>0</v>
      </c>
      <c r="D48">
        <v>0</v>
      </c>
      <c r="E48">
        <v>0</v>
      </c>
      <c r="F48">
        <v>0</v>
      </c>
      <c r="G48">
        <v>2E-3</v>
      </c>
      <c r="H48">
        <v>0</v>
      </c>
      <c r="I48">
        <v>0</v>
      </c>
      <c r="J48">
        <v>1E-3</v>
      </c>
      <c r="K48" s="2">
        <v>1.4658600000000001E-5</v>
      </c>
      <c r="L48" s="2">
        <v>4.7640299999999999E-5</v>
      </c>
      <c r="M48">
        <v>1.5138300000000001E-3</v>
      </c>
      <c r="N48" s="2">
        <v>4.4308799999999998E-5</v>
      </c>
      <c r="O48">
        <v>1.04609E-4</v>
      </c>
    </row>
    <row r="49" spans="1:15">
      <c r="A49">
        <v>3</v>
      </c>
      <c r="B49">
        <v>8</v>
      </c>
      <c r="C49">
        <v>0</v>
      </c>
      <c r="D49">
        <v>0</v>
      </c>
      <c r="E49">
        <v>1E-3</v>
      </c>
      <c r="F49">
        <v>1E-3</v>
      </c>
      <c r="G49">
        <v>0.02</v>
      </c>
      <c r="H49">
        <v>1E-3</v>
      </c>
      <c r="I49">
        <v>1E-3</v>
      </c>
      <c r="J49">
        <v>3.0000000000000001E-3</v>
      </c>
      <c r="K49">
        <v>1.20933E-4</v>
      </c>
      <c r="L49">
        <v>3.9644700000000002E-4</v>
      </c>
      <c r="M49">
        <v>2.5343000000000001E-2</v>
      </c>
      <c r="N49">
        <v>2.8650799999999999E-4</v>
      </c>
      <c r="O49">
        <v>7.2992900000000004E-4</v>
      </c>
    </row>
    <row r="50" spans="1:15">
      <c r="A50">
        <v>3</v>
      </c>
      <c r="B50">
        <v>8</v>
      </c>
      <c r="C50">
        <v>0</v>
      </c>
      <c r="D50">
        <v>0</v>
      </c>
      <c r="E50">
        <v>0</v>
      </c>
      <c r="F50">
        <v>1E-3</v>
      </c>
      <c r="G50">
        <v>0.02</v>
      </c>
      <c r="H50">
        <v>0</v>
      </c>
      <c r="I50">
        <v>1E-3</v>
      </c>
      <c r="J50">
        <v>4.0000000000000001E-3</v>
      </c>
      <c r="K50">
        <v>1.21266E-4</v>
      </c>
      <c r="L50">
        <v>3.74793E-4</v>
      </c>
      <c r="M50">
        <v>2.03524E-2</v>
      </c>
      <c r="N50">
        <v>2.5052800000000002E-4</v>
      </c>
      <c r="O50">
        <v>6.69296E-4</v>
      </c>
    </row>
    <row r="51" spans="1:15">
      <c r="A51">
        <v>3</v>
      </c>
      <c r="B51">
        <v>8</v>
      </c>
      <c r="C51">
        <v>0</v>
      </c>
      <c r="D51">
        <v>0</v>
      </c>
      <c r="E51">
        <v>1E-3</v>
      </c>
      <c r="F51">
        <v>0</v>
      </c>
      <c r="G51">
        <v>0.02</v>
      </c>
      <c r="H51">
        <v>0</v>
      </c>
      <c r="I51">
        <v>1E-3</v>
      </c>
      <c r="J51">
        <v>4.0000000000000001E-3</v>
      </c>
      <c r="K51">
        <v>1.17268E-4</v>
      </c>
      <c r="L51">
        <v>2.7518099999999999E-4</v>
      </c>
      <c r="M51">
        <v>1.8745000000000001E-2</v>
      </c>
      <c r="N51">
        <v>2.3853500000000001E-4</v>
      </c>
      <c r="O51">
        <v>6.7096199999999999E-4</v>
      </c>
    </row>
    <row r="52" spans="1:15">
      <c r="A52">
        <v>3</v>
      </c>
      <c r="B52">
        <v>11</v>
      </c>
      <c r="C52">
        <v>1E-3</v>
      </c>
      <c r="D52">
        <v>1E-3</v>
      </c>
      <c r="E52">
        <v>0</v>
      </c>
      <c r="F52">
        <v>1E-3</v>
      </c>
      <c r="G52">
        <v>3.9E-2</v>
      </c>
      <c r="H52">
        <v>1E-3</v>
      </c>
      <c r="I52">
        <v>2E-3</v>
      </c>
      <c r="J52">
        <v>6.0000000000000001E-3</v>
      </c>
      <c r="K52">
        <v>2.0588599999999999E-4</v>
      </c>
      <c r="L52">
        <v>4.1843499999999999E-4</v>
      </c>
      <c r="M52">
        <v>3.8358400000000001E-2</v>
      </c>
      <c r="N52">
        <v>4.05442E-4</v>
      </c>
      <c r="O52">
        <v>9.8878599999999996E-4</v>
      </c>
    </row>
    <row r="53" spans="1:15">
      <c r="A53">
        <v>3</v>
      </c>
      <c r="B53">
        <v>11</v>
      </c>
      <c r="C53">
        <v>0</v>
      </c>
      <c r="D53">
        <v>1E-3</v>
      </c>
      <c r="E53">
        <v>0</v>
      </c>
      <c r="F53">
        <v>1E-3</v>
      </c>
      <c r="G53">
        <v>4.2999999999999997E-2</v>
      </c>
      <c r="H53">
        <v>1E-3</v>
      </c>
      <c r="I53">
        <v>1E-3</v>
      </c>
      <c r="J53">
        <v>6.0000000000000001E-3</v>
      </c>
      <c r="K53">
        <v>1.9322600000000001E-4</v>
      </c>
      <c r="L53">
        <v>4.1210500000000001E-4</v>
      </c>
      <c r="M53">
        <v>3.7801099999999997E-2</v>
      </c>
      <c r="N53">
        <v>3.3115E-4</v>
      </c>
      <c r="O53">
        <v>9.3781400000000003E-4</v>
      </c>
    </row>
    <row r="54" spans="1:15">
      <c r="A54">
        <v>3</v>
      </c>
      <c r="B54">
        <v>11</v>
      </c>
      <c r="C54">
        <v>0</v>
      </c>
      <c r="D54">
        <v>0</v>
      </c>
      <c r="E54">
        <v>0</v>
      </c>
      <c r="F54">
        <v>1E-3</v>
      </c>
      <c r="G54">
        <v>3.9E-2</v>
      </c>
      <c r="H54">
        <v>0</v>
      </c>
      <c r="I54">
        <v>1E-3</v>
      </c>
      <c r="J54">
        <v>6.0000000000000001E-3</v>
      </c>
      <c r="K54">
        <v>1.8989500000000001E-4</v>
      </c>
      <c r="L54">
        <v>4.0944000000000001E-4</v>
      </c>
      <c r="M54">
        <v>3.7668800000000002E-2</v>
      </c>
      <c r="N54">
        <v>3.4181100000000002E-4</v>
      </c>
      <c r="O54">
        <v>9.5680400000000001E-4</v>
      </c>
    </row>
    <row r="55" spans="1:15">
      <c r="A55">
        <v>4</v>
      </c>
      <c r="B55">
        <v>16</v>
      </c>
      <c r="C55">
        <v>1E-3</v>
      </c>
      <c r="D55">
        <v>1E-3</v>
      </c>
      <c r="E55">
        <v>1E-3</v>
      </c>
      <c r="F55">
        <v>7.0000000000000001E-3</v>
      </c>
      <c r="G55">
        <v>0.26900000000000002</v>
      </c>
      <c r="H55">
        <v>3.0000000000000001E-3</v>
      </c>
      <c r="I55">
        <v>8.9999999999999993E-3</v>
      </c>
      <c r="J55">
        <v>2.5999999999999999E-2</v>
      </c>
      <c r="K55">
        <v>1.2209899999999999E-3</v>
      </c>
      <c r="L55">
        <v>2.5895699999999998E-3</v>
      </c>
      <c r="N55">
        <v>1.9322600000000001E-3</v>
      </c>
      <c r="O55">
        <v>6.75626E-3</v>
      </c>
    </row>
    <row r="56" spans="1:15">
      <c r="A56">
        <v>4</v>
      </c>
      <c r="B56">
        <v>16</v>
      </c>
      <c r="C56">
        <v>2E-3</v>
      </c>
      <c r="D56">
        <v>1E-3</v>
      </c>
      <c r="E56">
        <v>1E-3</v>
      </c>
      <c r="F56">
        <v>8.0000000000000002E-3</v>
      </c>
      <c r="G56">
        <v>0.26900000000000002</v>
      </c>
      <c r="H56">
        <v>3.0000000000000001E-3</v>
      </c>
      <c r="I56">
        <v>8.9999999999999993E-3</v>
      </c>
      <c r="J56">
        <v>2.5000000000000001E-2</v>
      </c>
      <c r="K56">
        <v>1.22999E-3</v>
      </c>
      <c r="L56">
        <v>2.5239400000000001E-3</v>
      </c>
      <c r="N56">
        <v>1.8356500000000001E-3</v>
      </c>
      <c r="O56">
        <v>5.8354399999999999E-3</v>
      </c>
    </row>
    <row r="57" spans="1:15">
      <c r="A57">
        <v>4</v>
      </c>
      <c r="B57">
        <v>16</v>
      </c>
      <c r="C57">
        <v>2E-3</v>
      </c>
      <c r="D57">
        <v>1E-3</v>
      </c>
      <c r="E57">
        <v>1E-3</v>
      </c>
      <c r="F57">
        <v>7.0000000000000001E-3</v>
      </c>
      <c r="G57">
        <v>0.27300000000000002</v>
      </c>
      <c r="H57">
        <v>3.0000000000000001E-3</v>
      </c>
      <c r="I57">
        <v>8.9999999999999993E-3</v>
      </c>
      <c r="J57">
        <v>2.5999999999999999E-2</v>
      </c>
      <c r="K57">
        <v>1.24365E-3</v>
      </c>
      <c r="L57">
        <v>2.53127E-3</v>
      </c>
      <c r="N57">
        <v>1.8143300000000001E-3</v>
      </c>
      <c r="O57">
        <v>5.8197800000000001E-3</v>
      </c>
    </row>
    <row r="58" spans="1:15">
      <c r="A58">
        <v>5</v>
      </c>
      <c r="B58">
        <v>23</v>
      </c>
      <c r="C58">
        <v>7.0000000000000001E-3</v>
      </c>
      <c r="D58">
        <v>4.0000000000000001E-3</v>
      </c>
      <c r="E58">
        <v>2.3E-2</v>
      </c>
      <c r="F58">
        <v>0.13200000000000001</v>
      </c>
      <c r="G58">
        <v>1.669</v>
      </c>
      <c r="H58">
        <v>7.4999999999999997E-2</v>
      </c>
      <c r="I58">
        <v>0.183</v>
      </c>
      <c r="J58">
        <v>9.5000000000000001E-2</v>
      </c>
      <c r="K58">
        <v>6.2109000000000001E-3</v>
      </c>
      <c r="L58">
        <v>1.0275299999999999E-2</v>
      </c>
      <c r="N58">
        <v>7.76504E-3</v>
      </c>
      <c r="O58">
        <v>2.7689700000000001E-2</v>
      </c>
    </row>
    <row r="59" spans="1:15">
      <c r="A59">
        <v>5</v>
      </c>
      <c r="B59">
        <v>23</v>
      </c>
      <c r="C59">
        <v>7.0000000000000001E-3</v>
      </c>
      <c r="D59">
        <v>4.0000000000000001E-3</v>
      </c>
      <c r="E59">
        <v>2.3E-2</v>
      </c>
      <c r="F59">
        <v>0.128</v>
      </c>
      <c r="G59">
        <v>1.671</v>
      </c>
      <c r="H59">
        <v>7.5999999999999998E-2</v>
      </c>
      <c r="I59">
        <v>0.182</v>
      </c>
      <c r="J59">
        <v>9.7000000000000003E-2</v>
      </c>
      <c r="K59">
        <v>6.2222199999999997E-3</v>
      </c>
      <c r="L59">
        <v>1.0172E-2</v>
      </c>
      <c r="N59">
        <v>7.4908600000000002E-3</v>
      </c>
      <c r="O59">
        <v>2.3771500000000001E-2</v>
      </c>
    </row>
    <row r="60" spans="1:15">
      <c r="A60">
        <v>5</v>
      </c>
      <c r="B60">
        <v>23</v>
      </c>
      <c r="C60">
        <v>6.0000000000000001E-3</v>
      </c>
      <c r="D60">
        <v>3.0000000000000001E-3</v>
      </c>
      <c r="E60">
        <v>2.3E-2</v>
      </c>
      <c r="F60">
        <v>0.127</v>
      </c>
      <c r="G60">
        <v>1.663</v>
      </c>
      <c r="H60">
        <v>7.3999999999999996E-2</v>
      </c>
      <c r="I60">
        <v>0.183</v>
      </c>
      <c r="J60">
        <v>9.6000000000000002E-2</v>
      </c>
      <c r="K60">
        <v>6.2008999999999996E-3</v>
      </c>
      <c r="L60">
        <v>1.0167000000000001E-2</v>
      </c>
      <c r="N60">
        <v>7.4878599999999998E-3</v>
      </c>
      <c r="O60">
        <v>2.3769200000000001E-2</v>
      </c>
    </row>
    <row r="61" spans="1:15">
      <c r="A61">
        <v>6</v>
      </c>
      <c r="B61">
        <v>32</v>
      </c>
      <c r="C61">
        <v>3.2000000000000001E-2</v>
      </c>
      <c r="D61">
        <v>1.2999999999999999E-2</v>
      </c>
      <c r="E61">
        <v>0.107</v>
      </c>
      <c r="F61">
        <v>0.57599999999999996</v>
      </c>
      <c r="G61">
        <v>7.0519999999999996</v>
      </c>
      <c r="H61">
        <v>0.36199999999999999</v>
      </c>
      <c r="I61">
        <v>0.89500000000000002</v>
      </c>
      <c r="J61">
        <v>0.28000000000000003</v>
      </c>
      <c r="K61">
        <v>3.17401E-2</v>
      </c>
      <c r="L61">
        <v>4.5333600000000002E-2</v>
      </c>
      <c r="N61">
        <v>3.2618599999999998E-2</v>
      </c>
      <c r="O61">
        <v>0.105348</v>
      </c>
    </row>
    <row r="62" spans="1:15">
      <c r="A62">
        <v>6</v>
      </c>
      <c r="B62">
        <v>32</v>
      </c>
      <c r="C62">
        <v>3.3000000000000002E-2</v>
      </c>
      <c r="D62">
        <v>1.4999999999999999E-2</v>
      </c>
      <c r="E62">
        <v>0.107</v>
      </c>
      <c r="F62">
        <v>0.56299999999999994</v>
      </c>
      <c r="G62">
        <v>7.0209999999999999</v>
      </c>
      <c r="H62">
        <v>0.35399999999999998</v>
      </c>
      <c r="I62">
        <v>0.88500000000000001</v>
      </c>
      <c r="J62">
        <v>0.28100000000000003</v>
      </c>
      <c r="K62">
        <v>3.1661500000000002E-2</v>
      </c>
      <c r="L62">
        <v>4.55068E-2</v>
      </c>
      <c r="N62">
        <v>3.2006600000000003E-2</v>
      </c>
      <c r="O62">
        <v>0.102522</v>
      </c>
    </row>
    <row r="63" spans="1:15">
      <c r="A63">
        <v>6</v>
      </c>
      <c r="B63">
        <v>32</v>
      </c>
      <c r="C63">
        <v>3.2000000000000001E-2</v>
      </c>
      <c r="D63">
        <v>1.4999999999999999E-2</v>
      </c>
      <c r="E63">
        <v>0.107</v>
      </c>
      <c r="F63">
        <v>0.56200000000000006</v>
      </c>
      <c r="G63">
        <v>7.1449999999999996</v>
      </c>
      <c r="H63">
        <v>0.35299999999999998</v>
      </c>
      <c r="I63">
        <v>0.877</v>
      </c>
      <c r="J63">
        <v>0.28199999999999997</v>
      </c>
      <c r="K63">
        <v>3.1619500000000002E-2</v>
      </c>
      <c r="L63">
        <v>4.5471499999999998E-2</v>
      </c>
      <c r="N63">
        <v>3.2119200000000001E-2</v>
      </c>
      <c r="O63">
        <v>0.103229</v>
      </c>
    </row>
    <row r="64" spans="1:15">
      <c r="A64">
        <v>7</v>
      </c>
      <c r="B64">
        <v>45</v>
      </c>
      <c r="C64">
        <v>0.16400000000000001</v>
      </c>
      <c r="D64">
        <v>6.8000000000000005E-2</v>
      </c>
      <c r="E64">
        <v>0.11899999999999999</v>
      </c>
      <c r="F64">
        <v>0.65100000000000002</v>
      </c>
      <c r="G64">
        <v>276.15899999999999</v>
      </c>
      <c r="H64">
        <v>0.374</v>
      </c>
      <c r="I64">
        <v>0.92600000000000005</v>
      </c>
      <c r="J64">
        <v>0.79900000000000004</v>
      </c>
      <c r="K64">
        <v>0.10463699999999999</v>
      </c>
      <c r="L64">
        <v>0.14668500000000001</v>
      </c>
      <c r="N64">
        <v>0.100454</v>
      </c>
      <c r="O64">
        <v>0.33743299999999998</v>
      </c>
    </row>
    <row r="65" spans="1:15">
      <c r="A65">
        <v>7</v>
      </c>
      <c r="B65">
        <v>45</v>
      </c>
      <c r="C65">
        <v>0.16600000000000001</v>
      </c>
      <c r="D65">
        <v>7.0999999999999994E-2</v>
      </c>
      <c r="E65">
        <v>0.12</v>
      </c>
      <c r="F65">
        <v>0.65</v>
      </c>
      <c r="G65">
        <v>307.25299999999999</v>
      </c>
      <c r="H65">
        <v>0.37</v>
      </c>
      <c r="I65">
        <v>0.92700000000000005</v>
      </c>
      <c r="J65">
        <v>0.78700000000000003</v>
      </c>
      <c r="K65">
        <v>0.1033</v>
      </c>
      <c r="L65">
        <v>0.145625</v>
      </c>
      <c r="N65">
        <v>0.100216</v>
      </c>
      <c r="O65">
        <v>0.34403899999999998</v>
      </c>
    </row>
    <row r="66" spans="1:15">
      <c r="A66">
        <v>7</v>
      </c>
      <c r="B66">
        <v>45</v>
      </c>
      <c r="C66">
        <v>0.158</v>
      </c>
      <c r="D66">
        <v>7.2999999999999995E-2</v>
      </c>
      <c r="E66">
        <v>0.11799999999999999</v>
      </c>
      <c r="F66">
        <v>0.65</v>
      </c>
      <c r="H66">
        <v>0.378</v>
      </c>
      <c r="I66">
        <v>0.92800000000000005</v>
      </c>
      <c r="J66">
        <v>0.77900000000000003</v>
      </c>
      <c r="K66">
        <v>0.103066</v>
      </c>
      <c r="L66">
        <v>0.145255</v>
      </c>
      <c r="N66">
        <v>0.102787</v>
      </c>
      <c r="O66">
        <v>0.34824100000000002</v>
      </c>
    </row>
    <row r="67" spans="1:15">
      <c r="A67">
        <v>8</v>
      </c>
      <c r="B67">
        <v>64</v>
      </c>
      <c r="C67">
        <v>0.56599999999999995</v>
      </c>
      <c r="D67">
        <v>0.28100000000000003</v>
      </c>
      <c r="E67">
        <v>0.27300000000000002</v>
      </c>
      <c r="F67">
        <v>1.494</v>
      </c>
      <c r="H67">
        <v>0.93899999999999995</v>
      </c>
      <c r="I67">
        <v>2.2490000000000001</v>
      </c>
      <c r="J67">
        <v>2.028</v>
      </c>
      <c r="K67">
        <v>0.36548900000000001</v>
      </c>
      <c r="L67">
        <v>0.504799</v>
      </c>
      <c r="N67">
        <v>0.33900999999999998</v>
      </c>
      <c r="O67">
        <v>1.1982600000000001</v>
      </c>
    </row>
    <row r="68" spans="1:15">
      <c r="A68">
        <v>8</v>
      </c>
      <c r="B68">
        <v>64</v>
      </c>
      <c r="C68">
        <v>0.56599999999999995</v>
      </c>
      <c r="D68">
        <v>0.33700000000000002</v>
      </c>
      <c r="E68">
        <v>0.27</v>
      </c>
      <c r="F68">
        <v>1.496</v>
      </c>
      <c r="H68">
        <v>0.92200000000000004</v>
      </c>
      <c r="I68">
        <v>2.258</v>
      </c>
      <c r="J68">
        <v>2.0379999999999998</v>
      </c>
      <c r="K68">
        <v>0.36709799999999998</v>
      </c>
      <c r="L68">
        <v>0.50516399999999995</v>
      </c>
      <c r="N68">
        <v>0.33226600000000001</v>
      </c>
      <c r="O68">
        <v>1.1812800000000001</v>
      </c>
    </row>
    <row r="69" spans="1:15">
      <c r="A69">
        <v>8</v>
      </c>
      <c r="B69">
        <v>64</v>
      </c>
      <c r="C69">
        <v>0.55600000000000005</v>
      </c>
      <c r="D69">
        <v>0.26800000000000002</v>
      </c>
      <c r="E69">
        <v>0.27</v>
      </c>
      <c r="F69">
        <v>1.508</v>
      </c>
      <c r="H69">
        <v>0.92400000000000004</v>
      </c>
      <c r="I69">
        <v>2.242</v>
      </c>
      <c r="J69">
        <v>2.0310000000000001</v>
      </c>
      <c r="K69">
        <v>0.36332100000000001</v>
      </c>
      <c r="L69">
        <v>0.50602499999999995</v>
      </c>
      <c r="N69">
        <v>0.33687400000000001</v>
      </c>
      <c r="O69">
        <v>1.19828</v>
      </c>
    </row>
    <row r="70" spans="1:15">
      <c r="A70">
        <v>10</v>
      </c>
      <c r="B70">
        <v>91</v>
      </c>
      <c r="C70">
        <v>2.84</v>
      </c>
      <c r="D70">
        <v>1.2490000000000001</v>
      </c>
      <c r="E70">
        <v>6.782</v>
      </c>
      <c r="F70">
        <v>29.661999999999999</v>
      </c>
      <c r="H70">
        <v>23.052</v>
      </c>
      <c r="I70">
        <v>52.628</v>
      </c>
      <c r="J70">
        <v>7.2619999999999996</v>
      </c>
      <c r="K70">
        <v>2.0061499999999999</v>
      </c>
      <c r="L70">
        <v>2.7774700000000001</v>
      </c>
      <c r="N70">
        <v>1.77068</v>
      </c>
      <c r="O70">
        <v>6.1411199999999999</v>
      </c>
    </row>
    <row r="71" spans="1:15">
      <c r="A71">
        <v>10</v>
      </c>
      <c r="B71">
        <v>91</v>
      </c>
      <c r="C71">
        <v>2.7650000000000001</v>
      </c>
      <c r="D71">
        <v>1.1639999999999999</v>
      </c>
      <c r="E71">
        <v>6.8470000000000004</v>
      </c>
      <c r="F71">
        <v>30.645</v>
      </c>
      <c r="H71">
        <v>22.768000000000001</v>
      </c>
      <c r="I71">
        <v>52.628</v>
      </c>
      <c r="J71">
        <v>7.2009999999999996</v>
      </c>
      <c r="K71">
        <v>1.9978199999999999</v>
      </c>
      <c r="L71">
        <v>2.7715299999999998</v>
      </c>
      <c r="N71">
        <v>1.7403599999999999</v>
      </c>
      <c r="O71">
        <v>6.0956700000000001</v>
      </c>
    </row>
    <row r="72" spans="1:15">
      <c r="A72">
        <v>10</v>
      </c>
      <c r="B72">
        <v>91</v>
      </c>
      <c r="C72">
        <v>2.7989999999999999</v>
      </c>
      <c r="D72">
        <v>1.0820000000000001</v>
      </c>
      <c r="E72">
        <v>6.78</v>
      </c>
      <c r="F72">
        <v>30.225000000000001</v>
      </c>
      <c r="H72">
        <v>22.994</v>
      </c>
      <c r="I72">
        <v>52.911000000000001</v>
      </c>
      <c r="J72">
        <v>7.3109999999999999</v>
      </c>
      <c r="K72">
        <v>1.9890600000000001</v>
      </c>
      <c r="L72">
        <v>2.7681300000000002</v>
      </c>
      <c r="N72">
        <v>1.7242299999999999</v>
      </c>
      <c r="O72">
        <v>5.9943600000000004</v>
      </c>
    </row>
    <row r="73" spans="1:15">
      <c r="A73">
        <v>11</v>
      </c>
      <c r="B73">
        <v>128</v>
      </c>
      <c r="C73">
        <v>8.7219999999999995</v>
      </c>
      <c r="D73">
        <v>3.3980000000000001</v>
      </c>
      <c r="E73">
        <v>3.3050000000000002</v>
      </c>
      <c r="F73">
        <v>16.018999999999998</v>
      </c>
      <c r="H73">
        <v>13.205</v>
      </c>
      <c r="I73">
        <v>29.963999999999999</v>
      </c>
      <c r="J73">
        <v>16.177</v>
      </c>
      <c r="K73">
        <v>5.7612500000000004</v>
      </c>
      <c r="L73">
        <v>7.3805699999999996</v>
      </c>
      <c r="N73">
        <v>5.3319400000000003</v>
      </c>
      <c r="O73">
        <v>18.207899999999999</v>
      </c>
    </row>
    <row r="74" spans="1:15">
      <c r="A74">
        <v>11</v>
      </c>
      <c r="B74">
        <v>128</v>
      </c>
      <c r="C74">
        <v>8.9469999999999992</v>
      </c>
      <c r="D74">
        <v>3.4119999999999999</v>
      </c>
      <c r="E74">
        <v>3.335</v>
      </c>
      <c r="F74">
        <v>16.010000000000002</v>
      </c>
      <c r="H74">
        <v>13.396000000000001</v>
      </c>
      <c r="I74">
        <v>29.946999999999999</v>
      </c>
      <c r="J74">
        <v>15.981999999999999</v>
      </c>
      <c r="K74">
        <v>5.74925</v>
      </c>
      <c r="L74">
        <v>7.3411299999999997</v>
      </c>
      <c r="N74">
        <v>5.4404399999999997</v>
      </c>
      <c r="O74">
        <v>18.3537</v>
      </c>
    </row>
    <row r="75" spans="1:15">
      <c r="A75">
        <v>11</v>
      </c>
      <c r="B75">
        <v>128</v>
      </c>
      <c r="C75">
        <v>8.6300000000000008</v>
      </c>
      <c r="D75">
        <v>3.4279999999999999</v>
      </c>
      <c r="E75">
        <v>3.327</v>
      </c>
      <c r="F75">
        <v>16.37</v>
      </c>
      <c r="H75">
        <v>13.304</v>
      </c>
      <c r="I75">
        <v>30.11</v>
      </c>
      <c r="J75">
        <v>15.878</v>
      </c>
      <c r="K75">
        <v>5.7494399999999999</v>
      </c>
      <c r="L75">
        <v>7.3587699999999998</v>
      </c>
      <c r="N75">
        <v>5.4072100000000001</v>
      </c>
      <c r="O75">
        <v>17.783300000000001</v>
      </c>
    </row>
    <row r="76" spans="1:15">
      <c r="A76">
        <v>13</v>
      </c>
      <c r="B76">
        <v>181</v>
      </c>
      <c r="C76">
        <v>63.308</v>
      </c>
      <c r="D76">
        <v>15.057</v>
      </c>
      <c r="E76">
        <v>173.77099999999999</v>
      </c>
      <c r="F76">
        <v>616.37199999999996</v>
      </c>
      <c r="H76">
        <v>724.45799999999997</v>
      </c>
      <c r="J76">
        <v>50.701999999999998</v>
      </c>
      <c r="K76">
        <v>44.804200000000002</v>
      </c>
      <c r="L76">
        <v>63.312899999999999</v>
      </c>
      <c r="N76">
        <v>38.804000000000002</v>
      </c>
      <c r="O76">
        <v>97.146199999999993</v>
      </c>
    </row>
    <row r="77" spans="1:15">
      <c r="A77">
        <v>13</v>
      </c>
      <c r="B77">
        <v>181</v>
      </c>
      <c r="C77">
        <v>61.298000000000002</v>
      </c>
      <c r="D77">
        <v>14.648999999999999</v>
      </c>
      <c r="E77">
        <v>178.994</v>
      </c>
      <c r="J77">
        <v>50.203000000000003</v>
      </c>
      <c r="K77">
        <v>44.463900000000002</v>
      </c>
      <c r="L77">
        <v>63.117100000000001</v>
      </c>
      <c r="N77">
        <v>37.180799999999998</v>
      </c>
      <c r="O77">
        <v>96.442800000000005</v>
      </c>
    </row>
    <row r="78" spans="1:15">
      <c r="A78">
        <v>13</v>
      </c>
      <c r="B78">
        <v>181</v>
      </c>
      <c r="C78">
        <v>61.343000000000004</v>
      </c>
      <c r="D78">
        <v>14.654999999999999</v>
      </c>
      <c r="E78">
        <v>181.809</v>
      </c>
      <c r="J78">
        <v>50.207999999999998</v>
      </c>
      <c r="K78">
        <v>44.739199999999997</v>
      </c>
      <c r="L78">
        <v>63.1723</v>
      </c>
      <c r="N78">
        <v>38.7622</v>
      </c>
      <c r="O78">
        <v>97.489000000000004</v>
      </c>
    </row>
    <row r="79" spans="1:15">
      <c r="A79">
        <v>16</v>
      </c>
      <c r="B79">
        <v>256</v>
      </c>
      <c r="C79">
        <v>354.1</v>
      </c>
      <c r="D79">
        <v>102.184</v>
      </c>
      <c r="J79">
        <v>235.63499999999999</v>
      </c>
      <c r="K79">
        <v>256.49400000000003</v>
      </c>
      <c r="L79">
        <v>426.57499999999999</v>
      </c>
      <c r="N79">
        <v>195.83</v>
      </c>
      <c r="O79">
        <v>478.108</v>
      </c>
    </row>
    <row r="80" spans="1:15">
      <c r="A80">
        <v>16</v>
      </c>
      <c r="B80">
        <v>256</v>
      </c>
      <c r="D80">
        <v>95.516999999999996</v>
      </c>
      <c r="J80">
        <v>234.291</v>
      </c>
      <c r="K80">
        <v>256.053</v>
      </c>
      <c r="L80">
        <v>425.87099999999998</v>
      </c>
      <c r="N80">
        <v>196.12899999999999</v>
      </c>
      <c r="O80">
        <v>478.73700000000002</v>
      </c>
    </row>
    <row r="81" spans="1:15">
      <c r="A81">
        <v>16</v>
      </c>
      <c r="B81">
        <v>256</v>
      </c>
      <c r="D81">
        <v>96.091999999999999</v>
      </c>
      <c r="K81">
        <v>255.98599999999999</v>
      </c>
      <c r="L81">
        <v>426.04500000000002</v>
      </c>
      <c r="N81">
        <v>195.65700000000001</v>
      </c>
      <c r="O81">
        <v>477.173</v>
      </c>
    </row>
    <row r="82" spans="1:15">
      <c r="K82">
        <v>1086.07</v>
      </c>
      <c r="L82">
        <v>1421.56</v>
      </c>
      <c r="N82">
        <v>786.35199999999998</v>
      </c>
    </row>
    <row r="83" spans="1:15">
      <c r="K83">
        <v>1084.3499999999999</v>
      </c>
      <c r="N83">
        <v>788.84100000000001</v>
      </c>
    </row>
    <row r="84" spans="1:15">
      <c r="N84">
        <v>783.83100000000002</v>
      </c>
    </row>
    <row r="95" spans="1:15">
      <c r="B95">
        <f>SUM(B43:B93)</f>
        <v>2595</v>
      </c>
      <c r="C95">
        <f t="shared" ref="C95:H95" si="106">SUM(C43:C93)</f>
        <v>577.05100000000004</v>
      </c>
      <c r="D95">
        <f t="shared" si="106"/>
        <v>353.04399999999998</v>
      </c>
      <c r="E95">
        <f t="shared" si="106"/>
        <v>566.51499999999999</v>
      </c>
      <c r="F95">
        <f>SUM(F43:F93)</f>
        <v>763.86799999999994</v>
      </c>
      <c r="G95">
        <f t="shared" si="106"/>
        <v>610.63099999999997</v>
      </c>
      <c r="H95">
        <f t="shared" si="106"/>
        <v>838.39</v>
      </c>
    </row>
    <row r="96" spans="1:15">
      <c r="B96">
        <f>B95/60</f>
        <v>43.25</v>
      </c>
      <c r="C96">
        <f t="shared" ref="C96:H96" si="107">C95/60</f>
        <v>9.6175166666666669</v>
      </c>
      <c r="D96">
        <f t="shared" si="107"/>
        <v>5.8840666666666666</v>
      </c>
      <c r="E96">
        <f t="shared" si="107"/>
        <v>9.4419166666666658</v>
      </c>
      <c r="F96">
        <f t="shared" si="107"/>
        <v>12.731133333333332</v>
      </c>
      <c r="G96">
        <f t="shared" si="107"/>
        <v>10.177183333333334</v>
      </c>
      <c r="H96">
        <f t="shared" si="107"/>
        <v>13.973166666666666</v>
      </c>
      <c r="J96">
        <f>SUM(B96:H96)</f>
        <v>105.07498333333334</v>
      </c>
      <c r="K96">
        <f>J96/60</f>
        <v>1.7512497222222223</v>
      </c>
    </row>
  </sheetData>
  <mergeCells count="1">
    <mergeCell ref="A2:I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Beier</dc:creator>
  <cp:lastModifiedBy>Beier</cp:lastModifiedBy>
  <dcterms:created xsi:type="dcterms:W3CDTF">2013-10-19T10:14:40Z</dcterms:created>
  <dcterms:modified xsi:type="dcterms:W3CDTF">2013-12-03T22:04:37Z</dcterms:modified>
</cp:coreProperties>
</file>