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D12"/>
  <c r="E12"/>
  <c r="F12"/>
  <c r="G12"/>
  <c r="H12"/>
  <c r="J12"/>
  <c r="C12"/>
  <c r="C11"/>
  <c r="B71"/>
  <c r="B95" s="1"/>
  <c r="B96" s="1"/>
  <c r="A47"/>
  <c r="A50" s="1"/>
  <c r="A53" s="1"/>
  <c r="A56" s="1"/>
  <c r="A59" s="1"/>
  <c r="A62" s="1"/>
  <c r="A65" s="1"/>
  <c r="A68" s="1"/>
  <c r="A48"/>
  <c r="A51" s="1"/>
  <c r="A54" s="1"/>
  <c r="A57" s="1"/>
  <c r="A60" s="1"/>
  <c r="A63" s="1"/>
  <c r="A66" s="1"/>
  <c r="A69" s="1"/>
  <c r="A49"/>
  <c r="A52" s="1"/>
  <c r="A55" s="1"/>
  <c r="A58" s="1"/>
  <c r="A61" s="1"/>
  <c r="A64" s="1"/>
  <c r="A67" s="1"/>
  <c r="A46"/>
  <c r="C95"/>
  <c r="C96" s="1"/>
  <c r="D95"/>
  <c r="D96" s="1"/>
  <c r="E95"/>
  <c r="E96" s="1"/>
  <c r="F95"/>
  <c r="F96" s="1"/>
  <c r="G95"/>
  <c r="G96" s="1"/>
  <c r="H95"/>
  <c r="H96" s="1"/>
  <c r="J96" l="1"/>
  <c r="E10" l="1"/>
  <c r="D4"/>
  <c r="E4"/>
  <c r="F4"/>
  <c r="G4"/>
  <c r="H4"/>
  <c r="J4"/>
  <c r="D5"/>
  <c r="E5"/>
  <c r="F5"/>
  <c r="G5"/>
  <c r="H5"/>
  <c r="J5"/>
  <c r="D6"/>
  <c r="E6"/>
  <c r="F6"/>
  <c r="G6"/>
  <c r="H6"/>
  <c r="J6"/>
  <c r="D7"/>
  <c r="E7"/>
  <c r="F7"/>
  <c r="G7"/>
  <c r="H7"/>
  <c r="J7"/>
  <c r="D8"/>
  <c r="E8"/>
  <c r="F8"/>
  <c r="G8"/>
  <c r="H8"/>
  <c r="J8"/>
  <c r="D9"/>
  <c r="E9"/>
  <c r="F9"/>
  <c r="G9"/>
  <c r="H9"/>
  <c r="J9"/>
  <c r="D10"/>
  <c r="F10"/>
  <c r="G10"/>
  <c r="H10"/>
  <c r="J10"/>
  <c r="D11"/>
  <c r="E11"/>
  <c r="F11"/>
  <c r="G11"/>
  <c r="H11"/>
  <c r="J11"/>
  <c r="C10"/>
  <c r="C9"/>
  <c r="C8"/>
  <c r="C7"/>
  <c r="C6"/>
  <c r="C5"/>
  <c r="C4"/>
  <c r="A4"/>
  <c r="B4" l="1"/>
  <c r="A5"/>
  <c r="M4"/>
  <c r="B5" l="1"/>
  <c r="A6"/>
  <c r="M5"/>
  <c r="A7" l="1"/>
  <c r="B6"/>
  <c r="M6"/>
  <c r="A8" l="1"/>
  <c r="B7"/>
  <c r="M7"/>
  <c r="A9" l="1"/>
  <c r="B8"/>
  <c r="M8"/>
  <c r="A10" l="1"/>
  <c r="B9"/>
  <c r="M9"/>
  <c r="A11" l="1"/>
  <c r="B10"/>
  <c r="M10"/>
  <c r="B11" l="1"/>
  <c r="A12"/>
  <c r="M11"/>
  <c r="M12" l="1"/>
  <c r="B12"/>
</calcChain>
</file>

<file path=xl/sharedStrings.xml><?xml version="1.0" encoding="utf-8"?>
<sst xmlns="http://schemas.openxmlformats.org/spreadsheetml/2006/main" count="47" uniqueCount="16">
  <si>
    <t>Size</t>
  </si>
  <si>
    <t>Ek</t>
  </si>
  <si>
    <t>Dinic</t>
  </si>
  <si>
    <t>GT N3</t>
  </si>
  <si>
    <t>GT Dyn</t>
  </si>
  <si>
    <t>KR</t>
  </si>
  <si>
    <t>KR Mod</t>
  </si>
  <si>
    <t>n</t>
  </si>
  <si>
    <t>m</t>
  </si>
  <si>
    <t>Average Times</t>
  </si>
  <si>
    <t>EK</t>
  </si>
  <si>
    <t>Rankings</t>
  </si>
  <si>
    <t>GR</t>
  </si>
  <si>
    <t>Tie</t>
  </si>
  <si>
    <t>Dinic, GT N3, GT Dyn</t>
  </si>
  <si>
    <t>KR Mod 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</si>
</sst>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Ek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Sheet1!$C$4:$C$20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3.1333333333333331E-2</c:v>
                </c:pt>
                <c:pt idx="4">
                  <c:v>0.35966666666666663</c:v>
                </c:pt>
                <c:pt idx="5">
                  <c:v>3.9390000000000001</c:v>
                </c:pt>
                <c:pt idx="6">
                  <c:v>34.284666666666666</c:v>
                </c:pt>
                <c:pt idx="7">
                  <c:v>298.1993333333333</c:v>
                </c:pt>
                <c:pt idx="8">
                  <c:v>0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Dinic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3.3333333333333332E-4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4.0666666666666663E-2</c:v>
                </c:pt>
                <c:pt idx="5">
                  <c:v>0.439</c:v>
                </c:pt>
                <c:pt idx="6">
                  <c:v>4.5253333333333332</c:v>
                </c:pt>
                <c:pt idx="7">
                  <c:v>37.094999999999999</c:v>
                </c:pt>
                <c:pt idx="8">
                  <c:v>356.673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GT N3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3.3333333333333332E-4</c:v>
                </c:pt>
                <c:pt idx="1">
                  <c:v>3.3333333333333332E-4</c:v>
                </c:pt>
                <c:pt idx="2">
                  <c:v>0</c:v>
                </c:pt>
                <c:pt idx="3">
                  <c:v>1E-3</c:v>
                </c:pt>
                <c:pt idx="4">
                  <c:v>5.0000000000000001E-3</c:v>
                </c:pt>
                <c:pt idx="5">
                  <c:v>2.1000000000000001E-2</c:v>
                </c:pt>
                <c:pt idx="6">
                  <c:v>8.4666666666666668E-2</c:v>
                </c:pt>
                <c:pt idx="7">
                  <c:v>0.39166666666666666</c:v>
                </c:pt>
                <c:pt idx="8">
                  <c:v>1.5669999999999999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GT Dyn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Sheet1!$F$4:$F$20</c:f>
              <c:numCache>
                <c:formatCode>General</c:formatCode>
                <c:ptCount val="17"/>
                <c:pt idx="0">
                  <c:v>3.3333333333333332E-4</c:v>
                </c:pt>
                <c:pt idx="1">
                  <c:v>3.3333333333333332E-4</c:v>
                </c:pt>
                <c:pt idx="2">
                  <c:v>3.3333333333333332E-4</c:v>
                </c:pt>
                <c:pt idx="3">
                  <c:v>1.3333333333333333E-3</c:v>
                </c:pt>
                <c:pt idx="4">
                  <c:v>5.6666666666666671E-3</c:v>
                </c:pt>
                <c:pt idx="5">
                  <c:v>2.5000000000000005E-2</c:v>
                </c:pt>
                <c:pt idx="6">
                  <c:v>0.10100000000000002</c:v>
                </c:pt>
                <c:pt idx="7">
                  <c:v>0.43233333333333329</c:v>
                </c:pt>
                <c:pt idx="8">
                  <c:v>1.6850000000000001</c:v>
                </c:pt>
              </c:numCache>
            </c:numRef>
          </c:y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KR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Sheet1!$G$4:$G$20</c:f>
              <c:numCache>
                <c:formatCode>General</c:formatCode>
                <c:ptCount val="17"/>
                <c:pt idx="0">
                  <c:v>1.6E-2</c:v>
                </c:pt>
                <c:pt idx="1">
                  <c:v>0.16866666666666666</c:v>
                </c:pt>
                <c:pt idx="2">
                  <c:v>1.2050000000000001</c:v>
                </c:pt>
                <c:pt idx="3">
                  <c:v>9.6236666666666668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KR Mod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Sheet1!$H$4:$H$20</c:f>
              <c:numCache>
                <c:formatCode>General</c:formatCode>
                <c:ptCount val="17"/>
                <c:pt idx="0">
                  <c:v>0</c:v>
                </c:pt>
                <c:pt idx="1">
                  <c:v>1.3333333333333333E-3</c:v>
                </c:pt>
                <c:pt idx="2">
                  <c:v>6.000000000000001E-3</c:v>
                </c:pt>
                <c:pt idx="3">
                  <c:v>3.1E-2</c:v>
                </c:pt>
                <c:pt idx="4">
                  <c:v>0.20800000000000005</c:v>
                </c:pt>
                <c:pt idx="5">
                  <c:v>0.80700000000000005</c:v>
                </c:pt>
                <c:pt idx="6">
                  <c:v>3.6973333333333334</c:v>
                </c:pt>
                <c:pt idx="7">
                  <c:v>19.500333333333334</c:v>
                </c:pt>
                <c:pt idx="8">
                  <c:v>0</c:v>
                </c:pt>
              </c:numCache>
            </c:numRef>
          </c:yVal>
        </c:ser>
        <c:ser>
          <c:idx val="6"/>
          <c:order val="6"/>
          <c:tx>
            <c:strRef>
              <c:f>Sheet1!$J$3</c:f>
              <c:strCache>
                <c:ptCount val="1"/>
                <c:pt idx="0">
                  <c:v>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Sheet1!$J$4:$J$19</c:f>
              <c:numCache>
                <c:formatCode>General</c:formatCode>
                <c:ptCount val="16"/>
                <c:pt idx="0">
                  <c:v>3.6666666666666666E-3</c:v>
                </c:pt>
                <c:pt idx="1">
                  <c:v>1.7999999999999999E-2</c:v>
                </c:pt>
                <c:pt idx="2">
                  <c:v>0.10466666666666667</c:v>
                </c:pt>
                <c:pt idx="3">
                  <c:v>0.67333333333333334</c:v>
                </c:pt>
                <c:pt idx="4">
                  <c:v>5.4106666666666667</c:v>
                </c:pt>
                <c:pt idx="5">
                  <c:v>53.485999999999997</c:v>
                </c:pt>
                <c:pt idx="6">
                  <c:v>539.9609999999999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KR Mod Dyn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Sheet1!$A$4:$A$22</c:f>
              <c:numCache>
                <c:formatCode>General</c:formatCode>
                <c:ptCount val="1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6.6666666666666664E-4</c:v>
                </c:pt>
                <c:pt idx="1">
                  <c:v>1.3333333333333333E-3</c:v>
                </c:pt>
                <c:pt idx="2">
                  <c:v>6.9999999999999993E-3</c:v>
                </c:pt>
                <c:pt idx="3">
                  <c:v>3.3000000000000002E-2</c:v>
                </c:pt>
                <c:pt idx="4">
                  <c:v>0.18100000000000002</c:v>
                </c:pt>
                <c:pt idx="5">
                  <c:v>0.84033333333333327</c:v>
                </c:pt>
                <c:pt idx="6">
                  <c:v>3.875666666666667</c:v>
                </c:pt>
                <c:pt idx="7">
                  <c:v>16.382000000000001</c:v>
                </c:pt>
                <c:pt idx="8">
                  <c:v>0</c:v>
                </c:pt>
              </c:numCache>
            </c:numRef>
          </c:yVal>
        </c:ser>
        <c:axId val="89118208"/>
        <c:axId val="89119744"/>
      </c:scatterChart>
      <c:valAx>
        <c:axId val="89118208"/>
        <c:scaling>
          <c:logBase val="2"/>
          <c:orientation val="minMax"/>
        </c:scaling>
        <c:axPos val="b"/>
        <c:numFmt formatCode="General" sourceLinked="1"/>
        <c:tickLblPos val="nextTo"/>
        <c:crossAx val="89119744"/>
        <c:crosses val="autoZero"/>
        <c:crossBetween val="midCat"/>
      </c:valAx>
      <c:valAx>
        <c:axId val="89119744"/>
        <c:scaling>
          <c:logBase val="2"/>
          <c:orientation val="minMax"/>
        </c:scaling>
        <c:axPos val="l"/>
        <c:majorGridlines/>
        <c:numFmt formatCode="General" sourceLinked="1"/>
        <c:tickLblPos val="nextTo"/>
        <c:crossAx val="89118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12</xdr:row>
      <xdr:rowOff>38100</xdr:rowOff>
    </xdr:from>
    <xdr:to>
      <xdr:col>19</xdr:col>
      <xdr:colOff>76201</xdr:colOff>
      <xdr:row>40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>
      <selection activeCell="C67" sqref="C67"/>
    </sheetView>
  </sheetViews>
  <sheetFormatPr defaultRowHeight="15"/>
  <cols>
    <col min="1" max="1" width="15.5703125" bestFit="1" customWidth="1"/>
    <col min="5" max="5" width="10" bestFit="1" customWidth="1"/>
    <col min="12" max="12" width="19" bestFit="1" customWidth="1"/>
    <col min="25" max="25" width="10" bestFit="1" customWidth="1"/>
  </cols>
  <sheetData>
    <row r="1" spans="1:17">
      <c r="A1" s="1">
        <v>41566.56527777778</v>
      </c>
    </row>
    <row r="2" spans="1:17" ht="20.25" thickBot="1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17" ht="15.75" thickTop="1">
      <c r="A3" t="s">
        <v>7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15</v>
      </c>
      <c r="J3" t="s">
        <v>12</v>
      </c>
      <c r="N3" t="s">
        <v>11</v>
      </c>
    </row>
    <row r="4" spans="1:17">
      <c r="A4">
        <f>A43</f>
        <v>32</v>
      </c>
      <c r="B4">
        <f>A4*(A4+1)/2</f>
        <v>528</v>
      </c>
      <c r="C4">
        <f t="shared" ref="C4:H4" si="0">AVERAGE(B43:B45)</f>
        <v>0</v>
      </c>
      <c r="D4">
        <f t="shared" si="0"/>
        <v>3.3333333333333332E-4</v>
      </c>
      <c r="E4">
        <f t="shared" si="0"/>
        <v>3.3333333333333332E-4</v>
      </c>
      <c r="F4">
        <f>AVERAGE(E43:E45)</f>
        <v>3.3333333333333332E-4</v>
      </c>
      <c r="G4">
        <f t="shared" si="0"/>
        <v>1.6E-2</v>
      </c>
      <c r="H4">
        <f t="shared" si="0"/>
        <v>0</v>
      </c>
      <c r="I4">
        <f>AVERAGE(H43:H45)</f>
        <v>6.6666666666666664E-4</v>
      </c>
      <c r="J4">
        <f>AVERAGE(I43:I45)</f>
        <v>3.6666666666666666E-3</v>
      </c>
      <c r="M4">
        <f>A4</f>
        <v>32</v>
      </c>
      <c r="N4" t="s">
        <v>13</v>
      </c>
    </row>
    <row r="5" spans="1:17">
      <c r="A5">
        <f>2*A4</f>
        <v>64</v>
      </c>
      <c r="B5">
        <f t="shared" ref="B5:B11" si="1">A5*(A5+1)/2</f>
        <v>2080</v>
      </c>
      <c r="C5">
        <f t="shared" ref="C5:I5" si="2">AVERAGE(B46:B48)</f>
        <v>0</v>
      </c>
      <c r="D5">
        <f t="shared" si="2"/>
        <v>3.3333333333333332E-4</v>
      </c>
      <c r="E5">
        <f t="shared" si="2"/>
        <v>3.3333333333333332E-4</v>
      </c>
      <c r="F5">
        <f t="shared" si="2"/>
        <v>3.3333333333333332E-4</v>
      </c>
      <c r="G5">
        <f t="shared" si="2"/>
        <v>0.16866666666666666</v>
      </c>
      <c r="H5">
        <f t="shared" si="2"/>
        <v>1.3333333333333333E-3</v>
      </c>
      <c r="I5">
        <f>AVERAGE(H46:H48)</f>
        <v>1.3333333333333333E-3</v>
      </c>
      <c r="J5">
        <f>AVERAGE(I46:I48)</f>
        <v>1.7999999999999999E-2</v>
      </c>
      <c r="M5">
        <f>A5</f>
        <v>64</v>
      </c>
      <c r="N5" t="s">
        <v>14</v>
      </c>
      <c r="O5" t="s">
        <v>10</v>
      </c>
    </row>
    <row r="6" spans="1:17">
      <c r="A6">
        <f t="shared" ref="A6:A12" si="3">2*A5</f>
        <v>128</v>
      </c>
      <c r="B6">
        <f t="shared" si="1"/>
        <v>8256</v>
      </c>
      <c r="C6">
        <f t="shared" ref="C6:I6" si="4">AVERAGE(B49:B51)</f>
        <v>0</v>
      </c>
      <c r="D6">
        <f t="shared" si="4"/>
        <v>1E-3</v>
      </c>
      <c r="E6">
        <f t="shared" si="4"/>
        <v>0</v>
      </c>
      <c r="F6">
        <f t="shared" si="4"/>
        <v>3.3333333333333332E-4</v>
      </c>
      <c r="G6">
        <f t="shared" si="4"/>
        <v>1.2050000000000001</v>
      </c>
      <c r="H6">
        <f t="shared" si="4"/>
        <v>6.000000000000001E-3</v>
      </c>
      <c r="I6">
        <f>AVERAGE(H49:H51)</f>
        <v>6.9999999999999993E-3</v>
      </c>
      <c r="J6">
        <f>AVERAGE(I49:I51)</f>
        <v>0.10466666666666667</v>
      </c>
      <c r="M6">
        <f>A6</f>
        <v>128</v>
      </c>
      <c r="N6" t="s">
        <v>2</v>
      </c>
      <c r="O6" t="s">
        <v>3</v>
      </c>
      <c r="P6" t="s">
        <v>10</v>
      </c>
      <c r="Q6" t="s">
        <v>4</v>
      </c>
    </row>
    <row r="7" spans="1:17">
      <c r="A7">
        <f t="shared" si="3"/>
        <v>256</v>
      </c>
      <c r="B7">
        <f t="shared" si="1"/>
        <v>32896</v>
      </c>
      <c r="C7">
        <f t="shared" ref="C7:I7" si="5">AVERAGE(B52:B54)</f>
        <v>3.1333333333333331E-2</v>
      </c>
      <c r="D7">
        <f t="shared" si="5"/>
        <v>5.0000000000000001E-3</v>
      </c>
      <c r="E7">
        <f t="shared" si="5"/>
        <v>1E-3</v>
      </c>
      <c r="F7">
        <f t="shared" si="5"/>
        <v>1.3333333333333333E-3</v>
      </c>
      <c r="G7">
        <f t="shared" si="5"/>
        <v>9.6236666666666668</v>
      </c>
      <c r="H7">
        <f t="shared" si="5"/>
        <v>3.1E-2</v>
      </c>
      <c r="I7">
        <f>AVERAGE(H52:H54)</f>
        <v>3.3000000000000002E-2</v>
      </c>
      <c r="J7">
        <f>AVERAGE(I52:I54)</f>
        <v>0.67333333333333334</v>
      </c>
      <c r="M7">
        <f>A7</f>
        <v>256</v>
      </c>
      <c r="N7" t="s">
        <v>2</v>
      </c>
      <c r="O7" t="s">
        <v>10</v>
      </c>
      <c r="P7" t="s">
        <v>4</v>
      </c>
      <c r="Q7" t="s">
        <v>3</v>
      </c>
    </row>
    <row r="8" spans="1:17">
      <c r="A8">
        <f t="shared" si="3"/>
        <v>512</v>
      </c>
      <c r="B8">
        <f t="shared" si="1"/>
        <v>131328</v>
      </c>
      <c r="C8">
        <f t="shared" ref="C8:I8" si="6">AVERAGE(B55:B57)</f>
        <v>0.35966666666666663</v>
      </c>
      <c r="D8">
        <f t="shared" si="6"/>
        <v>4.0666666666666663E-2</v>
      </c>
      <c r="E8">
        <f t="shared" si="6"/>
        <v>5.0000000000000001E-3</v>
      </c>
      <c r="F8">
        <f t="shared" si="6"/>
        <v>5.6666666666666671E-3</v>
      </c>
      <c r="G8" t="e">
        <f t="shared" si="6"/>
        <v>#DIV/0!</v>
      </c>
      <c r="H8">
        <f t="shared" si="6"/>
        <v>0.20800000000000005</v>
      </c>
      <c r="I8">
        <f>AVERAGE(H55:H57)</f>
        <v>0.18100000000000002</v>
      </c>
      <c r="J8">
        <f>AVERAGE(I55:I57)</f>
        <v>5.4106666666666667</v>
      </c>
      <c r="M8">
        <f>A8</f>
        <v>512</v>
      </c>
      <c r="N8" t="s">
        <v>3</v>
      </c>
      <c r="O8" t="s">
        <v>4</v>
      </c>
      <c r="P8" t="s">
        <v>2</v>
      </c>
      <c r="Q8" t="s">
        <v>10</v>
      </c>
    </row>
    <row r="9" spans="1:17">
      <c r="A9">
        <f t="shared" si="3"/>
        <v>1024</v>
      </c>
      <c r="B9">
        <f t="shared" si="1"/>
        <v>524800</v>
      </c>
      <c r="C9">
        <f t="shared" ref="C9:I9" si="7">AVERAGE(B58:B60)</f>
        <v>3.9390000000000001</v>
      </c>
      <c r="D9">
        <f t="shared" si="7"/>
        <v>0.439</v>
      </c>
      <c r="E9">
        <f t="shared" si="7"/>
        <v>2.1000000000000001E-2</v>
      </c>
      <c r="F9">
        <f t="shared" si="7"/>
        <v>2.5000000000000005E-2</v>
      </c>
      <c r="G9" t="e">
        <f t="shared" si="7"/>
        <v>#DIV/0!</v>
      </c>
      <c r="H9">
        <f t="shared" si="7"/>
        <v>0.80700000000000005</v>
      </c>
      <c r="I9">
        <f>AVERAGE(H58:H60)</f>
        <v>0.84033333333333327</v>
      </c>
      <c r="J9">
        <f>AVERAGE(I58:I60)</f>
        <v>53.485999999999997</v>
      </c>
      <c r="M9">
        <f>A9</f>
        <v>1024</v>
      </c>
      <c r="N9" t="s">
        <v>2</v>
      </c>
      <c r="O9" t="s">
        <v>3</v>
      </c>
      <c r="P9" t="s">
        <v>10</v>
      </c>
      <c r="Q9" t="s">
        <v>4</v>
      </c>
    </row>
    <row r="10" spans="1:17">
      <c r="A10">
        <f t="shared" si="3"/>
        <v>2048</v>
      </c>
      <c r="B10">
        <f t="shared" si="1"/>
        <v>2098176</v>
      </c>
      <c r="C10">
        <f t="shared" ref="C10:I10" si="8">AVERAGE(B61:B63)</f>
        <v>34.284666666666666</v>
      </c>
      <c r="D10">
        <f t="shared" si="8"/>
        <v>4.5253333333333332</v>
      </c>
      <c r="E10">
        <f t="shared" si="8"/>
        <v>8.4666666666666668E-2</v>
      </c>
      <c r="F10">
        <f t="shared" si="8"/>
        <v>0.10100000000000002</v>
      </c>
      <c r="G10" t="e">
        <f t="shared" si="8"/>
        <v>#DIV/0!</v>
      </c>
      <c r="H10">
        <f t="shared" si="8"/>
        <v>3.6973333333333334</v>
      </c>
      <c r="I10">
        <f>AVERAGE(H61:H63)</f>
        <v>3.875666666666667</v>
      </c>
      <c r="J10">
        <f>AVERAGE(I61:I63)</f>
        <v>539.9609999999999</v>
      </c>
      <c r="M10">
        <f>A10</f>
        <v>2048</v>
      </c>
      <c r="N10" t="s">
        <v>2</v>
      </c>
      <c r="O10" t="s">
        <v>3</v>
      </c>
      <c r="P10" t="s">
        <v>4</v>
      </c>
      <c r="Q10" t="s">
        <v>10</v>
      </c>
    </row>
    <row r="11" spans="1:17">
      <c r="A11">
        <f t="shared" si="3"/>
        <v>4096</v>
      </c>
      <c r="B11">
        <f t="shared" si="1"/>
        <v>8390656</v>
      </c>
      <c r="C11">
        <f t="shared" ref="C11:I11" si="9">AVERAGE(B64:B66)</f>
        <v>298.1993333333333</v>
      </c>
      <c r="D11">
        <f t="shared" si="9"/>
        <v>37.094999999999999</v>
      </c>
      <c r="E11">
        <f t="shared" si="9"/>
        <v>0.39166666666666666</v>
      </c>
      <c r="F11">
        <f t="shared" si="9"/>
        <v>0.43233333333333329</v>
      </c>
      <c r="G11" t="e">
        <f t="shared" si="9"/>
        <v>#DIV/0!</v>
      </c>
      <c r="H11">
        <f t="shared" si="9"/>
        <v>19.500333333333334</v>
      </c>
      <c r="I11">
        <f>AVERAGE(H64:H66)</f>
        <v>16.382000000000001</v>
      </c>
      <c r="J11" t="e">
        <f>AVERAGE(I64:I66)</f>
        <v>#DIV/0!</v>
      </c>
      <c r="M11">
        <f>A11</f>
        <v>4096</v>
      </c>
      <c r="N11" t="s">
        <v>2</v>
      </c>
      <c r="O11" t="s">
        <v>10</v>
      </c>
      <c r="P11" t="s">
        <v>3</v>
      </c>
    </row>
    <row r="12" spans="1:17">
      <c r="A12">
        <f t="shared" si="3"/>
        <v>8192</v>
      </c>
      <c r="B12">
        <f>A12*(A12+1)/2</f>
        <v>33558528</v>
      </c>
      <c r="C12" t="e">
        <f>AVERAGE(B67:B69)</f>
        <v>#DIV/0!</v>
      </c>
      <c r="D12">
        <f t="shared" ref="D12:I12" si="10">AVERAGE(C67:C69)</f>
        <v>356.673</v>
      </c>
      <c r="E12">
        <f t="shared" si="10"/>
        <v>1.5669999999999999</v>
      </c>
      <c r="F12">
        <f t="shared" si="10"/>
        <v>1.6850000000000001</v>
      </c>
      <c r="G12" t="e">
        <f t="shared" si="10"/>
        <v>#DIV/0!</v>
      </c>
      <c r="H12" t="e">
        <f t="shared" si="10"/>
        <v>#DIV/0!</v>
      </c>
      <c r="I12" t="e">
        <f>AVERAGE(G67:G69)</f>
        <v>#DIV/0!</v>
      </c>
      <c r="J12" t="e">
        <f>AVERAGE(H67:H69)</f>
        <v>#DIV/0!</v>
      </c>
      <c r="M12">
        <f>A12</f>
        <v>8192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15</v>
      </c>
      <c r="I42" t="s">
        <v>12</v>
      </c>
    </row>
    <row r="43" spans="1:9">
      <c r="A43">
        <v>32</v>
      </c>
      <c r="B43">
        <v>0</v>
      </c>
      <c r="C43">
        <v>0</v>
      </c>
      <c r="D43">
        <v>0</v>
      </c>
      <c r="E43">
        <v>0</v>
      </c>
      <c r="F43">
        <v>1.6E-2</v>
      </c>
      <c r="G43">
        <v>0</v>
      </c>
      <c r="H43">
        <v>1E-3</v>
      </c>
      <c r="I43">
        <v>4.0000000000000001E-3</v>
      </c>
    </row>
    <row r="44" spans="1:9">
      <c r="A44">
        <v>32</v>
      </c>
      <c r="B44">
        <v>0</v>
      </c>
      <c r="C44">
        <v>1E-3</v>
      </c>
      <c r="D44">
        <v>0</v>
      </c>
      <c r="E44">
        <v>0</v>
      </c>
      <c r="F44">
        <v>1.6E-2</v>
      </c>
      <c r="G44">
        <v>0</v>
      </c>
      <c r="H44">
        <v>1E-3</v>
      </c>
      <c r="I44">
        <v>4.0000000000000001E-3</v>
      </c>
    </row>
    <row r="45" spans="1:9">
      <c r="A45">
        <v>32</v>
      </c>
      <c r="B45">
        <v>0</v>
      </c>
      <c r="C45">
        <v>0</v>
      </c>
      <c r="D45">
        <v>1E-3</v>
      </c>
      <c r="E45">
        <v>1E-3</v>
      </c>
      <c r="F45">
        <v>1.6E-2</v>
      </c>
      <c r="G45">
        <v>0</v>
      </c>
      <c r="H45">
        <v>0</v>
      </c>
      <c r="I45">
        <v>3.0000000000000001E-3</v>
      </c>
    </row>
    <row r="46" spans="1:9">
      <c r="A46">
        <f>2*A43</f>
        <v>64</v>
      </c>
      <c r="B46">
        <v>0</v>
      </c>
      <c r="C46">
        <v>1E-3</v>
      </c>
      <c r="D46">
        <v>0</v>
      </c>
      <c r="E46">
        <v>1E-3</v>
      </c>
      <c r="F46">
        <v>0.16900000000000001</v>
      </c>
      <c r="G46">
        <v>1E-3</v>
      </c>
      <c r="H46">
        <v>2E-3</v>
      </c>
      <c r="I46">
        <v>1.7999999999999999E-2</v>
      </c>
    </row>
    <row r="47" spans="1:9">
      <c r="A47">
        <f t="shared" ref="A47:A69" si="11">2*A44</f>
        <v>64</v>
      </c>
      <c r="B47">
        <v>0</v>
      </c>
      <c r="C47">
        <v>0</v>
      </c>
      <c r="D47">
        <v>1E-3</v>
      </c>
      <c r="E47">
        <v>0</v>
      </c>
      <c r="F47">
        <v>0.16800000000000001</v>
      </c>
      <c r="G47">
        <v>1E-3</v>
      </c>
      <c r="H47">
        <v>1E-3</v>
      </c>
      <c r="I47">
        <v>1.7999999999999999E-2</v>
      </c>
    </row>
    <row r="48" spans="1:9">
      <c r="A48">
        <f t="shared" si="11"/>
        <v>64</v>
      </c>
      <c r="B48">
        <v>0</v>
      </c>
      <c r="C48">
        <v>0</v>
      </c>
      <c r="D48">
        <v>0</v>
      </c>
      <c r="E48">
        <v>0</v>
      </c>
      <c r="F48">
        <v>0.16900000000000001</v>
      </c>
      <c r="G48">
        <v>2E-3</v>
      </c>
      <c r="H48">
        <v>1E-3</v>
      </c>
      <c r="I48">
        <v>1.7999999999999999E-2</v>
      </c>
    </row>
    <row r="49" spans="1:9">
      <c r="A49">
        <f t="shared" si="11"/>
        <v>128</v>
      </c>
      <c r="B49">
        <v>0</v>
      </c>
      <c r="C49">
        <v>1E-3</v>
      </c>
      <c r="D49">
        <v>0</v>
      </c>
      <c r="E49">
        <v>1E-3</v>
      </c>
      <c r="F49">
        <v>1.262</v>
      </c>
      <c r="G49">
        <v>7.0000000000000001E-3</v>
      </c>
      <c r="H49">
        <v>8.0000000000000002E-3</v>
      </c>
      <c r="I49">
        <v>0.11</v>
      </c>
    </row>
    <row r="50" spans="1:9">
      <c r="A50">
        <f t="shared" si="11"/>
        <v>128</v>
      </c>
      <c r="B50">
        <v>0</v>
      </c>
      <c r="C50">
        <v>1E-3</v>
      </c>
      <c r="D50">
        <v>0</v>
      </c>
      <c r="E50">
        <v>0</v>
      </c>
      <c r="F50">
        <v>1.177</v>
      </c>
      <c r="G50">
        <v>6.0000000000000001E-3</v>
      </c>
      <c r="H50">
        <v>7.0000000000000001E-3</v>
      </c>
      <c r="I50">
        <v>0.10199999999999999</v>
      </c>
    </row>
    <row r="51" spans="1:9">
      <c r="A51">
        <f t="shared" si="11"/>
        <v>128</v>
      </c>
      <c r="B51">
        <v>0</v>
      </c>
      <c r="C51">
        <v>1E-3</v>
      </c>
      <c r="D51">
        <v>0</v>
      </c>
      <c r="E51">
        <v>0</v>
      </c>
      <c r="F51">
        <v>1.1759999999999999</v>
      </c>
      <c r="G51">
        <v>5.0000000000000001E-3</v>
      </c>
      <c r="H51">
        <v>6.0000000000000001E-3</v>
      </c>
      <c r="I51">
        <v>0.10199999999999999</v>
      </c>
    </row>
    <row r="52" spans="1:9">
      <c r="A52">
        <f t="shared" si="11"/>
        <v>256</v>
      </c>
      <c r="B52">
        <v>3.1E-2</v>
      </c>
      <c r="C52">
        <v>5.0000000000000001E-3</v>
      </c>
      <c r="D52">
        <v>1E-3</v>
      </c>
      <c r="E52">
        <v>1E-3</v>
      </c>
      <c r="F52">
        <v>9.5860000000000003</v>
      </c>
      <c r="G52">
        <v>3.6999999999999998E-2</v>
      </c>
      <c r="H52">
        <v>3.9E-2</v>
      </c>
      <c r="I52">
        <v>0.67800000000000005</v>
      </c>
    </row>
    <row r="53" spans="1:9">
      <c r="A53">
        <f t="shared" si="11"/>
        <v>256</v>
      </c>
      <c r="B53">
        <v>3.1E-2</v>
      </c>
      <c r="C53">
        <v>5.0000000000000001E-3</v>
      </c>
      <c r="D53">
        <v>1E-3</v>
      </c>
      <c r="E53">
        <v>1E-3</v>
      </c>
      <c r="F53">
        <v>9.6829999999999998</v>
      </c>
      <c r="G53">
        <v>2.8000000000000001E-2</v>
      </c>
      <c r="H53">
        <v>0.03</v>
      </c>
      <c r="I53">
        <v>0.66800000000000004</v>
      </c>
    </row>
    <row r="54" spans="1:9">
      <c r="A54">
        <f t="shared" si="11"/>
        <v>256</v>
      </c>
      <c r="B54">
        <v>3.2000000000000001E-2</v>
      </c>
      <c r="C54">
        <v>5.0000000000000001E-3</v>
      </c>
      <c r="D54">
        <v>1E-3</v>
      </c>
      <c r="E54">
        <v>2E-3</v>
      </c>
      <c r="F54">
        <v>9.6020000000000003</v>
      </c>
      <c r="G54">
        <v>2.8000000000000001E-2</v>
      </c>
      <c r="H54">
        <v>0.03</v>
      </c>
      <c r="I54">
        <v>0.67400000000000004</v>
      </c>
    </row>
    <row r="55" spans="1:9">
      <c r="A55">
        <f t="shared" si="11"/>
        <v>512</v>
      </c>
      <c r="B55">
        <v>0.36</v>
      </c>
      <c r="C55">
        <v>0.04</v>
      </c>
      <c r="D55">
        <v>5.0000000000000001E-3</v>
      </c>
      <c r="E55">
        <v>6.0000000000000001E-3</v>
      </c>
      <c r="G55">
        <v>0.22700000000000001</v>
      </c>
      <c r="H55">
        <v>0.20300000000000001</v>
      </c>
      <c r="I55">
        <v>5.3739999999999997</v>
      </c>
    </row>
    <row r="56" spans="1:9">
      <c r="A56">
        <f t="shared" si="11"/>
        <v>512</v>
      </c>
      <c r="B56">
        <v>0.35899999999999999</v>
      </c>
      <c r="C56">
        <v>4.1000000000000002E-2</v>
      </c>
      <c r="D56">
        <v>5.0000000000000001E-3</v>
      </c>
      <c r="E56">
        <v>5.0000000000000001E-3</v>
      </c>
      <c r="G56">
        <v>0.20300000000000001</v>
      </c>
      <c r="H56">
        <v>0.17</v>
      </c>
      <c r="I56">
        <v>5.5229999999999997</v>
      </c>
    </row>
    <row r="57" spans="1:9">
      <c r="A57">
        <f t="shared" si="11"/>
        <v>512</v>
      </c>
      <c r="B57">
        <v>0.36</v>
      </c>
      <c r="C57">
        <v>4.1000000000000002E-2</v>
      </c>
      <c r="D57">
        <v>5.0000000000000001E-3</v>
      </c>
      <c r="E57">
        <v>6.0000000000000001E-3</v>
      </c>
      <c r="G57">
        <v>0.19400000000000001</v>
      </c>
      <c r="H57">
        <v>0.17</v>
      </c>
      <c r="I57">
        <v>5.335</v>
      </c>
    </row>
    <row r="58" spans="1:9">
      <c r="A58">
        <f t="shared" si="11"/>
        <v>1024</v>
      </c>
      <c r="B58">
        <v>3.9180000000000001</v>
      </c>
      <c r="C58">
        <v>0.437</v>
      </c>
      <c r="D58">
        <v>2.1000000000000001E-2</v>
      </c>
      <c r="E58">
        <v>2.5000000000000001E-2</v>
      </c>
      <c r="G58">
        <v>0.79300000000000004</v>
      </c>
      <c r="H58">
        <v>0.89900000000000002</v>
      </c>
      <c r="I58">
        <v>53.372999999999998</v>
      </c>
    </row>
    <row r="59" spans="1:9">
      <c r="A59">
        <f t="shared" si="11"/>
        <v>1024</v>
      </c>
      <c r="B59">
        <v>3.95</v>
      </c>
      <c r="C59">
        <v>0.44</v>
      </c>
      <c r="D59">
        <v>2.1000000000000001E-2</v>
      </c>
      <c r="E59">
        <v>2.5000000000000001E-2</v>
      </c>
      <c r="G59">
        <v>0.96499999999999997</v>
      </c>
      <c r="H59">
        <v>0.84499999999999997</v>
      </c>
      <c r="I59">
        <v>53.438000000000002</v>
      </c>
    </row>
    <row r="60" spans="1:9">
      <c r="A60">
        <f t="shared" si="11"/>
        <v>1024</v>
      </c>
      <c r="B60">
        <v>3.9489999999999998</v>
      </c>
      <c r="C60">
        <v>0.44</v>
      </c>
      <c r="D60">
        <v>2.1000000000000001E-2</v>
      </c>
      <c r="E60">
        <v>2.5000000000000001E-2</v>
      </c>
      <c r="G60">
        <v>0.66300000000000003</v>
      </c>
      <c r="H60">
        <v>0.77700000000000002</v>
      </c>
      <c r="I60">
        <v>53.646999999999998</v>
      </c>
    </row>
    <row r="61" spans="1:9">
      <c r="A61">
        <f t="shared" si="11"/>
        <v>2048</v>
      </c>
      <c r="B61">
        <v>34.25</v>
      </c>
      <c r="C61">
        <v>4.5250000000000004</v>
      </c>
      <c r="D61">
        <v>8.4000000000000005E-2</v>
      </c>
      <c r="E61">
        <v>0.10100000000000001</v>
      </c>
      <c r="G61">
        <v>3.6320000000000001</v>
      </c>
      <c r="H61">
        <v>4.13</v>
      </c>
      <c r="I61">
        <v>538.03599999999994</v>
      </c>
    </row>
    <row r="62" spans="1:9">
      <c r="A62">
        <f t="shared" si="11"/>
        <v>2048</v>
      </c>
      <c r="B62">
        <v>34.31</v>
      </c>
      <c r="C62">
        <v>4.5250000000000004</v>
      </c>
      <c r="D62">
        <v>8.5000000000000006E-2</v>
      </c>
      <c r="E62">
        <v>0.10100000000000001</v>
      </c>
      <c r="G62">
        <v>4.3490000000000002</v>
      </c>
      <c r="H62">
        <v>3.8849999999999998</v>
      </c>
      <c r="I62">
        <v>537.47799999999995</v>
      </c>
    </row>
    <row r="63" spans="1:9">
      <c r="A63">
        <f t="shared" si="11"/>
        <v>2048</v>
      </c>
      <c r="B63">
        <v>34.293999999999997</v>
      </c>
      <c r="C63">
        <v>4.5259999999999998</v>
      </c>
      <c r="D63">
        <v>8.5000000000000006E-2</v>
      </c>
      <c r="E63">
        <v>0.10100000000000001</v>
      </c>
      <c r="G63">
        <v>3.1110000000000002</v>
      </c>
      <c r="H63">
        <v>3.6120000000000001</v>
      </c>
      <c r="I63">
        <v>544.36900000000003</v>
      </c>
    </row>
    <row r="64" spans="1:9">
      <c r="A64">
        <f t="shared" si="11"/>
        <v>4096</v>
      </c>
      <c r="B64">
        <v>299.68</v>
      </c>
      <c r="C64">
        <v>37.036999999999999</v>
      </c>
      <c r="D64">
        <v>0.39600000000000002</v>
      </c>
      <c r="E64">
        <v>0.432</v>
      </c>
      <c r="G64">
        <v>22.36</v>
      </c>
      <c r="H64">
        <v>18.629000000000001</v>
      </c>
    </row>
    <row r="65" spans="1:8">
      <c r="A65">
        <f t="shared" si="11"/>
        <v>4096</v>
      </c>
      <c r="B65">
        <v>298.62299999999999</v>
      </c>
      <c r="C65">
        <v>36.933999999999997</v>
      </c>
      <c r="D65">
        <v>0.38900000000000001</v>
      </c>
      <c r="E65">
        <v>0.434</v>
      </c>
      <c r="G65">
        <v>16.027000000000001</v>
      </c>
      <c r="H65">
        <v>14.154</v>
      </c>
    </row>
    <row r="66" spans="1:8">
      <c r="A66">
        <f t="shared" si="11"/>
        <v>4096</v>
      </c>
      <c r="B66">
        <v>296.29500000000002</v>
      </c>
      <c r="C66">
        <v>37.314</v>
      </c>
      <c r="D66">
        <v>0.39</v>
      </c>
      <c r="E66">
        <v>0.43099999999999999</v>
      </c>
      <c r="G66">
        <v>20.114000000000001</v>
      </c>
      <c r="H66">
        <v>16.363</v>
      </c>
    </row>
    <row r="67" spans="1:8">
      <c r="A67">
        <f t="shared" si="11"/>
        <v>8192</v>
      </c>
      <c r="C67">
        <v>356.673</v>
      </c>
      <c r="D67">
        <v>1.5669999999999999</v>
      </c>
      <c r="E67">
        <v>1.6850000000000001</v>
      </c>
    </row>
    <row r="68" spans="1:8">
      <c r="A68">
        <f t="shared" si="11"/>
        <v>8192</v>
      </c>
    </row>
    <row r="69" spans="1:8">
      <c r="A69">
        <f t="shared" si="11"/>
        <v>8192</v>
      </c>
    </row>
    <row r="71" spans="1:8">
      <c r="B71">
        <f>SUM(B43:H69)/60</f>
        <v>27.827566666666669</v>
      </c>
    </row>
    <row r="95" spans="2:10">
      <c r="B95">
        <f>SUM(B43:B93)</f>
        <v>1038.2695666666666</v>
      </c>
      <c r="C95">
        <f t="shared" ref="C95:H95" si="12">SUM(C43:C93)</f>
        <v>482.99299999999999</v>
      </c>
      <c r="D95">
        <f t="shared" si="12"/>
        <v>3.0789999999999997</v>
      </c>
      <c r="E95">
        <f>SUM(E43:E93)</f>
        <v>3.3840000000000003</v>
      </c>
      <c r="F95">
        <f t="shared" si="12"/>
        <v>33.040000000000006</v>
      </c>
      <c r="G95">
        <f t="shared" si="12"/>
        <v>72.753</v>
      </c>
      <c r="H95">
        <f t="shared" si="12"/>
        <v>63.962999999999994</v>
      </c>
    </row>
    <row r="96" spans="2:10">
      <c r="B96">
        <f>B95/60</f>
        <v>17.304492777777778</v>
      </c>
      <c r="C96">
        <f t="shared" ref="C96:H96" si="13">C95/60</f>
        <v>8.0498833333333337</v>
      </c>
      <c r="D96">
        <f t="shared" si="13"/>
        <v>5.1316666666666663E-2</v>
      </c>
      <c r="E96">
        <f t="shared" si="13"/>
        <v>5.6400000000000006E-2</v>
      </c>
      <c r="F96">
        <f t="shared" si="13"/>
        <v>0.55066666666666675</v>
      </c>
      <c r="G96">
        <f t="shared" si="13"/>
        <v>1.21255</v>
      </c>
      <c r="H96">
        <f t="shared" si="13"/>
        <v>1.0660499999999999</v>
      </c>
      <c r="J96">
        <f>SUM(B96:H96)</f>
        <v>28.291359444444446</v>
      </c>
    </row>
  </sheetData>
  <mergeCells count="1">
    <mergeCell ref="A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Beier</dc:creator>
  <cp:lastModifiedBy>Beier</cp:lastModifiedBy>
  <dcterms:created xsi:type="dcterms:W3CDTF">2013-10-19T10:14:40Z</dcterms:created>
  <dcterms:modified xsi:type="dcterms:W3CDTF">2013-10-28T07:32:52Z</dcterms:modified>
</cp:coreProperties>
</file>