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8515" windowHeight="128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4" i="1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43"/>
  <c r="C95"/>
  <c r="F17"/>
  <c r="G17"/>
  <c r="H17"/>
  <c r="I17"/>
  <c r="J17"/>
  <c r="K17"/>
  <c r="E17"/>
  <c r="B17"/>
  <c r="A17"/>
  <c r="D17" s="1"/>
  <c r="C17" l="1"/>
  <c r="M17" s="1"/>
  <c r="N17" s="1"/>
  <c r="O17" s="1"/>
  <c r="F95"/>
  <c r="F4"/>
  <c r="G4"/>
  <c r="H4"/>
  <c r="I4"/>
  <c r="J4"/>
  <c r="K4"/>
  <c r="F5"/>
  <c r="G5"/>
  <c r="H5"/>
  <c r="I5"/>
  <c r="J5"/>
  <c r="K5"/>
  <c r="F6"/>
  <c r="G6"/>
  <c r="H6"/>
  <c r="I6"/>
  <c r="J6"/>
  <c r="K6"/>
  <c r="F7"/>
  <c r="G7"/>
  <c r="H7"/>
  <c r="I7"/>
  <c r="J7"/>
  <c r="K7"/>
  <c r="F8"/>
  <c r="G8"/>
  <c r="H8"/>
  <c r="I8"/>
  <c r="J8"/>
  <c r="K8"/>
  <c r="F9"/>
  <c r="G9"/>
  <c r="H9"/>
  <c r="I9"/>
  <c r="J9"/>
  <c r="K9"/>
  <c r="F10"/>
  <c r="G10"/>
  <c r="H10"/>
  <c r="I10"/>
  <c r="J10"/>
  <c r="K10"/>
  <c r="F11"/>
  <c r="G11"/>
  <c r="H11"/>
  <c r="I11"/>
  <c r="J11"/>
  <c r="K11"/>
  <c r="F12"/>
  <c r="G12"/>
  <c r="H12"/>
  <c r="I12"/>
  <c r="J12"/>
  <c r="K12"/>
  <c r="F13"/>
  <c r="G13"/>
  <c r="H13"/>
  <c r="I13"/>
  <c r="J13"/>
  <c r="K13"/>
  <c r="F14"/>
  <c r="G14"/>
  <c r="H14"/>
  <c r="I14"/>
  <c r="J14"/>
  <c r="K14"/>
  <c r="F15"/>
  <c r="G15"/>
  <c r="H15"/>
  <c r="I15"/>
  <c r="J15"/>
  <c r="K15"/>
  <c r="F16"/>
  <c r="G16"/>
  <c r="H16"/>
  <c r="I16"/>
  <c r="J16"/>
  <c r="K16"/>
  <c r="E16"/>
  <c r="E4"/>
  <c r="D4"/>
  <c r="B4"/>
  <c r="B5"/>
  <c r="B6"/>
  <c r="B7"/>
  <c r="B8"/>
  <c r="B9"/>
  <c r="B10"/>
  <c r="B11"/>
  <c r="D11" s="1"/>
  <c r="B12"/>
  <c r="B13"/>
  <c r="C13" s="1"/>
  <c r="B14"/>
  <c r="B15"/>
  <c r="B16"/>
  <c r="A16"/>
  <c r="A15"/>
  <c r="D15" s="1"/>
  <c r="A14"/>
  <c r="C14" s="1"/>
  <c r="A13"/>
  <c r="A12"/>
  <c r="A11"/>
  <c r="A10"/>
  <c r="A9"/>
  <c r="A8"/>
  <c r="A7"/>
  <c r="D7" s="1"/>
  <c r="A6"/>
  <c r="C6" s="1"/>
  <c r="A5"/>
  <c r="D5" s="1"/>
  <c r="A4"/>
  <c r="E15"/>
  <c r="E14"/>
  <c r="E13"/>
  <c r="E12"/>
  <c r="D14" l="1"/>
  <c r="M14" s="1"/>
  <c r="N14" s="1"/>
  <c r="O14" s="1"/>
  <c r="C4"/>
  <c r="M4" s="1"/>
  <c r="N4" s="1"/>
  <c r="O4" s="1"/>
  <c r="C16"/>
  <c r="D13"/>
  <c r="M13" s="1"/>
  <c r="N13" s="1"/>
  <c r="O13" s="1"/>
  <c r="D12"/>
  <c r="C11"/>
  <c r="M11" s="1"/>
  <c r="N11" s="1"/>
  <c r="O11" s="1"/>
  <c r="C10"/>
  <c r="C9"/>
  <c r="C8"/>
  <c r="D6"/>
  <c r="M6" s="1"/>
  <c r="N6" s="1"/>
  <c r="O6" s="1"/>
  <c r="D16"/>
  <c r="D8"/>
  <c r="C12"/>
  <c r="M12" s="1"/>
  <c r="N12" s="1"/>
  <c r="O12" s="1"/>
  <c r="C5"/>
  <c r="M5" s="1"/>
  <c r="N5" s="1"/>
  <c r="O5" s="1"/>
  <c r="C7"/>
  <c r="M7" s="1"/>
  <c r="N7" s="1"/>
  <c r="O7" s="1"/>
  <c r="D9"/>
  <c r="D10"/>
  <c r="C15"/>
  <c r="M15" s="1"/>
  <c r="N15" s="1"/>
  <c r="O15" s="1"/>
  <c r="E11"/>
  <c r="B95"/>
  <c r="B96" s="1"/>
  <c r="C96"/>
  <c r="D95"/>
  <c r="D96" s="1"/>
  <c r="E95"/>
  <c r="E96" s="1"/>
  <c r="F96"/>
  <c r="G95"/>
  <c r="G96" s="1"/>
  <c r="H95"/>
  <c r="H96" s="1"/>
  <c r="M16" l="1"/>
  <c r="N16" s="1"/>
  <c r="O16" s="1"/>
  <c r="M10"/>
  <c r="N10" s="1"/>
  <c r="O10" s="1"/>
  <c r="M9"/>
  <c r="N9" s="1"/>
  <c r="O9" s="1"/>
  <c r="M8"/>
  <c r="N8" s="1"/>
  <c r="J96"/>
  <c r="K96" s="1"/>
  <c r="O8" l="1"/>
  <c r="P8"/>
  <c r="P9"/>
  <c r="E10"/>
  <c r="E9"/>
  <c r="E8"/>
  <c r="E7"/>
  <c r="E6"/>
  <c r="E5"/>
</calcChain>
</file>

<file path=xl/sharedStrings.xml><?xml version="1.0" encoding="utf-8"?>
<sst xmlns="http://schemas.openxmlformats.org/spreadsheetml/2006/main" count="24" uniqueCount="15">
  <si>
    <t>Ek</t>
  </si>
  <si>
    <t>Dinic</t>
  </si>
  <si>
    <t>GT N3</t>
  </si>
  <si>
    <t>GT Dyn</t>
  </si>
  <si>
    <t>KR</t>
  </si>
  <si>
    <t>KR Mod</t>
  </si>
  <si>
    <t>n</t>
  </si>
  <si>
    <t>m</t>
  </si>
  <si>
    <t>Average Times</t>
  </si>
  <si>
    <t>GR</t>
  </si>
  <si>
    <t>a</t>
  </si>
  <si>
    <t>b</t>
  </si>
  <si>
    <t>B</t>
  </si>
  <si>
    <t>KB</t>
  </si>
  <si>
    <t>MB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</si>
</sst>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22" fontId="0" fillId="0" borderId="0" xfId="0" applyNumberFormat="1"/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Sheet1!$E$3</c:f>
              <c:strCache>
                <c:ptCount val="1"/>
                <c:pt idx="0">
                  <c:v>Ek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8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1728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Sheet1!$E$4:$E$17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6.6666666666666664E-4</c:v>
                </c:pt>
                <c:pt idx="4">
                  <c:v>1E-3</c:v>
                </c:pt>
                <c:pt idx="5">
                  <c:v>8.0000000000000002E-3</c:v>
                </c:pt>
                <c:pt idx="6">
                  <c:v>3.1666666666666669E-2</c:v>
                </c:pt>
                <c:pt idx="7">
                  <c:v>0.10733333333333334</c:v>
                </c:pt>
                <c:pt idx="8">
                  <c:v>0.73666666666666669</c:v>
                </c:pt>
                <c:pt idx="9">
                  <c:v>3.0510000000000002</c:v>
                </c:pt>
                <c:pt idx="10">
                  <c:v>12.241666666666667</c:v>
                </c:pt>
                <c:pt idx="11">
                  <c:v>102.876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Dinic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8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1728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Sheet1!$F$4:$F$17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GT N3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8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1728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Sheet1!$G$4:$G$17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GT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8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1728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Sheet1!$H$4:$H$17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4"/>
          <c:order val="4"/>
          <c:tx>
            <c:strRef>
              <c:f>Sheet1!$I$3</c:f>
              <c:strCache>
                <c:ptCount val="1"/>
                <c:pt idx="0">
                  <c:v>KR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8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1728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Sheet1!$I$4:$I$17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5"/>
          <c:order val="5"/>
          <c:tx>
            <c:strRef>
              <c:f>Sheet1!$J$3</c:f>
              <c:strCache>
                <c:ptCount val="1"/>
                <c:pt idx="0">
                  <c:v>KR Mod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8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1728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Sheet1!$J$4:$J$17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6"/>
          <c:order val="6"/>
          <c:tx>
            <c:strRef>
              <c:f>Sheet1!$K$3</c:f>
              <c:strCache>
                <c:ptCount val="1"/>
                <c:pt idx="0">
                  <c:v>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8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1728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Sheet1!$K$4:$K$17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axId val="92445696"/>
        <c:axId val="92451584"/>
      </c:scatterChart>
      <c:valAx>
        <c:axId val="92445696"/>
        <c:scaling>
          <c:logBase val="2"/>
          <c:orientation val="minMax"/>
        </c:scaling>
        <c:axPos val="b"/>
        <c:numFmt formatCode="General" sourceLinked="1"/>
        <c:tickLblPos val="nextTo"/>
        <c:crossAx val="92451584"/>
        <c:crosses val="autoZero"/>
        <c:crossBetween val="midCat"/>
      </c:valAx>
      <c:valAx>
        <c:axId val="92451584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92445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17</xdr:row>
      <xdr:rowOff>180975</xdr:rowOff>
    </xdr:from>
    <xdr:to>
      <xdr:col>13</xdr:col>
      <xdr:colOff>276225</xdr:colOff>
      <xdr:row>40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6"/>
  <sheetViews>
    <sheetView tabSelected="1" workbookViewId="0">
      <selection activeCell="P33" sqref="P33"/>
    </sheetView>
  </sheetViews>
  <sheetFormatPr defaultRowHeight="15"/>
  <cols>
    <col min="1" max="1" width="15.5703125" bestFit="1" customWidth="1"/>
    <col min="5" max="5" width="10" bestFit="1" customWidth="1"/>
    <col min="12" max="12" width="19" bestFit="1" customWidth="1"/>
    <col min="25" max="25" width="10" bestFit="1" customWidth="1"/>
  </cols>
  <sheetData>
    <row r="1" spans="1:16">
      <c r="A1" s="1">
        <v>41568.621527777781</v>
      </c>
    </row>
    <row r="2" spans="1:16" ht="20.25" thickBot="1">
      <c r="A2" s="2" t="s">
        <v>8</v>
      </c>
      <c r="B2" s="2"/>
      <c r="C2" s="2"/>
      <c r="D2" s="2"/>
      <c r="E2" s="2"/>
      <c r="F2" s="2"/>
      <c r="G2" s="2"/>
      <c r="H2" s="2"/>
      <c r="I2" s="2"/>
    </row>
    <row r="3" spans="1:16" ht="15.75" thickTop="1">
      <c r="A3" t="s">
        <v>10</v>
      </c>
      <c r="B3" t="s">
        <v>11</v>
      </c>
      <c r="C3" t="s">
        <v>6</v>
      </c>
      <c r="D3" t="s">
        <v>7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9</v>
      </c>
      <c r="M3" t="s">
        <v>12</v>
      </c>
      <c r="N3" t="s">
        <v>13</v>
      </c>
      <c r="O3" t="s">
        <v>14</v>
      </c>
    </row>
    <row r="4" spans="1:16">
      <c r="A4">
        <f>A43</f>
        <v>2</v>
      </c>
      <c r="B4">
        <f>B43</f>
        <v>2</v>
      </c>
      <c r="C4">
        <f>A4*A4*B4</f>
        <v>8</v>
      </c>
      <c r="D4">
        <f>4*A4*(A4-1)*B4+A4*(B4-1)</f>
        <v>18</v>
      </c>
      <c r="E4">
        <f>AVERAGE(C43:C45)</f>
        <v>0</v>
      </c>
      <c r="F4" t="e">
        <f t="shared" ref="F4:K4" si="0">AVERAGE(D43:D45)</f>
        <v>#DIV/0!</v>
      </c>
      <c r="G4" t="e">
        <f t="shared" si="0"/>
        <v>#DIV/0!</v>
      </c>
      <c r="H4" t="e">
        <f t="shared" si="0"/>
        <v>#DIV/0!</v>
      </c>
      <c r="I4" t="e">
        <f t="shared" si="0"/>
        <v>#DIV/0!</v>
      </c>
      <c r="J4" t="e">
        <f t="shared" si="0"/>
        <v>#DIV/0!</v>
      </c>
      <c r="K4" t="e">
        <f t="shared" si="0"/>
        <v>#DIV/0!</v>
      </c>
      <c r="M4">
        <f>C4*28+D4*36</f>
        <v>872</v>
      </c>
      <c r="N4">
        <f>M4/1024</f>
        <v>0.8515625</v>
      </c>
      <c r="O4">
        <f>N4/1024</f>
        <v>8.3160400390625E-4</v>
      </c>
    </row>
    <row r="5" spans="1:16">
      <c r="A5">
        <f>A46</f>
        <v>3</v>
      </c>
      <c r="B5">
        <f>B46</f>
        <v>3</v>
      </c>
      <c r="C5">
        <f t="shared" ref="C5:C16" si="1">A5*A5*B5</f>
        <v>27</v>
      </c>
      <c r="D5">
        <f t="shared" ref="D5:D16" si="2">4*A5*(A5-1)*B5+A5*(B5-1)</f>
        <v>78</v>
      </c>
      <c r="E5">
        <f>AVERAGE(C46:C48)</f>
        <v>0</v>
      </c>
      <c r="F5" t="e">
        <f t="shared" ref="F5:K5" si="3">AVERAGE(D46:D48)</f>
        <v>#DIV/0!</v>
      </c>
      <c r="G5" t="e">
        <f t="shared" si="3"/>
        <v>#DIV/0!</v>
      </c>
      <c r="H5" t="e">
        <f t="shared" si="3"/>
        <v>#DIV/0!</v>
      </c>
      <c r="I5" t="e">
        <f t="shared" si="3"/>
        <v>#DIV/0!</v>
      </c>
      <c r="J5" t="e">
        <f t="shared" si="3"/>
        <v>#DIV/0!</v>
      </c>
      <c r="K5" t="e">
        <f t="shared" si="3"/>
        <v>#DIV/0!</v>
      </c>
      <c r="M5">
        <f t="shared" ref="M5:M10" si="4">C5*28+D5*36</f>
        <v>3564</v>
      </c>
      <c r="N5">
        <f t="shared" ref="N5:O5" si="5">M5/1024</f>
        <v>3.48046875</v>
      </c>
      <c r="O5">
        <f t="shared" si="5"/>
        <v>3.398895263671875E-3</v>
      </c>
    </row>
    <row r="6" spans="1:16">
      <c r="A6">
        <f>A49</f>
        <v>4</v>
      </c>
      <c r="B6">
        <f>B49</f>
        <v>4</v>
      </c>
      <c r="C6">
        <f t="shared" si="1"/>
        <v>64</v>
      </c>
      <c r="D6">
        <f t="shared" si="2"/>
        <v>204</v>
      </c>
      <c r="E6">
        <f>AVERAGE(C49:C51)</f>
        <v>0</v>
      </c>
      <c r="F6" t="e">
        <f t="shared" ref="F6:K6" si="6">AVERAGE(D49:D51)</f>
        <v>#DIV/0!</v>
      </c>
      <c r="G6" t="e">
        <f t="shared" si="6"/>
        <v>#DIV/0!</v>
      </c>
      <c r="H6" t="e">
        <f t="shared" si="6"/>
        <v>#DIV/0!</v>
      </c>
      <c r="I6" t="e">
        <f t="shared" si="6"/>
        <v>#DIV/0!</v>
      </c>
      <c r="J6" t="e">
        <f t="shared" si="6"/>
        <v>#DIV/0!</v>
      </c>
      <c r="K6" t="e">
        <f t="shared" si="6"/>
        <v>#DIV/0!</v>
      </c>
      <c r="M6">
        <f t="shared" si="4"/>
        <v>9136</v>
      </c>
      <c r="N6">
        <f t="shared" ref="N6:O6" si="7">M6/1024</f>
        <v>8.921875</v>
      </c>
      <c r="O6">
        <f t="shared" si="7"/>
        <v>8.7127685546875E-3</v>
      </c>
    </row>
    <row r="7" spans="1:16">
      <c r="A7">
        <f>A52</f>
        <v>5</v>
      </c>
      <c r="B7">
        <f>B52</f>
        <v>5</v>
      </c>
      <c r="C7">
        <f t="shared" si="1"/>
        <v>125</v>
      </c>
      <c r="D7">
        <f t="shared" si="2"/>
        <v>420</v>
      </c>
      <c r="E7">
        <f>AVERAGE(C52:C54)</f>
        <v>6.6666666666666664E-4</v>
      </c>
      <c r="F7" t="e">
        <f t="shared" ref="F7:K7" si="8">AVERAGE(D52:D54)</f>
        <v>#DIV/0!</v>
      </c>
      <c r="G7" t="e">
        <f t="shared" si="8"/>
        <v>#DIV/0!</v>
      </c>
      <c r="H7" t="e">
        <f t="shared" si="8"/>
        <v>#DIV/0!</v>
      </c>
      <c r="I7" t="e">
        <f t="shared" si="8"/>
        <v>#DIV/0!</v>
      </c>
      <c r="J7" t="e">
        <f t="shared" si="8"/>
        <v>#DIV/0!</v>
      </c>
      <c r="K7" t="e">
        <f t="shared" si="8"/>
        <v>#DIV/0!</v>
      </c>
      <c r="M7">
        <f t="shared" si="4"/>
        <v>18620</v>
      </c>
      <c r="N7">
        <f t="shared" ref="N7:O7" si="9">M7/1024</f>
        <v>18.18359375</v>
      </c>
      <c r="O7">
        <f t="shared" si="9"/>
        <v>1.7757415771484375E-2</v>
      </c>
    </row>
    <row r="8" spans="1:16">
      <c r="A8">
        <f>A55</f>
        <v>6</v>
      </c>
      <c r="B8">
        <f>B55</f>
        <v>6</v>
      </c>
      <c r="C8">
        <f t="shared" si="1"/>
        <v>216</v>
      </c>
      <c r="D8">
        <f t="shared" si="2"/>
        <v>750</v>
      </c>
      <c r="E8">
        <f>AVERAGE(C55:C57)</f>
        <v>1E-3</v>
      </c>
      <c r="F8" t="e">
        <f t="shared" ref="F8:K8" si="10">AVERAGE(D55:D57)</f>
        <v>#DIV/0!</v>
      </c>
      <c r="G8" t="e">
        <f t="shared" si="10"/>
        <v>#DIV/0!</v>
      </c>
      <c r="H8" t="e">
        <f t="shared" si="10"/>
        <v>#DIV/0!</v>
      </c>
      <c r="I8" t="e">
        <f t="shared" si="10"/>
        <v>#DIV/0!</v>
      </c>
      <c r="J8" t="e">
        <f t="shared" si="10"/>
        <v>#DIV/0!</v>
      </c>
      <c r="K8" t="e">
        <f t="shared" si="10"/>
        <v>#DIV/0!</v>
      </c>
      <c r="M8">
        <f t="shared" si="4"/>
        <v>33048</v>
      </c>
      <c r="N8">
        <f t="shared" ref="N8:O8" si="11">M8/1024</f>
        <v>32.2734375</v>
      </c>
      <c r="O8">
        <f t="shared" si="11"/>
        <v>3.151702880859375E-2</v>
      </c>
      <c r="P8">
        <f>AVERAGE(N8:N17)</f>
        <v>1045.6839843749999</v>
      </c>
    </row>
    <row r="9" spans="1:16">
      <c r="A9">
        <f>A58</f>
        <v>8</v>
      </c>
      <c r="B9">
        <f>B58</f>
        <v>8</v>
      </c>
      <c r="C9">
        <f t="shared" si="1"/>
        <v>512</v>
      </c>
      <c r="D9">
        <f t="shared" si="2"/>
        <v>1848</v>
      </c>
      <c r="E9">
        <f>AVERAGE(C58:C60)</f>
        <v>8.0000000000000002E-3</v>
      </c>
      <c r="F9" t="e">
        <f t="shared" ref="F9:K9" si="12">AVERAGE(D58:D60)</f>
        <v>#DIV/0!</v>
      </c>
      <c r="G9" t="e">
        <f t="shared" si="12"/>
        <v>#DIV/0!</v>
      </c>
      <c r="H9" t="e">
        <f t="shared" si="12"/>
        <v>#DIV/0!</v>
      </c>
      <c r="I9" t="e">
        <f t="shared" si="12"/>
        <v>#DIV/0!</v>
      </c>
      <c r="J9" t="e">
        <f t="shared" si="12"/>
        <v>#DIV/0!</v>
      </c>
      <c r="K9" t="e">
        <f t="shared" si="12"/>
        <v>#DIV/0!</v>
      </c>
      <c r="M9">
        <f t="shared" si="4"/>
        <v>80864</v>
      </c>
      <c r="N9">
        <f t="shared" ref="N9:O9" si="13">M9/1024</f>
        <v>78.96875</v>
      </c>
      <c r="O9">
        <f t="shared" si="13"/>
        <v>7.7117919921875E-2</v>
      </c>
      <c r="P9">
        <f>MEDIAN(N8:N17)</f>
        <v>215.85546875</v>
      </c>
    </row>
    <row r="10" spans="1:16">
      <c r="A10">
        <f>A61</f>
        <v>10</v>
      </c>
      <c r="B10">
        <f>B61</f>
        <v>10</v>
      </c>
      <c r="C10">
        <f t="shared" si="1"/>
        <v>1000</v>
      </c>
      <c r="D10">
        <f t="shared" si="2"/>
        <v>3690</v>
      </c>
      <c r="E10">
        <f>AVERAGE(C61:C63)</f>
        <v>3.1666666666666669E-2</v>
      </c>
      <c r="F10" t="e">
        <f t="shared" ref="F10:K10" si="14">AVERAGE(D61:D63)</f>
        <v>#DIV/0!</v>
      </c>
      <c r="G10" t="e">
        <f t="shared" si="14"/>
        <v>#DIV/0!</v>
      </c>
      <c r="H10" t="e">
        <f t="shared" si="14"/>
        <v>#DIV/0!</v>
      </c>
      <c r="I10" t="e">
        <f t="shared" si="14"/>
        <v>#DIV/0!</v>
      </c>
      <c r="J10" t="e">
        <f t="shared" si="14"/>
        <v>#DIV/0!</v>
      </c>
      <c r="K10" t="e">
        <f t="shared" si="14"/>
        <v>#DIV/0!</v>
      </c>
      <c r="M10">
        <f t="shared" si="4"/>
        <v>160840</v>
      </c>
      <c r="N10">
        <f t="shared" ref="N10:O10" si="15">M10/1024</f>
        <v>157.0703125</v>
      </c>
      <c r="O10">
        <f t="shared" si="15"/>
        <v>0.15338897705078125</v>
      </c>
    </row>
    <row r="11" spans="1:16">
      <c r="A11">
        <f>A64</f>
        <v>12</v>
      </c>
      <c r="B11">
        <f>B64</f>
        <v>12</v>
      </c>
      <c r="C11">
        <f t="shared" si="1"/>
        <v>1728</v>
      </c>
      <c r="D11">
        <f t="shared" si="2"/>
        <v>6468</v>
      </c>
      <c r="E11">
        <f>AVERAGE(C64:C66)</f>
        <v>0.10733333333333334</v>
      </c>
      <c r="F11" t="e">
        <f t="shared" ref="F11:K11" si="16">AVERAGE(D64:D66)</f>
        <v>#DIV/0!</v>
      </c>
      <c r="G11" t="e">
        <f t="shared" si="16"/>
        <v>#DIV/0!</v>
      </c>
      <c r="H11" t="e">
        <f t="shared" si="16"/>
        <v>#DIV/0!</v>
      </c>
      <c r="I11" t="e">
        <f t="shared" si="16"/>
        <v>#DIV/0!</v>
      </c>
      <c r="J11" t="e">
        <f t="shared" si="16"/>
        <v>#DIV/0!</v>
      </c>
      <c r="K11" t="e">
        <f t="shared" si="16"/>
        <v>#DIV/0!</v>
      </c>
      <c r="M11">
        <f>C11*28+D11*36</f>
        <v>281232</v>
      </c>
      <c r="N11">
        <f t="shared" ref="N11:O11" si="17">M11/1024</f>
        <v>274.640625</v>
      </c>
      <c r="O11">
        <f t="shared" si="17"/>
        <v>0.2682037353515625</v>
      </c>
    </row>
    <row r="12" spans="1:16">
      <c r="A12">
        <f>A67</f>
        <v>16</v>
      </c>
      <c r="B12">
        <f>B67</f>
        <v>16</v>
      </c>
      <c r="C12">
        <f t="shared" si="1"/>
        <v>4096</v>
      </c>
      <c r="D12">
        <f t="shared" si="2"/>
        <v>15600</v>
      </c>
      <c r="E12">
        <f>AVERAGE(C67:C69)</f>
        <v>0.73666666666666669</v>
      </c>
      <c r="F12" t="e">
        <f t="shared" ref="F12:K12" si="18">AVERAGE(D67:D69)</f>
        <v>#DIV/0!</v>
      </c>
      <c r="G12" t="e">
        <f t="shared" si="18"/>
        <v>#DIV/0!</v>
      </c>
      <c r="H12" t="e">
        <f t="shared" si="18"/>
        <v>#DIV/0!</v>
      </c>
      <c r="I12" t="e">
        <f t="shared" si="18"/>
        <v>#DIV/0!</v>
      </c>
      <c r="J12" t="e">
        <f t="shared" si="18"/>
        <v>#DIV/0!</v>
      </c>
      <c r="K12" t="e">
        <f t="shared" si="18"/>
        <v>#DIV/0!</v>
      </c>
      <c r="M12">
        <f t="shared" ref="M12:M17" si="19">C12*28+D12*36</f>
        <v>676288</v>
      </c>
      <c r="N12">
        <f t="shared" ref="N12:O12" si="20">M12/1024</f>
        <v>660.4375</v>
      </c>
      <c r="O12">
        <f t="shared" si="20"/>
        <v>0.64495849609375</v>
      </c>
    </row>
    <row r="13" spans="1:16">
      <c r="A13">
        <f>A70</f>
        <v>20</v>
      </c>
      <c r="B13">
        <f>B70</f>
        <v>20</v>
      </c>
      <c r="C13">
        <f t="shared" si="1"/>
        <v>8000</v>
      </c>
      <c r="D13">
        <f t="shared" si="2"/>
        <v>30780</v>
      </c>
      <c r="E13">
        <f>AVERAGE(C70:C72)</f>
        <v>3.0510000000000002</v>
      </c>
      <c r="F13" t="e">
        <f t="shared" ref="F13:K13" si="21">AVERAGE(D70:D72)</f>
        <v>#DIV/0!</v>
      </c>
      <c r="G13" t="e">
        <f t="shared" si="21"/>
        <v>#DIV/0!</v>
      </c>
      <c r="H13" t="e">
        <f t="shared" si="21"/>
        <v>#DIV/0!</v>
      </c>
      <c r="I13" t="e">
        <f t="shared" si="21"/>
        <v>#DIV/0!</v>
      </c>
      <c r="J13" t="e">
        <f t="shared" si="21"/>
        <v>#DIV/0!</v>
      </c>
      <c r="K13" t="e">
        <f t="shared" si="21"/>
        <v>#DIV/0!</v>
      </c>
      <c r="M13">
        <f t="shared" si="19"/>
        <v>1332080</v>
      </c>
      <c r="N13">
        <f t="shared" ref="N13:O13" si="22">M13/1024</f>
        <v>1300.859375</v>
      </c>
      <c r="O13">
        <f t="shared" si="22"/>
        <v>1.2703704833984375</v>
      </c>
    </row>
    <row r="14" spans="1:16">
      <c r="A14">
        <f>A73</f>
        <v>25</v>
      </c>
      <c r="B14">
        <f>B73</f>
        <v>25</v>
      </c>
      <c r="C14">
        <f t="shared" si="1"/>
        <v>15625</v>
      </c>
      <c r="D14">
        <f t="shared" si="2"/>
        <v>60600</v>
      </c>
      <c r="E14">
        <f>AVERAGE(C73:C75)</f>
        <v>12.241666666666667</v>
      </c>
      <c r="F14" t="e">
        <f t="shared" ref="F14:K14" si="23">AVERAGE(D73:D75)</f>
        <v>#DIV/0!</v>
      </c>
      <c r="G14" t="e">
        <f t="shared" si="23"/>
        <v>#DIV/0!</v>
      </c>
      <c r="H14" t="e">
        <f t="shared" si="23"/>
        <v>#DIV/0!</v>
      </c>
      <c r="I14" t="e">
        <f t="shared" si="23"/>
        <v>#DIV/0!</v>
      </c>
      <c r="J14" t="e">
        <f t="shared" si="23"/>
        <v>#DIV/0!</v>
      </c>
      <c r="K14" t="e">
        <f t="shared" si="23"/>
        <v>#DIV/0!</v>
      </c>
      <c r="M14">
        <f t="shared" si="19"/>
        <v>2619100</v>
      </c>
      <c r="N14">
        <f t="shared" ref="N14:O14" si="24">M14/1024</f>
        <v>2557.71484375</v>
      </c>
      <c r="O14">
        <f t="shared" si="24"/>
        <v>2.4977684020996094</v>
      </c>
    </row>
    <row r="15" spans="1:16">
      <c r="A15">
        <f>A76</f>
        <v>32</v>
      </c>
      <c r="B15">
        <f>B76</f>
        <v>32</v>
      </c>
      <c r="C15">
        <f t="shared" si="1"/>
        <v>32768</v>
      </c>
      <c r="D15">
        <f t="shared" si="2"/>
        <v>127968</v>
      </c>
      <c r="E15">
        <f>AVERAGE(C76:C78)</f>
        <v>102.876</v>
      </c>
      <c r="F15" t="e">
        <f t="shared" ref="F15:K15" si="25">AVERAGE(D76:D78)</f>
        <v>#DIV/0!</v>
      </c>
      <c r="G15" t="e">
        <f t="shared" si="25"/>
        <v>#DIV/0!</v>
      </c>
      <c r="H15" t="e">
        <f t="shared" si="25"/>
        <v>#DIV/0!</v>
      </c>
      <c r="I15" t="e">
        <f t="shared" si="25"/>
        <v>#DIV/0!</v>
      </c>
      <c r="J15" t="e">
        <f t="shared" si="25"/>
        <v>#DIV/0!</v>
      </c>
      <c r="K15" t="e">
        <f t="shared" si="25"/>
        <v>#DIV/0!</v>
      </c>
      <c r="M15">
        <f t="shared" si="19"/>
        <v>5524352</v>
      </c>
      <c r="N15">
        <f t="shared" ref="N15:O15" si="26">M15/1024</f>
        <v>5394.875</v>
      </c>
      <c r="O15">
        <f t="shared" si="26"/>
        <v>5.2684326171875</v>
      </c>
    </row>
    <row r="16" spans="1:16">
      <c r="A16">
        <f>A79</f>
        <v>0</v>
      </c>
      <c r="B16">
        <f>B79</f>
        <v>0</v>
      </c>
      <c r="C16">
        <f t="shared" si="1"/>
        <v>0</v>
      </c>
      <c r="D16">
        <f t="shared" si="2"/>
        <v>0</v>
      </c>
      <c r="E16" t="e">
        <f>AVERAGE(C79:C81)</f>
        <v>#DIV/0!</v>
      </c>
      <c r="F16" t="e">
        <f t="shared" ref="F16:K16" si="27">AVERAGE(D79:D81)</f>
        <v>#DIV/0!</v>
      </c>
      <c r="G16" t="e">
        <f t="shared" si="27"/>
        <v>#DIV/0!</v>
      </c>
      <c r="H16" t="e">
        <f t="shared" si="27"/>
        <v>#DIV/0!</v>
      </c>
      <c r="I16" t="e">
        <f t="shared" si="27"/>
        <v>#DIV/0!</v>
      </c>
      <c r="J16" t="e">
        <f t="shared" si="27"/>
        <v>#DIV/0!</v>
      </c>
      <c r="K16" t="e">
        <f t="shared" si="27"/>
        <v>#DIV/0!</v>
      </c>
      <c r="M16">
        <f t="shared" si="19"/>
        <v>0</v>
      </c>
      <c r="N16">
        <f t="shared" ref="N16:O16" si="28">M16/1024</f>
        <v>0</v>
      </c>
      <c r="O16">
        <f t="shared" si="28"/>
        <v>0</v>
      </c>
    </row>
    <row r="17" spans="1:15">
      <c r="A17">
        <f>A82</f>
        <v>0</v>
      </c>
      <c r="B17">
        <f>B82</f>
        <v>0</v>
      </c>
      <c r="C17">
        <f t="shared" ref="C17" si="29">A17*A17*B17</f>
        <v>0</v>
      </c>
      <c r="D17">
        <f t="shared" ref="D17" si="30">4*A17*(A17-1)*B17+A17*(B17-1)</f>
        <v>0</v>
      </c>
      <c r="E17" t="e">
        <f>AVERAGE(C82:C84)</f>
        <v>#DIV/0!</v>
      </c>
      <c r="F17" t="e">
        <f t="shared" ref="F17:K17" si="31">AVERAGE(D82:D84)</f>
        <v>#DIV/0!</v>
      </c>
      <c r="G17" t="e">
        <f t="shared" si="31"/>
        <v>#DIV/0!</v>
      </c>
      <c r="H17" t="e">
        <f t="shared" si="31"/>
        <v>#DIV/0!</v>
      </c>
      <c r="I17" t="e">
        <f t="shared" si="31"/>
        <v>#DIV/0!</v>
      </c>
      <c r="J17" t="e">
        <f t="shared" si="31"/>
        <v>#DIV/0!</v>
      </c>
      <c r="K17" t="e">
        <f t="shared" si="31"/>
        <v>#DIV/0!</v>
      </c>
      <c r="M17">
        <f t="shared" si="19"/>
        <v>0</v>
      </c>
      <c r="N17">
        <f t="shared" ref="N17:O17" si="32">M17/1024</f>
        <v>0</v>
      </c>
      <c r="O17">
        <f t="shared" si="32"/>
        <v>0</v>
      </c>
    </row>
    <row r="42" spans="1:9">
      <c r="A42" t="s">
        <v>10</v>
      </c>
      <c r="B42" t="s">
        <v>11</v>
      </c>
      <c r="C42" t="s">
        <v>0</v>
      </c>
      <c r="D42" t="s">
        <v>1</v>
      </c>
      <c r="E42" t="s">
        <v>2</v>
      </c>
      <c r="F42" t="s">
        <v>3</v>
      </c>
      <c r="G42" t="s">
        <v>4</v>
      </c>
      <c r="H42" t="s">
        <v>5</v>
      </c>
      <c r="I42" t="s">
        <v>9</v>
      </c>
    </row>
    <row r="43" spans="1:9">
      <c r="A43">
        <v>2</v>
      </c>
      <c r="B43">
        <f>A43</f>
        <v>2</v>
      </c>
      <c r="C43">
        <v>0</v>
      </c>
    </row>
    <row r="44" spans="1:9">
      <c r="A44">
        <v>2</v>
      </c>
      <c r="B44">
        <f t="shared" ref="B44:B78" si="33">A44</f>
        <v>2</v>
      </c>
      <c r="C44">
        <v>0</v>
      </c>
    </row>
    <row r="45" spans="1:9">
      <c r="A45">
        <v>2</v>
      </c>
      <c r="B45">
        <f t="shared" si="33"/>
        <v>2</v>
      </c>
      <c r="C45">
        <v>0</v>
      </c>
    </row>
    <row r="46" spans="1:9">
      <c r="A46">
        <v>3</v>
      </c>
      <c r="B46">
        <f t="shared" si="33"/>
        <v>3</v>
      </c>
      <c r="C46">
        <v>0</v>
      </c>
    </row>
    <row r="47" spans="1:9">
      <c r="A47">
        <v>3</v>
      </c>
      <c r="B47">
        <f t="shared" si="33"/>
        <v>3</v>
      </c>
      <c r="C47">
        <v>0</v>
      </c>
    </row>
    <row r="48" spans="1:9">
      <c r="A48">
        <v>3</v>
      </c>
      <c r="B48">
        <f t="shared" si="33"/>
        <v>3</v>
      </c>
      <c r="C48">
        <v>0</v>
      </c>
    </row>
    <row r="49" spans="1:3">
      <c r="A49">
        <v>4</v>
      </c>
      <c r="B49">
        <f t="shared" si="33"/>
        <v>4</v>
      </c>
      <c r="C49">
        <v>0</v>
      </c>
    </row>
    <row r="50" spans="1:3">
      <c r="A50">
        <v>4</v>
      </c>
      <c r="B50">
        <f t="shared" si="33"/>
        <v>4</v>
      </c>
      <c r="C50">
        <v>0</v>
      </c>
    </row>
    <row r="51" spans="1:3">
      <c r="A51">
        <v>4</v>
      </c>
      <c r="B51">
        <f t="shared" si="33"/>
        <v>4</v>
      </c>
      <c r="C51">
        <v>0</v>
      </c>
    </row>
    <row r="52" spans="1:3">
      <c r="A52">
        <v>5</v>
      </c>
      <c r="B52">
        <f t="shared" si="33"/>
        <v>5</v>
      </c>
      <c r="C52">
        <v>1E-3</v>
      </c>
    </row>
    <row r="53" spans="1:3">
      <c r="A53">
        <v>5</v>
      </c>
      <c r="B53">
        <f t="shared" si="33"/>
        <v>5</v>
      </c>
      <c r="C53">
        <v>1E-3</v>
      </c>
    </row>
    <row r="54" spans="1:3">
      <c r="A54">
        <v>5</v>
      </c>
      <c r="B54">
        <f t="shared" si="33"/>
        <v>5</v>
      </c>
      <c r="C54">
        <v>0</v>
      </c>
    </row>
    <row r="55" spans="1:3">
      <c r="A55">
        <v>6</v>
      </c>
      <c r="B55">
        <f t="shared" si="33"/>
        <v>6</v>
      </c>
      <c r="C55">
        <v>1E-3</v>
      </c>
    </row>
    <row r="56" spans="1:3">
      <c r="A56">
        <v>6</v>
      </c>
      <c r="B56">
        <f t="shared" si="33"/>
        <v>6</v>
      </c>
      <c r="C56">
        <v>1E-3</v>
      </c>
    </row>
    <row r="57" spans="1:3">
      <c r="A57">
        <v>6</v>
      </c>
      <c r="B57">
        <f t="shared" si="33"/>
        <v>6</v>
      </c>
      <c r="C57">
        <v>1E-3</v>
      </c>
    </row>
    <row r="58" spans="1:3">
      <c r="A58">
        <v>8</v>
      </c>
      <c r="B58">
        <f t="shared" si="33"/>
        <v>8</v>
      </c>
      <c r="C58">
        <v>8.0000000000000002E-3</v>
      </c>
    </row>
    <row r="59" spans="1:3">
      <c r="A59">
        <v>8</v>
      </c>
      <c r="B59">
        <f t="shared" si="33"/>
        <v>8</v>
      </c>
      <c r="C59">
        <v>8.0000000000000002E-3</v>
      </c>
    </row>
    <row r="60" spans="1:3">
      <c r="A60">
        <v>8</v>
      </c>
      <c r="B60">
        <f t="shared" si="33"/>
        <v>8</v>
      </c>
      <c r="C60">
        <v>8.0000000000000002E-3</v>
      </c>
    </row>
    <row r="61" spans="1:3">
      <c r="A61">
        <v>10</v>
      </c>
      <c r="B61">
        <f t="shared" si="33"/>
        <v>10</v>
      </c>
      <c r="C61">
        <v>3.2000000000000001E-2</v>
      </c>
    </row>
    <row r="62" spans="1:3">
      <c r="A62">
        <v>10</v>
      </c>
      <c r="B62">
        <f t="shared" si="33"/>
        <v>10</v>
      </c>
      <c r="C62">
        <v>3.2000000000000001E-2</v>
      </c>
    </row>
    <row r="63" spans="1:3">
      <c r="A63">
        <v>10</v>
      </c>
      <c r="B63">
        <f t="shared" si="33"/>
        <v>10</v>
      </c>
      <c r="C63">
        <v>3.1E-2</v>
      </c>
    </row>
    <row r="64" spans="1:3">
      <c r="A64">
        <v>12</v>
      </c>
      <c r="B64">
        <f t="shared" si="33"/>
        <v>12</v>
      </c>
      <c r="C64">
        <v>0.109</v>
      </c>
    </row>
    <row r="65" spans="1:3">
      <c r="A65">
        <v>12</v>
      </c>
      <c r="B65">
        <f t="shared" si="33"/>
        <v>12</v>
      </c>
      <c r="C65">
        <v>0.107</v>
      </c>
    </row>
    <row r="66" spans="1:3">
      <c r="A66">
        <v>12</v>
      </c>
      <c r="B66">
        <f t="shared" si="33"/>
        <v>12</v>
      </c>
      <c r="C66">
        <v>0.106</v>
      </c>
    </row>
    <row r="67" spans="1:3">
      <c r="A67">
        <v>16</v>
      </c>
      <c r="B67">
        <f t="shared" si="33"/>
        <v>16</v>
      </c>
      <c r="C67">
        <v>0.75800000000000001</v>
      </c>
    </row>
    <row r="68" spans="1:3">
      <c r="A68">
        <v>16</v>
      </c>
      <c r="B68">
        <f t="shared" si="33"/>
        <v>16</v>
      </c>
      <c r="C68">
        <v>0.72599999999999998</v>
      </c>
    </row>
    <row r="69" spans="1:3">
      <c r="A69">
        <v>16</v>
      </c>
      <c r="B69">
        <f t="shared" si="33"/>
        <v>16</v>
      </c>
      <c r="C69">
        <v>0.72599999999999998</v>
      </c>
    </row>
    <row r="70" spans="1:3">
      <c r="A70">
        <v>20</v>
      </c>
      <c r="B70">
        <f t="shared" si="33"/>
        <v>20</v>
      </c>
      <c r="C70">
        <v>3.052</v>
      </c>
    </row>
    <row r="71" spans="1:3">
      <c r="A71">
        <v>20</v>
      </c>
      <c r="B71">
        <f t="shared" si="33"/>
        <v>20</v>
      </c>
      <c r="C71">
        <v>3.052</v>
      </c>
    </row>
    <row r="72" spans="1:3">
      <c r="A72">
        <v>20</v>
      </c>
      <c r="B72">
        <f t="shared" si="33"/>
        <v>20</v>
      </c>
      <c r="C72">
        <v>3.0489999999999999</v>
      </c>
    </row>
    <row r="73" spans="1:3">
      <c r="A73">
        <v>25</v>
      </c>
      <c r="B73">
        <f t="shared" si="33"/>
        <v>25</v>
      </c>
      <c r="C73">
        <v>12.199</v>
      </c>
    </row>
    <row r="74" spans="1:3">
      <c r="A74">
        <v>25</v>
      </c>
      <c r="B74">
        <f t="shared" si="33"/>
        <v>25</v>
      </c>
      <c r="C74">
        <v>12.085000000000001</v>
      </c>
    </row>
    <row r="75" spans="1:3">
      <c r="A75">
        <v>25</v>
      </c>
      <c r="B75">
        <f t="shared" si="33"/>
        <v>25</v>
      </c>
      <c r="C75">
        <v>12.441000000000001</v>
      </c>
    </row>
    <row r="76" spans="1:3">
      <c r="A76">
        <v>32</v>
      </c>
      <c r="B76">
        <f t="shared" si="33"/>
        <v>32</v>
      </c>
      <c r="C76">
        <v>102.876</v>
      </c>
    </row>
    <row r="77" spans="1:3">
      <c r="A77">
        <v>32</v>
      </c>
      <c r="B77">
        <f t="shared" si="33"/>
        <v>32</v>
      </c>
    </row>
    <row r="78" spans="1:3">
      <c r="A78">
        <v>32</v>
      </c>
      <c r="B78">
        <f t="shared" si="33"/>
        <v>32</v>
      </c>
    </row>
    <row r="95" spans="2:11">
      <c r="B95">
        <f>SUM(B43:B93)</f>
        <v>429</v>
      </c>
      <c r="C95">
        <f>SUM(C43:C93)</f>
        <v>151.41000000000003</v>
      </c>
      <c r="D95">
        <f t="shared" ref="D95:H95" si="34">SUM(D43:D93)</f>
        <v>0</v>
      </c>
      <c r="E95">
        <f t="shared" si="34"/>
        <v>0</v>
      </c>
      <c r="F95">
        <f>SUM(F43:F93)</f>
        <v>0</v>
      </c>
      <c r="G95">
        <f t="shared" si="34"/>
        <v>0</v>
      </c>
      <c r="H95">
        <f t="shared" si="34"/>
        <v>0</v>
      </c>
    </row>
    <row r="96" spans="2:11">
      <c r="B96">
        <f>B95/60</f>
        <v>7.15</v>
      </c>
      <c r="C96">
        <f t="shared" ref="C96:H96" si="35">C95/60</f>
        <v>2.5235000000000003</v>
      </c>
      <c r="D96">
        <f t="shared" si="35"/>
        <v>0</v>
      </c>
      <c r="E96">
        <f t="shared" si="35"/>
        <v>0</v>
      </c>
      <c r="F96">
        <f t="shared" si="35"/>
        <v>0</v>
      </c>
      <c r="G96">
        <f t="shared" si="35"/>
        <v>0</v>
      </c>
      <c r="H96">
        <f t="shared" si="35"/>
        <v>0</v>
      </c>
      <c r="J96">
        <f>SUM(B96:H96)</f>
        <v>9.6735000000000007</v>
      </c>
      <c r="K96">
        <f>J96/60</f>
        <v>0.16122500000000001</v>
      </c>
    </row>
  </sheetData>
  <mergeCells count="1">
    <mergeCell ref="A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Beier</dc:creator>
  <cp:lastModifiedBy>Beier</cp:lastModifiedBy>
  <dcterms:created xsi:type="dcterms:W3CDTF">2013-10-19T10:14:40Z</dcterms:created>
  <dcterms:modified xsi:type="dcterms:W3CDTF">2013-10-23T21:22:19Z</dcterms:modified>
</cp:coreProperties>
</file>