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<sst xmlns="http://schemas.openxmlformats.org/spreadsheetml/2006/main" count="15" uniqueCount="15">
  <si>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 xml:space="preserve">before </t>
  </si>
  <si>
    <t>afger</t>
  </si>
  <si>
    <t>diff</t>
  </si>
  <si>
    <t>X_i</t>
  </si>
  <si>
    <t>Y_i</t>
  </si>
  <si>
    <t>D_i</t>
  </si>
  <si>
    <t>D-bar</t>
  </si>
  <si>
    <t>n</t>
  </si>
  <si>
    <t>S_D^2</t>
  </si>
  <si>
    <t>S_D</t>
  </si>
  <si>
    <t>S_{D-bar}</t>
  </si>
  <si>
    <t>t</t>
  </si>
  <si>
    <t>deg freedom</t>
  </si>
  <si>
    <t>alpha</t>
  </si>
  <si>
    <t>p value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</si>
</sst>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3" borderId="3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Sheet1!$A$3:$A$13</c:f>
              <c:numCache>
                <c:formatCode>General</c:formatCode>
                <c:ptCount val="11"/>
                <c:pt idx="0">
                  <c:v>25</c:v>
                </c:pt>
                <c:pt idx="1">
                  <c:v>25</c:v>
                </c:pt>
                <c:pt idx="2">
                  <c:v>27</c:v>
                </c:pt>
                <c:pt idx="3">
                  <c:v>44</c:v>
                </c:pt>
                <c:pt idx="4">
                  <c:v>30</c:v>
                </c:pt>
                <c:pt idx="5">
                  <c:v>67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60</c:v>
                </c:pt>
                <c:pt idx="10">
                  <c:v>28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27</c:v>
                </c:pt>
                <c:pt idx="1">
                  <c:v>29</c:v>
                </c:pt>
                <c:pt idx="2">
                  <c:v>37</c:v>
                </c:pt>
                <c:pt idx="3">
                  <c:v>56</c:v>
                </c:pt>
                <c:pt idx="4">
                  <c:v>46</c:v>
                </c:pt>
                <c:pt idx="5">
                  <c:v>82</c:v>
                </c:pt>
                <c:pt idx="6">
                  <c:v>57</c:v>
                </c:pt>
                <c:pt idx="7">
                  <c:v>80</c:v>
                </c:pt>
                <c:pt idx="8">
                  <c:v>61</c:v>
                </c:pt>
                <c:pt idx="9">
                  <c:v>59</c:v>
                </c:pt>
                <c:pt idx="10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16358"/>
        <c:axId val="193628810"/>
      </c:scatterChart>
      <c:valAx>
        <c:axId val="9827163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628810"/>
        <c:crosses val="autoZero"/>
        <c:crossBetween val="midCat"/>
      </c:valAx>
      <c:valAx>
        <c:axId val="1936288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7163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31750</xdr:colOff>
      <xdr:row>2</xdr:row>
      <xdr:rowOff>196850</xdr:rowOff>
    </xdr:from>
    <xdr:to>
      <xdr:col>8</xdr:col>
      <xdr:colOff>1089025</xdr:colOff>
      <xdr:row>11</xdr:row>
      <xdr:rowOff>25400</xdr:rowOff>
    </xdr:to>
    <xdr:graphicFrame>
      <xdr:nvGraphicFramePr>
        <xdr:cNvPr id="2" name="图表 1"/>
        <xdr:cNvGraphicFramePr/>
      </xdr:nvGraphicFramePr>
      <xdr:xfrm>
        <a:off x="7727950" y="844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D1" sqref="D1"/>
    </sheetView>
  </sheetViews>
  <sheetFormatPr defaultColWidth="15.375" defaultRowHeight="25.5" outlineLevelCol="5"/>
  <cols>
    <col min="1" max="2" width="15.375" style="1" customWidth="1"/>
    <col min="3" max="3" width="20" style="1" customWidth="1"/>
    <col min="4" max="4" width="28.25" style="1" customWidth="1"/>
    <col min="5" max="5" width="22" style="1" customWidth="1"/>
    <col min="6" max="16384" width="15.375" style="2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5">
      <c r="A3" s="1">
        <v>25</v>
      </c>
      <c r="B3" s="1">
        <v>27</v>
      </c>
      <c r="C3" s="1">
        <f>B3-A3</f>
        <v>2</v>
      </c>
      <c r="D3" s="1" t="s">
        <v>6</v>
      </c>
      <c r="E3" s="1">
        <f>AVERAGE(C3:C13)</f>
        <v>10.2727272727273</v>
      </c>
    </row>
    <row r="4" spans="1:5">
      <c r="A4" s="1">
        <v>25</v>
      </c>
      <c r="B4" s="1">
        <v>29</v>
      </c>
      <c r="C4" s="1">
        <f t="shared" ref="C4:C13" si="0">B4-A4</f>
        <v>4</v>
      </c>
      <c r="D4" s="1" t="s">
        <v>7</v>
      </c>
      <c r="E4" s="1">
        <f>COUNT(A3:A13)</f>
        <v>11</v>
      </c>
    </row>
    <row r="5" spans="1:5">
      <c r="A5" s="1">
        <v>27</v>
      </c>
      <c r="B5" s="1">
        <v>37</v>
      </c>
      <c r="C5" s="1">
        <f t="shared" si="0"/>
        <v>10</v>
      </c>
      <c r="D5" s="1" t="s">
        <v>8</v>
      </c>
      <c r="E5" s="1">
        <f>_xlfn.VAR.S(C3:C13)</f>
        <v>63.6181818181818</v>
      </c>
    </row>
    <row r="6" spans="1:5">
      <c r="A6" s="1">
        <v>44</v>
      </c>
      <c r="B6" s="1">
        <v>56</v>
      </c>
      <c r="C6" s="1">
        <f t="shared" si="0"/>
        <v>12</v>
      </c>
      <c r="D6" s="1" t="s">
        <v>9</v>
      </c>
      <c r="E6" s="1">
        <f>E5^0.5</f>
        <v>7.97610066499802</v>
      </c>
    </row>
    <row r="7" spans="1:5">
      <c r="A7" s="1">
        <v>30</v>
      </c>
      <c r="B7" s="1">
        <v>46</v>
      </c>
      <c r="C7" s="1">
        <f t="shared" si="0"/>
        <v>16</v>
      </c>
      <c r="D7" s="1" t="s">
        <v>10</v>
      </c>
      <c r="E7" s="1">
        <f>E6/SQRT(E4)</f>
        <v>2.40488483599115</v>
      </c>
    </row>
    <row r="8" spans="1:3">
      <c r="A8" s="1">
        <v>67</v>
      </c>
      <c r="B8" s="1">
        <v>82</v>
      </c>
      <c r="C8" s="1">
        <f t="shared" si="0"/>
        <v>15</v>
      </c>
    </row>
    <row r="9" spans="1:5">
      <c r="A9" s="1">
        <v>53</v>
      </c>
      <c r="B9" s="1">
        <v>57</v>
      </c>
      <c r="C9" s="1">
        <f t="shared" si="0"/>
        <v>4</v>
      </c>
      <c r="D9" s="1" t="s">
        <v>11</v>
      </c>
      <c r="E9" s="1">
        <f>(E3-0)/E7</f>
        <v>4.27160881842955</v>
      </c>
    </row>
    <row r="10" spans="1:5">
      <c r="A10" s="1">
        <v>53</v>
      </c>
      <c r="B10" s="1">
        <v>80</v>
      </c>
      <c r="C10" s="1">
        <f t="shared" si="0"/>
        <v>27</v>
      </c>
      <c r="D10" s="1" t="s">
        <v>12</v>
      </c>
      <c r="E10" s="1">
        <f>E4-1</f>
        <v>10</v>
      </c>
    </row>
    <row r="11" spans="1:5">
      <c r="A11" s="1">
        <v>52</v>
      </c>
      <c r="B11" s="1">
        <v>61</v>
      </c>
      <c r="C11" s="1">
        <f t="shared" si="0"/>
        <v>9</v>
      </c>
      <c r="D11" s="1" t="s">
        <v>13</v>
      </c>
      <c r="E11" s="1">
        <v>0.05</v>
      </c>
    </row>
    <row r="12" spans="1:3">
      <c r="A12" s="1">
        <v>60</v>
      </c>
      <c r="B12" s="1">
        <v>59</v>
      </c>
      <c r="C12" s="1">
        <f t="shared" si="0"/>
        <v>-1</v>
      </c>
    </row>
    <row r="13" spans="1:3">
      <c r="A13" s="1">
        <v>28</v>
      </c>
      <c r="B13" s="1">
        <v>43</v>
      </c>
      <c r="C13" s="1">
        <f t="shared" si="0"/>
        <v>15</v>
      </c>
    </row>
    <row r="14" spans="4:5">
      <c r="D14" s="1" t="s">
        <v>14</v>
      </c>
      <c r="E14" s="1">
        <f>TDIST(E9,10,2)</f>
        <v>0.00163284992199967</v>
      </c>
    </row>
    <row r="17" spans="6:6">
      <c r="F17" s="2">
        <f>F16*SQRT(1/11)</f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ouyangshx</cp:lastModifiedBy>
  <dcterms:created xsi:type="dcterms:W3CDTF">2021-12-14T17:14:00Z</dcterms:created>
  <dcterms:modified xsi:type="dcterms:W3CDTF">2021-12-17T04:22:59Z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EB7D8CA408D34AE0A631A088D5A15CA9</vt:lpwstr>
  </property>
  <property fmtid="{D5CDD505-2E9C-101B-9397-08002B2CF9AE}" pid="3" name="KSOProductBuildVer">
    <vt:lpwstr>2052-11.1.0.10700</vt:lpwstr>
  </property>
</Properties>
</file>