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titude\OneDrive\Dokumentumok\Suli\Közgáz\Programozás\Webprogramozás\Beadandó\egyebek\"/>
    </mc:Choice>
  </mc:AlternateContent>
  <bookViews>
    <workbookView xWindow="-120" yWindow="-120" windowWidth="29040" windowHeight="15840" activeTab="1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<sst xmlns="http://schemas.openxmlformats.org/spreadsheetml/2006/main" count="110" uniqueCount="79">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</sst>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4</xdr:row>
          <xdr:rowOff>717550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107950</xdr:colOff>
          <xdr:row>7</xdr:row>
          <xdr:rowOff>69850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660400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107950</xdr:colOff>
          <xdr:row>15</xdr:row>
          <xdr:rowOff>336550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17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24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12700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107950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717550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12700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69850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698500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336550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12700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88900</xdr:rowOff>
        </xdr:from>
        <xdr:to>
          <xdr:col>5</xdr:col>
          <xdr:colOff>171450</xdr:colOff>
          <xdr:row>37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zoomScaleNormal="100" workbookViewId="0">
      <selection activeCell="B3" sqref="B3"/>
    </sheetView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2.453125" customWidth="1"/>
    <col min="10" max="10" width="2.7265625" customWidth="1"/>
    <col min="13" max="13" width="15.26953125" customWidth="1"/>
  </cols>
  <sheetData>
    <row r="1" spans="1:10" ht="32.25" customHeight="1" x14ac:dyDescent="0.3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5" x14ac:dyDescent="0.55000000000000004">
      <c r="A2" s="31"/>
      <c r="B2" s="34" t="s">
        <v>0</v>
      </c>
      <c r="C2" s="86"/>
      <c r="D2" s="87"/>
      <c r="E2" s="87"/>
      <c r="F2" s="87"/>
      <c r="G2" s="87"/>
      <c r="H2" s="87"/>
      <c r="I2" s="31"/>
      <c r="J2" s="31"/>
    </row>
    <row r="3" spans="1:10" ht="23.5" x14ac:dyDescent="0.55000000000000004">
      <c r="A3" s="31"/>
      <c r="B3" s="34" t="s">
        <v>1</v>
      </c>
      <c r="C3" s="88"/>
      <c r="D3" s="87"/>
      <c r="E3" s="87"/>
      <c r="F3" s="87"/>
      <c r="G3" s="87"/>
      <c r="H3" s="87"/>
      <c r="I3" s="31"/>
      <c r="J3" s="31"/>
    </row>
    <row r="4" spans="1:10" ht="22.5" x14ac:dyDescent="0.45">
      <c r="A4" s="31"/>
      <c r="B4" s="34" t="s">
        <v>3</v>
      </c>
      <c r="C4" s="86"/>
      <c r="D4" s="92"/>
      <c r="E4" s="92"/>
      <c r="F4" s="92"/>
      <c r="G4" s="92"/>
      <c r="H4" s="93"/>
      <c r="I4" s="31"/>
      <c r="J4" s="31"/>
    </row>
    <row r="5" spans="1:10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3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3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3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3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3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3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3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3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3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35">
      <c r="A16" s="31"/>
      <c r="B16" s="89" t="s">
        <v>39</v>
      </c>
      <c r="C16" s="90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35">
      <c r="A17" s="31"/>
      <c r="B17" s="89" t="s">
        <v>32</v>
      </c>
      <c r="C17" s="90"/>
      <c r="D17" s="33">
        <f>SUM(Irányelvek!H2:H39)</f>
        <v>22</v>
      </c>
      <c r="E17" s="31"/>
      <c r="F17" s="97" t="str">
        <f>VLOOKUP(D20,Ponthatárok!$C$3:$D$7,2,TRUE)</f>
        <v>Elégséges (2)</v>
      </c>
      <c r="G17" s="97"/>
      <c r="H17" s="97"/>
      <c r="I17" s="31"/>
      <c r="J17" s="31"/>
    </row>
    <row r="18" spans="1:10" ht="31.5" customHeight="1" x14ac:dyDescent="0.35">
      <c r="A18" s="31"/>
      <c r="B18" s="95" t="s">
        <v>60</v>
      </c>
      <c r="C18" s="96"/>
      <c r="D18" s="36">
        <f>IF(D17&gt;D11,VLOOKUP(SUM(Irányelvek!J2:J39),Ponthatárok!G2:H12,2,TRUE),0)</f>
        <v>4</v>
      </c>
      <c r="E18" s="31"/>
      <c r="F18" s="97"/>
      <c r="G18" s="97"/>
      <c r="H18" s="97"/>
      <c r="I18" s="31"/>
      <c r="J18" s="31"/>
    </row>
    <row r="19" spans="1:10" x14ac:dyDescent="0.3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35">
      <c r="A20" s="31"/>
      <c r="B20" s="89" t="s">
        <v>62</v>
      </c>
      <c r="C20" s="90"/>
      <c r="D20" s="33">
        <f>SUM(D17:D19)</f>
        <v>66</v>
      </c>
      <c r="E20" s="31"/>
      <c r="F20" s="85" t="str">
        <f>CONCATENATE("Az önértékelés alapján ",VLOOKUP(D20,Ponthatárok!$C$3:$D$7,2,TRUE), "  érdemjegyet kapnál rá.")</f>
        <v>Az önértékelés alapján Elégséges (2)  érdemjegyet kapnál rá.</v>
      </c>
      <c r="G20" s="85"/>
      <c r="H20" s="85"/>
      <c r="I20" s="31"/>
      <c r="J20" s="31"/>
    </row>
    <row r="21" spans="1:10" x14ac:dyDescent="0.3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tabSelected="1" zoomScaleNormal="100" workbookViewId="0">
      <pane ySplit="1" topLeftCell="A32" activePane="bottomLeft" state="frozen"/>
      <selection pane="bottomLeft" activeCell="C36" sqref="C36"/>
    </sheetView>
  </sheetViews>
  <sheetFormatPr defaultRowHeight="14.5" x14ac:dyDescent="0.35"/>
  <cols>
    <col min="1" max="1" width="3.1796875" customWidth="1"/>
    <col min="2" max="2" width="15.81640625" style="28" customWidth="1"/>
    <col min="3" max="3" width="54.1796875" style="29" customWidth="1"/>
    <col min="4" max="4" width="10.54296875" style="22" customWidth="1"/>
    <col min="5" max="5" width="10.54296875" style="23" customWidth="1"/>
    <col min="6" max="6" width="9.81640625" customWidth="1"/>
    <col min="8" max="8" width="13" customWidth="1"/>
    <col min="9" max="9" width="16" customWidth="1"/>
    <col min="10" max="10" width="10.81640625" customWidth="1"/>
    <col min="11" max="11" width="11.7265625" customWidth="1"/>
    <col min="12" max="12" width="9.7265625" customWidth="1"/>
  </cols>
  <sheetData>
    <row r="1" spans="1:12" s="3" customFormat="1" ht="39.5" thickBot="1" x14ac:dyDescent="0.3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x14ac:dyDescent="0.3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x14ac:dyDescent="0.3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3.5" x14ac:dyDescent="0.3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58" x14ac:dyDescent="0.3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3.5" x14ac:dyDescent="0.35">
      <c r="A6" s="73">
        <v>6</v>
      </c>
      <c r="B6" s="66" t="s">
        <v>52</v>
      </c>
      <c r="C6" s="25" t="s">
        <v>40</v>
      </c>
      <c r="D6" s="18" t="b">
        <v>0</v>
      </c>
      <c r="E6" s="17" t="b">
        <v>1</v>
      </c>
      <c r="F6" s="2" t="b">
        <v>1</v>
      </c>
      <c r="G6" s="2">
        <v>1</v>
      </c>
      <c r="H6" s="13">
        <f t="shared" si="0"/>
        <v>-2</v>
      </c>
      <c r="I6" s="14">
        <f t="shared" si="1"/>
        <v>1</v>
      </c>
      <c r="J6" s="42">
        <f t="shared" si="2"/>
        <v>1</v>
      </c>
    </row>
    <row r="7" spans="1:12" s="1" customFormat="1" ht="15" thickBot="1" x14ac:dyDescent="0.4">
      <c r="A7" s="74">
        <v>7</v>
      </c>
      <c r="B7" s="68" t="s">
        <v>52</v>
      </c>
      <c r="C7" s="43" t="s">
        <v>70</v>
      </c>
      <c r="D7" s="44" t="b">
        <v>0</v>
      </c>
      <c r="E7" s="45" t="b">
        <v>1</v>
      </c>
      <c r="F7" s="46" t="b">
        <v>1</v>
      </c>
      <c r="G7" s="46">
        <v>2</v>
      </c>
      <c r="H7" s="47">
        <f t="shared" si="0"/>
        <v>-2</v>
      </c>
      <c r="I7" s="48">
        <f t="shared" si="1"/>
        <v>2</v>
      </c>
      <c r="J7" s="49">
        <f t="shared" si="2"/>
        <v>1</v>
      </c>
    </row>
    <row r="8" spans="1:12" s="1" customFormat="1" ht="29" x14ac:dyDescent="0.35">
      <c r="A8" s="75">
        <v>8</v>
      </c>
      <c r="B8" s="65" t="s">
        <v>9</v>
      </c>
      <c r="C8" s="55" t="s">
        <v>26</v>
      </c>
      <c r="D8" s="56" t="b">
        <v>0</v>
      </c>
      <c r="E8" s="57" t="b">
        <v>1</v>
      </c>
      <c r="F8" s="39"/>
      <c r="G8" s="39">
        <v>1</v>
      </c>
      <c r="H8" s="39" t="str">
        <f t="shared" si="0"/>
        <v/>
      </c>
      <c r="I8" s="40">
        <f t="shared" si="1"/>
        <v>1</v>
      </c>
      <c r="J8" s="41">
        <f t="shared" si="2"/>
        <v>1</v>
      </c>
    </row>
    <row r="9" spans="1:12" ht="29" x14ac:dyDescent="0.3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29" x14ac:dyDescent="0.3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29" x14ac:dyDescent="0.3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29" x14ac:dyDescent="0.3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29.5" thickBot="1" x14ac:dyDescent="0.4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43.5" x14ac:dyDescent="0.3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29" x14ac:dyDescent="0.3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3.5" x14ac:dyDescent="0.3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x14ac:dyDescent="0.3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4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3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3.5" x14ac:dyDescent="0.3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29" x14ac:dyDescent="0.3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3.5" x14ac:dyDescent="0.3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29" x14ac:dyDescent="0.3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29" x14ac:dyDescent="0.35">
      <c r="A24" s="73">
        <v>26</v>
      </c>
      <c r="B24" s="66" t="s">
        <v>11</v>
      </c>
      <c r="C24" s="25" t="s">
        <v>14</v>
      </c>
      <c r="D24" s="20" t="b">
        <v>0</v>
      </c>
      <c r="E24" s="17" t="b">
        <v>1</v>
      </c>
      <c r="F24" s="2"/>
      <c r="G24" s="2">
        <v>1</v>
      </c>
      <c r="H24" s="13" t="str">
        <f t="shared" si="0"/>
        <v/>
      </c>
      <c r="I24" s="14">
        <f t="shared" si="1"/>
        <v>1</v>
      </c>
      <c r="J24" s="42">
        <f t="shared" si="2"/>
        <v>1</v>
      </c>
    </row>
    <row r="25" spans="1:10" x14ac:dyDescent="0.3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4" thickBot="1" x14ac:dyDescent="0.4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29" x14ac:dyDescent="0.3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29" x14ac:dyDescent="0.3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29" x14ac:dyDescent="0.3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4" thickBot="1" x14ac:dyDescent="0.4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29" x14ac:dyDescent="0.3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29" x14ac:dyDescent="0.3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29" x14ac:dyDescent="0.3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" thickBot="1" x14ac:dyDescent="0.4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29" x14ac:dyDescent="0.35">
      <c r="A35" s="72">
        <v>37</v>
      </c>
      <c r="B35" s="65" t="s">
        <v>24</v>
      </c>
      <c r="C35" s="55" t="s">
        <v>23</v>
      </c>
      <c r="D35" s="60" t="b">
        <v>0</v>
      </c>
      <c r="E35" s="57" t="b">
        <v>1</v>
      </c>
      <c r="F35" s="39" t="b">
        <v>1</v>
      </c>
      <c r="G35" s="39">
        <v>1</v>
      </c>
      <c r="H35" s="39">
        <f t="shared" si="0"/>
        <v>-2</v>
      </c>
      <c r="I35" s="40">
        <f t="shared" si="1"/>
        <v>1</v>
      </c>
      <c r="J35" s="41">
        <f t="shared" si="2"/>
        <v>1</v>
      </c>
    </row>
    <row r="36" spans="1:10" ht="29" x14ac:dyDescent="0.35">
      <c r="A36" s="73">
        <v>38</v>
      </c>
      <c r="B36" s="66" t="s">
        <v>24</v>
      </c>
      <c r="C36" s="25" t="s">
        <v>25</v>
      </c>
      <c r="D36" s="20" t="b">
        <v>0</v>
      </c>
      <c r="E36" s="17" t="b">
        <v>1</v>
      </c>
      <c r="F36" s="2" t="b">
        <v>1</v>
      </c>
      <c r="G36" s="2">
        <v>2</v>
      </c>
      <c r="H36" s="13">
        <f t="shared" si="0"/>
        <v>-2</v>
      </c>
      <c r="I36" s="14">
        <f t="shared" si="1"/>
        <v>2</v>
      </c>
      <c r="J36" s="42">
        <f t="shared" si="2"/>
        <v>1</v>
      </c>
    </row>
    <row r="37" spans="1:10" ht="29" x14ac:dyDescent="0.35">
      <c r="A37" s="73">
        <v>39</v>
      </c>
      <c r="B37" s="66" t="s">
        <v>24</v>
      </c>
      <c r="C37" s="25" t="s">
        <v>48</v>
      </c>
      <c r="D37" s="20" t="b">
        <v>0</v>
      </c>
      <c r="E37" s="17" t="b">
        <v>1</v>
      </c>
      <c r="F37" s="2" t="b">
        <v>1</v>
      </c>
      <c r="G37" s="2">
        <v>2</v>
      </c>
      <c r="H37" s="13">
        <f t="shared" si="0"/>
        <v>-2</v>
      </c>
      <c r="I37" s="14">
        <f t="shared" si="1"/>
        <v>2</v>
      </c>
      <c r="J37" s="42">
        <f t="shared" si="2"/>
        <v>1</v>
      </c>
    </row>
    <row r="38" spans="1:10" s="1" customFormat="1" ht="29" x14ac:dyDescent="0.35">
      <c r="A38" s="73">
        <v>40</v>
      </c>
      <c r="B38" s="66" t="s">
        <v>24</v>
      </c>
      <c r="C38" s="25" t="s">
        <v>47</v>
      </c>
      <c r="D38" s="18" t="b">
        <v>0</v>
      </c>
      <c r="E38" s="17" t="b">
        <v>1</v>
      </c>
      <c r="F38" s="2" t="b">
        <v>1</v>
      </c>
      <c r="G38" s="2">
        <v>5</v>
      </c>
      <c r="H38" s="13">
        <f t="shared" si="0"/>
        <v>-2</v>
      </c>
      <c r="I38" s="14">
        <f t="shared" si="1"/>
        <v>5</v>
      </c>
      <c r="J38" s="42">
        <f t="shared" si="2"/>
        <v>1</v>
      </c>
    </row>
    <row r="39" spans="1:10" s="1" customFormat="1" ht="29.5" thickBot="1" x14ac:dyDescent="0.4">
      <c r="A39" s="74">
        <v>41</v>
      </c>
      <c r="B39" s="68" t="s">
        <v>24</v>
      </c>
      <c r="C39" s="43" t="s">
        <v>21</v>
      </c>
      <c r="D39" s="77" t="b">
        <v>0</v>
      </c>
      <c r="E39" s="45" t="b">
        <v>1</v>
      </c>
      <c r="F39" s="46" t="b">
        <v>1</v>
      </c>
      <c r="G39" s="46">
        <v>5</v>
      </c>
      <c r="H39" s="47">
        <f t="shared" si="0"/>
        <v>-2</v>
      </c>
      <c r="I39" s="48">
        <f t="shared" si="1"/>
        <v>5</v>
      </c>
      <c r="J39" s="49">
        <f t="shared" si="2"/>
        <v>1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107950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660400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107950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107950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12700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698500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88900</xdr:rowOff>
                  </from>
                  <to>
                    <xdr:col>5</xdr:col>
                    <xdr:colOff>171450</xdr:colOff>
                    <xdr:row>37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workbookViewId="0">
      <selection activeCell="C6" sqref="C6"/>
    </sheetView>
  </sheetViews>
  <sheetFormatPr defaultRowHeight="14.5" x14ac:dyDescent="0.35"/>
  <cols>
    <col min="1" max="1" width="9.1796875" style="10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8" x14ac:dyDescent="0.35">
      <c r="B1" s="11" t="s">
        <v>31</v>
      </c>
      <c r="C1" s="12"/>
      <c r="D1" s="12"/>
      <c r="G1" t="s">
        <v>35</v>
      </c>
      <c r="H1" t="s">
        <v>37</v>
      </c>
    </row>
    <row r="2" spans="2:8" x14ac:dyDescent="0.35">
      <c r="B2" s="2"/>
      <c r="C2" s="2">
        <v>140</v>
      </c>
      <c r="D2" s="2"/>
      <c r="G2">
        <v>0</v>
      </c>
      <c r="H2">
        <v>20</v>
      </c>
    </row>
    <row r="3" spans="2:8" x14ac:dyDescent="0.3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3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3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3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3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35">
      <c r="D8" s="5"/>
      <c r="G8">
        <v>12</v>
      </c>
      <c r="H8">
        <v>8</v>
      </c>
    </row>
    <row r="9" spans="2:8" x14ac:dyDescent="0.35">
      <c r="G9">
        <v>14</v>
      </c>
      <c r="H9">
        <v>6</v>
      </c>
    </row>
    <row r="10" spans="2:8" x14ac:dyDescent="0.35">
      <c r="G10">
        <v>16</v>
      </c>
      <c r="H10">
        <v>4</v>
      </c>
    </row>
    <row r="11" spans="2:8" x14ac:dyDescent="0.35">
      <c r="G11">
        <v>18</v>
      </c>
      <c r="H11">
        <v>2</v>
      </c>
    </row>
    <row r="12" spans="2:8" x14ac:dyDescent="0.35">
      <c r="G12">
        <v>20</v>
      </c>
      <c r="H12">
        <v>0</v>
      </c>
    </row>
    <row r="19" spans="2:2" x14ac:dyDescent="0.3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Latitude</cp:lastModifiedBy>
  <dcterms:created xsi:type="dcterms:W3CDTF">2011-03-17T10:44:48Z</dcterms:created>
  <dcterms:modified xsi:type="dcterms:W3CDTF">2025-05-05T12:20:41Z</dcterms:modified>
</cp:coreProperties>
</file>