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titude\OneDrive\Dokumentumok\Suli\Közgáz\9.osztály\Programozás\Webprogramozás\Beadandó\egyebek\"/>
    </mc:Choice>
  </mc:AlternateContent>
  <bookViews>
    <workbookView xWindow="0" yWindow="0" windowWidth="14380" windowHeight="3520" activeTab="1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<sst xmlns="http://schemas.openxmlformats.org/spreadsheetml/2006/main" count="113" uniqueCount="82">
  <si>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</si>
  <si>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</si>
  <si>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</si>
  <si>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</si>
  <si>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</si>
  <si>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</si>
  <si>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</si>
  <si>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</si>
  <si>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</si>
  <si>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</si>
  <si>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</si>
  <si>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</si>
  <si>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</si>
  <si>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</si>
  <si>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</si>
  <si>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</si>
  <si>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</si>
  <si>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</si>
  <si>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</si>
  <si>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</si>
  <si>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</si>
  <si>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</si>
  <si>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</si>
  <si>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</si>
  <si>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</si>
  <si>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</si>
  <si>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</si>
  <si>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</si>
  <si>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</si>
  <si>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</si>
  <si>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</si>
  <si>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</si>
  <si>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</si>
  <si>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</si>
  <si>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</si>
  <si>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</si>
  <si>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</si>
  <si>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</si>
  <si>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</si>
  <si>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</si>
  <si>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</si>
  <si>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</si>
  <si>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</si>
  <si>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</si>
  <si>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</si>
  <si>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</si>
  <si>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</si>
  <si>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</si>
  <si>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</si>
  <si>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</si>
  <si>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</si>
  <si>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</si>
  <si>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</si>
  <si>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</si>
  <si>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</si>
  <si>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</si>
  <si>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</si>
  <si>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</si>
  <si>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</si>
  <si>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</si>
  <si>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</si>
  <si>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</si>
  <si>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</si>
  <si>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</si>
  <si>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</si>
  <si>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</si>
  <si>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</si>
  <si>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</si>
  <si>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</si>
  <si>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</si>
  <si>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</si>
  <si>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</si>
  <si>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</si>
  <si>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</si>
  <si>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</si>
  <si>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</si>
  <si>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</si>
  <si>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</si>
  <si>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</si>
  <si>
    <t>Bekker Barnabás, Hegedűs Gergő</t>
  </si>
  <si>
    <t>bekker.barnabas@ckik.hu hegedus.gergo@ckik.hu</t>
  </si>
  <si>
    <t>https://sparkly-hamster-15669d.netlify.app/alap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</si>
</sst>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F_t_-;\-* #,##0.00\ _F_t_-;_-* &quot;-&quot;??\ _F_t_-;_-@_-"/>
    <numFmt numFmtId="164" formatCode=";;;"/>
    <numFmt numFmtId="165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4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5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4" fontId="5" fillId="3" borderId="1" xfId="0" applyNumberFormat="1" applyFont="1" applyFill="1" applyBorder="1" applyAlignment="1" applyProtection="1">
      <alignment horizontal="right" vertical="top"/>
      <protection locked="0"/>
    </xf>
    <xf numFmtId="164" fontId="7" fillId="0" borderId="1" xfId="0" applyNumberFormat="1" applyFont="1" applyBorder="1" applyAlignment="1" applyProtection="1">
      <alignment wrapText="1"/>
      <protection locked="0"/>
    </xf>
    <xf numFmtId="164" fontId="4" fillId="0" borderId="1" xfId="0" applyNumberFormat="1" applyFont="1" applyBorder="1" applyAlignment="1" applyProtection="1">
      <alignment wrapText="1"/>
      <protection locked="0"/>
    </xf>
    <xf numFmtId="164" fontId="7" fillId="0" borderId="4" xfId="0" applyNumberFormat="1" applyFont="1" applyBorder="1" applyAlignment="1" applyProtection="1">
      <alignment wrapText="1"/>
      <protection locked="0"/>
    </xf>
    <xf numFmtId="164" fontId="0" fillId="0" borderId="1" xfId="0" applyNumberFormat="1" applyBorder="1" applyProtection="1">
      <protection locked="0"/>
    </xf>
    <xf numFmtId="164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4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4" fontId="4" fillId="0" borderId="17" xfId="0" applyNumberFormat="1" applyFont="1" applyBorder="1" applyAlignment="1" applyProtection="1">
      <alignment wrapText="1"/>
      <protection locked="0"/>
    </xf>
    <xf numFmtId="164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4" fontId="4" fillId="0" borderId="12" xfId="0" applyNumberFormat="1" applyFont="1" applyBorder="1" applyAlignment="1" applyProtection="1">
      <alignment wrapText="1"/>
      <protection locked="0"/>
    </xf>
    <xf numFmtId="164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4" fontId="0" fillId="0" borderId="17" xfId="0" applyNumberFormat="1" applyBorder="1" applyProtection="1">
      <protection locked="0"/>
    </xf>
    <xf numFmtId="164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4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107950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107950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107950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107950</xdr:colOff>
          <xdr:row>4</xdr:row>
          <xdr:rowOff>717550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31750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107950</xdr:colOff>
          <xdr:row>7</xdr:row>
          <xdr:rowOff>69850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107950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107950</xdr:colOff>
          <xdr:row>8</xdr:row>
          <xdr:rowOff>127000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107950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107950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107950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660400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107950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107950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107950</xdr:colOff>
          <xdr:row>15</xdr:row>
          <xdr:rowOff>336550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107950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107950</xdr:colOff>
          <xdr:row>17</xdr:row>
          <xdr:rowOff>127000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107950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107950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107950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107950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107950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107950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107950</xdr:colOff>
          <xdr:row>24</xdr:row>
          <xdr:rowOff>127000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107950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107950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107950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107950</xdr:colOff>
          <xdr:row>28</xdr:row>
          <xdr:rowOff>355600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107950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107950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107950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107950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107950</xdr:colOff>
          <xdr:row>33</xdr:row>
          <xdr:rowOff>184150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107950</xdr:colOff>
          <xdr:row>35</xdr:row>
          <xdr:rowOff>12700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107950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107950</xdr:colOff>
          <xdr:row>36</xdr:row>
          <xdr:rowOff>374650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107950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107950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717550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12700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69850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127000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698500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336550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127000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127000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31750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12700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88900</xdr:rowOff>
        </xdr:from>
        <xdr:to>
          <xdr:col>5</xdr:col>
          <xdr:colOff>171450</xdr:colOff>
          <xdr:row>37</xdr:row>
          <xdr:rowOff>298450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J21"/>
  <sheetViews>
    <sheetView zoomScaleNormal="100" workbookViewId="0"/>
  </sheetViews>
  <sheetFormatPr defaultRowHeight="14.5" x14ac:dyDescent="0.35"/>
  <cols>
    <col min="1" max="1" width="4.26953125" customWidth="1"/>
    <col min="2" max="2" width="26.81640625" customWidth="1"/>
    <col min="3" max="3" width="39.81640625" customWidth="1"/>
    <col min="4" max="4" width="14.81640625" customWidth="1"/>
    <col min="5" max="5" width="4.1796875" customWidth="1"/>
    <col min="6" max="6" width="40.7265625" customWidth="1"/>
    <col min="8" max="8" width="6.1796875" customWidth="1"/>
    <col min="9" max="9" width="2.453125" customWidth="1"/>
    <col min="10" max="10" width="2.7265625" customWidth="1"/>
    <col min="13" max="13" width="15.26953125" customWidth="1"/>
  </cols>
  <sheetData>
    <row r="1" spans="1:10" ht="32.25" customHeight="1" x14ac:dyDescent="0.35">
      <c r="A1" s="31"/>
      <c r="B1" s="96" t="s">
        <v>45</v>
      </c>
      <c r="C1" s="97"/>
      <c r="D1" s="97"/>
      <c r="E1" s="97"/>
      <c r="F1" s="97"/>
      <c r="G1" s="97"/>
      <c r="H1" s="97"/>
      <c r="I1" s="31"/>
      <c r="J1" s="31"/>
    </row>
    <row r="2" spans="1:10" ht="23.5" x14ac:dyDescent="0.55000000000000004">
      <c r="A2" s="31"/>
      <c r="B2" s="34" t="s">
        <v>0</v>
      </c>
      <c r="C2" s="82" t="s">
        <v>79</v>
      </c>
      <c r="D2" s="83"/>
      <c r="E2" s="83"/>
      <c r="F2" s="83"/>
      <c r="G2" s="83"/>
      <c r="H2" s="83"/>
      <c r="I2" s="31"/>
      <c r="J2" s="31"/>
    </row>
    <row r="3" spans="1:10" ht="23.5" x14ac:dyDescent="0.55000000000000004">
      <c r="A3" s="31"/>
      <c r="B3" s="34" t="s">
        <v>1</v>
      </c>
      <c r="C3" s="84" t="s">
        <v>80</v>
      </c>
      <c r="D3" s="83"/>
      <c r="E3" s="83"/>
      <c r="F3" s="83"/>
      <c r="G3" s="83"/>
      <c r="H3" s="83"/>
      <c r="I3" s="31"/>
      <c r="J3" s="31"/>
    </row>
    <row r="4" spans="1:10" ht="22.5" x14ac:dyDescent="0.45">
      <c r="A4" s="31"/>
      <c r="B4" s="34" t="s">
        <v>3</v>
      </c>
      <c r="C4" s="82" t="s">
        <v>81</v>
      </c>
      <c r="D4" s="88"/>
      <c r="E4" s="88"/>
      <c r="F4" s="88"/>
      <c r="G4" s="88"/>
      <c r="H4" s="89"/>
      <c r="I4" s="31"/>
      <c r="J4" s="31"/>
    </row>
    <row r="5" spans="1:10" x14ac:dyDescent="0.3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35">
      <c r="A6" s="31"/>
      <c r="B6" s="87" t="s">
        <v>2</v>
      </c>
      <c r="C6" s="87"/>
      <c r="D6" s="87"/>
      <c r="E6" s="87"/>
      <c r="F6" s="87"/>
      <c r="G6" s="87"/>
      <c r="H6" s="87"/>
      <c r="I6" s="31"/>
      <c r="J6" s="31"/>
    </row>
    <row r="7" spans="1:10" ht="37.5" customHeight="1" x14ac:dyDescent="0.35">
      <c r="A7" s="31"/>
      <c r="B7" s="90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0"/>
      <c r="D7" s="90"/>
      <c r="E7" s="90"/>
      <c r="F7" s="90"/>
      <c r="G7" s="90"/>
      <c r="H7" s="90"/>
      <c r="I7" s="31"/>
      <c r="J7" s="31"/>
    </row>
    <row r="8" spans="1:10" x14ac:dyDescent="0.3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3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35">
      <c r="A10" s="31"/>
      <c r="B10" s="85" t="s">
        <v>30</v>
      </c>
      <c r="C10" s="86"/>
      <c r="D10" s="78">
        <f>SUM(Irányelvek!G:G)</f>
        <v>80</v>
      </c>
      <c r="E10" s="31"/>
      <c r="F10" s="94" t="s">
        <v>46</v>
      </c>
      <c r="G10" s="94"/>
      <c r="H10" s="94"/>
      <c r="I10" s="31"/>
      <c r="J10" s="31"/>
    </row>
    <row r="11" spans="1:10" x14ac:dyDescent="0.35">
      <c r="A11" s="31"/>
      <c r="B11" s="98" t="s">
        <v>36</v>
      </c>
      <c r="C11" s="99"/>
      <c r="D11" s="79">
        <v>20</v>
      </c>
      <c r="E11" s="31"/>
      <c r="F11" s="95"/>
      <c r="G11" s="95"/>
      <c r="H11" s="95"/>
      <c r="I11" s="31"/>
      <c r="J11" s="31"/>
    </row>
    <row r="12" spans="1:10" x14ac:dyDescent="0.35">
      <c r="A12" s="31"/>
      <c r="B12" s="85" t="s">
        <v>58</v>
      </c>
      <c r="C12" s="86"/>
      <c r="D12" s="78">
        <v>20</v>
      </c>
      <c r="E12" s="31"/>
      <c r="F12" s="95"/>
      <c r="G12" s="95"/>
      <c r="H12" s="95"/>
      <c r="I12" s="31"/>
      <c r="J12" s="31"/>
    </row>
    <row r="13" spans="1:10" x14ac:dyDescent="0.35">
      <c r="A13" s="31"/>
      <c r="B13" s="85" t="s">
        <v>59</v>
      </c>
      <c r="C13" s="86"/>
      <c r="D13" s="78">
        <v>40</v>
      </c>
      <c r="E13" s="31"/>
      <c r="F13" s="95"/>
      <c r="G13" s="95"/>
      <c r="H13" s="95"/>
      <c r="I13" s="31"/>
      <c r="J13" s="31"/>
    </row>
    <row r="14" spans="1:10" x14ac:dyDescent="0.35">
      <c r="A14" s="31"/>
      <c r="B14" s="31"/>
      <c r="C14" s="31"/>
      <c r="D14" s="31"/>
      <c r="E14" s="31"/>
      <c r="F14" s="95"/>
      <c r="G14" s="95"/>
      <c r="H14" s="95"/>
      <c r="I14" s="31"/>
      <c r="J14" s="31"/>
    </row>
    <row r="15" spans="1:10" x14ac:dyDescent="0.3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35">
      <c r="A16" s="31"/>
      <c r="B16" s="85" t="s">
        <v>39</v>
      </c>
      <c r="C16" s="86"/>
      <c r="D16" s="30" t="b">
        <f t="array" ref="D16">IF(COUNTIFS(Irányelvek!D2:D39,"=hamis",Irányelvek!F2:F39,"=Igaz")=0,TRUE,FALSE)</f>
        <v>1</v>
      </c>
      <c r="E16" s="31"/>
      <c r="F16" s="31"/>
      <c r="G16" s="31"/>
      <c r="H16" s="31"/>
      <c r="I16" s="31"/>
      <c r="J16" s="31"/>
    </row>
    <row r="17" spans="1:10" ht="31.5" customHeight="1" x14ac:dyDescent="0.35">
      <c r="A17" s="31"/>
      <c r="B17" s="85" t="s">
        <v>32</v>
      </c>
      <c r="C17" s="86"/>
      <c r="D17" s="33">
        <f>SUM(Irányelvek!H2:H39)</f>
        <v>80</v>
      </c>
      <c r="E17" s="31"/>
      <c r="F17" s="93" t="str">
        <f>VLOOKUP(D20,Ponthatárok!$C$3:$D$7,2,TRUE)</f>
        <v>Jeles (5)</v>
      </c>
      <c r="G17" s="93"/>
      <c r="H17" s="93"/>
      <c r="I17" s="31"/>
      <c r="J17" s="31"/>
    </row>
    <row r="18" spans="1:10" ht="31.5" customHeight="1" x14ac:dyDescent="0.35">
      <c r="A18" s="31"/>
      <c r="B18" s="91" t="s">
        <v>60</v>
      </c>
      <c r="C18" s="92"/>
      <c r="D18" s="36">
        <f>IF(D17&gt;D11,VLOOKUP(SUM(Irányelvek!J2:J39),Ponthatárok!G2:H12,2,TRUE),0)</f>
        <v>20</v>
      </c>
      <c r="E18" s="31"/>
      <c r="F18" s="93"/>
      <c r="G18" s="93"/>
      <c r="H18" s="93"/>
      <c r="I18" s="31"/>
      <c r="J18" s="31"/>
    </row>
    <row r="19" spans="1:10" x14ac:dyDescent="0.35">
      <c r="A19" s="31"/>
      <c r="B19" s="85" t="s">
        <v>61</v>
      </c>
      <c r="C19" s="86"/>
      <c r="D19" s="80">
        <v>40</v>
      </c>
      <c r="E19" s="31"/>
      <c r="F19" s="93"/>
      <c r="G19" s="93"/>
      <c r="H19" s="93"/>
      <c r="I19" s="31"/>
      <c r="J19" s="31"/>
    </row>
    <row r="20" spans="1:10" x14ac:dyDescent="0.35">
      <c r="A20" s="31"/>
      <c r="B20" s="85" t="s">
        <v>62</v>
      </c>
      <c r="C20" s="86"/>
      <c r="D20" s="33">
        <f>SUM(D17:D19)</f>
        <v>140</v>
      </c>
      <c r="E20" s="31"/>
      <c r="F20" s="81" t="str">
        <f>CONCATENATE("Az önértékelés alapján ",VLOOKUP(D20,Ponthatárok!$C$3:$D$7,2,TRUE), "  érdemjegyet kapnál rá.")</f>
        <v>Az önértékelés alapján Jeles (5)  érdemjegyet kapnál rá.</v>
      </c>
      <c r="G20" s="81"/>
      <c r="H20" s="81"/>
      <c r="I20" s="31"/>
      <c r="J20" s="31"/>
    </row>
    <row r="21" spans="1:10" x14ac:dyDescent="0.35">
      <c r="A21" s="31"/>
      <c r="B21" s="35"/>
      <c r="C21" s="35"/>
      <c r="D21" s="35"/>
      <c r="E21" s="31"/>
      <c r="F21" s="35"/>
      <c r="G21" s="35"/>
      <c r="H21" s="35"/>
      <c r="I21" s="31"/>
      <c r="J21" s="31"/>
    </row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B1:H1"/>
    <mergeCell ref="B11:C11"/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  <mergeCell ref="B10:C10"/>
    <mergeCell ref="B16:C16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/>
    <hyperlink ref="B6:H6" location="Irányelvek!A1" display="Az irányelvek megtekintése és az adatlap kitöltése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unka2"/>
  <dimension ref="A1:L39"/>
  <sheetViews>
    <sheetView tabSelected="1" zoomScaleNormal="100" workbookViewId="0">
      <pane ySplit="1" topLeftCell="A29" activePane="bottomLeft" state="frozen"/>
      <selection pane="bottomLeft" activeCell="A42" sqref="A42"/>
    </sheetView>
  </sheetViews>
  <sheetFormatPr defaultRowHeight="14.5" x14ac:dyDescent="0.35"/>
  <cols>
    <col min="1" max="1" width="3.1796875" customWidth="1"/>
    <col min="2" max="2" width="15.81640625" style="28" customWidth="1"/>
    <col min="3" max="3" width="54.1796875" style="29" customWidth="1"/>
    <col min="4" max="4" width="10.54296875" style="22" customWidth="1"/>
    <col min="5" max="5" width="10.54296875" style="23" customWidth="1"/>
    <col min="6" max="6" width="9.81640625" customWidth="1"/>
    <col min="8" max="8" width="13" customWidth="1"/>
    <col min="9" max="9" width="16" customWidth="1"/>
    <col min="10" max="10" width="10.81640625" customWidth="1"/>
    <col min="11" max="11" width="11.7265625" customWidth="1"/>
    <col min="12" max="12" width="9.7265625" customWidth="1"/>
  </cols>
  <sheetData>
    <row r="1" spans="1:12" s="3" customFormat="1" ht="39.5" thickBot="1" x14ac:dyDescent="0.3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x14ac:dyDescent="0.35">
      <c r="A2" s="72">
        <v>1</v>
      </c>
      <c r="B2" s="65" t="s">
        <v>52</v>
      </c>
      <c r="C2" s="37" t="s">
        <v>53</v>
      </c>
      <c r="D2" s="38" t="b">
        <v>1</v>
      </c>
      <c r="E2" s="38" t="b">
        <v>1</v>
      </c>
      <c r="F2" s="39" t="b">
        <v>1</v>
      </c>
      <c r="G2" s="39">
        <v>1</v>
      </c>
      <c r="H2" s="39">
        <f>IF(D2=TRUE,G2,IF(F2=TRUE,-2,""))</f>
        <v>1</v>
      </c>
      <c r="I2" s="40">
        <f>IF(E2=TRUE,G2,IF(F2=TRUE,-2,""))</f>
        <v>1</v>
      </c>
      <c r="J2" s="41">
        <f>IF(H2=I2,0,1)</f>
        <v>0</v>
      </c>
    </row>
    <row r="3" spans="1:12" s="1" customFormat="1" x14ac:dyDescent="0.35">
      <c r="A3" s="73">
        <v>2</v>
      </c>
      <c r="B3" s="66" t="s">
        <v>52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9" si="0">IF(D3=TRUE,G3,IF(F3=TRUE,-2,""))</f>
        <v>1</v>
      </c>
      <c r="I3" s="14">
        <f t="shared" ref="I3:I39" si="1">IF(E3=TRUE,G3,IF(F3=TRUE,-2,""))</f>
        <v>1</v>
      </c>
      <c r="J3" s="42">
        <f t="shared" ref="J3:J39" si="2">IF(H3=I3,0,1)</f>
        <v>0</v>
      </c>
    </row>
    <row r="4" spans="1:12" s="1" customFormat="1" ht="43.5" x14ac:dyDescent="0.35">
      <c r="A4" s="73">
        <v>3</v>
      </c>
      <c r="B4" s="67" t="s">
        <v>52</v>
      </c>
      <c r="C4" s="25" t="s">
        <v>68</v>
      </c>
      <c r="D4" s="16" t="b">
        <v>1</v>
      </c>
      <c r="E4" s="17" t="b">
        <v>1</v>
      </c>
      <c r="F4" s="2" t="b">
        <v>1</v>
      </c>
      <c r="G4" s="2">
        <v>1</v>
      </c>
      <c r="H4" s="13">
        <f t="shared" si="0"/>
        <v>1</v>
      </c>
      <c r="I4" s="14">
        <f t="shared" si="1"/>
        <v>1</v>
      </c>
      <c r="J4" s="42">
        <f t="shared" si="2"/>
        <v>0</v>
      </c>
      <c r="L4" s="6"/>
    </row>
    <row r="5" spans="1:12" s="1" customFormat="1" ht="58" x14ac:dyDescent="0.35">
      <c r="A5" s="73">
        <v>4</v>
      </c>
      <c r="B5" s="66" t="s">
        <v>52</v>
      </c>
      <c r="C5" s="25" t="s">
        <v>69</v>
      </c>
      <c r="D5" s="16" t="b">
        <v>1</v>
      </c>
      <c r="E5" s="17" t="b">
        <v>1</v>
      </c>
      <c r="F5" s="2" t="b">
        <v>1</v>
      </c>
      <c r="G5" s="2">
        <v>2</v>
      </c>
      <c r="H5" s="13">
        <f t="shared" si="0"/>
        <v>2</v>
      </c>
      <c r="I5" s="14">
        <f t="shared" si="1"/>
        <v>2</v>
      </c>
      <c r="J5" s="42">
        <f t="shared" si="2"/>
        <v>0</v>
      </c>
      <c r="L5" s="7"/>
    </row>
    <row r="6" spans="1:12" s="1" customFormat="1" ht="43.5" x14ac:dyDescent="0.35">
      <c r="A6" s="73">
        <v>6</v>
      </c>
      <c r="B6" s="66" t="s">
        <v>52</v>
      </c>
      <c r="C6" s="25" t="s">
        <v>40</v>
      </c>
      <c r="D6" s="18" t="b">
        <v>1</v>
      </c>
      <c r="E6" s="17" t="b">
        <v>1</v>
      </c>
      <c r="F6" s="2" t="b">
        <v>1</v>
      </c>
      <c r="G6" s="2">
        <v>1</v>
      </c>
      <c r="H6" s="13">
        <f t="shared" si="0"/>
        <v>1</v>
      </c>
      <c r="I6" s="14">
        <f t="shared" si="1"/>
        <v>1</v>
      </c>
      <c r="J6" s="42">
        <f t="shared" si="2"/>
        <v>0</v>
      </c>
    </row>
    <row r="7" spans="1:12" s="1" customFormat="1" ht="15" thickBot="1" x14ac:dyDescent="0.4">
      <c r="A7" s="74">
        <v>7</v>
      </c>
      <c r="B7" s="68" t="s">
        <v>52</v>
      </c>
      <c r="C7" s="43" t="s">
        <v>70</v>
      </c>
      <c r="D7" s="44" t="b">
        <v>1</v>
      </c>
      <c r="E7" s="45" t="b">
        <v>1</v>
      </c>
      <c r="F7" s="46" t="b">
        <v>1</v>
      </c>
      <c r="G7" s="46">
        <v>2</v>
      </c>
      <c r="H7" s="47">
        <f t="shared" si="0"/>
        <v>2</v>
      </c>
      <c r="I7" s="48">
        <f t="shared" si="1"/>
        <v>2</v>
      </c>
      <c r="J7" s="49">
        <f t="shared" si="2"/>
        <v>0</v>
      </c>
    </row>
    <row r="8" spans="1:12" s="1" customFormat="1" ht="29" x14ac:dyDescent="0.35">
      <c r="A8" s="75">
        <v>8</v>
      </c>
      <c r="B8" s="65" t="s">
        <v>9</v>
      </c>
      <c r="C8" s="55" t="s">
        <v>26</v>
      </c>
      <c r="D8" s="56" t="b">
        <v>1</v>
      </c>
      <c r="E8" s="57" t="b">
        <v>1</v>
      </c>
      <c r="F8" s="39"/>
      <c r="G8" s="39">
        <v>1</v>
      </c>
      <c r="H8" s="39">
        <f t="shared" si="0"/>
        <v>1</v>
      </c>
      <c r="I8" s="40">
        <f t="shared" si="1"/>
        <v>1</v>
      </c>
      <c r="J8" s="41">
        <f t="shared" si="2"/>
        <v>0</v>
      </c>
    </row>
    <row r="9" spans="1:12" ht="29" x14ac:dyDescent="0.35">
      <c r="A9" s="73">
        <v>9</v>
      </c>
      <c r="B9" s="69" t="s">
        <v>9</v>
      </c>
      <c r="C9" s="25" t="s">
        <v>34</v>
      </c>
      <c r="D9" s="20" t="b">
        <v>1</v>
      </c>
      <c r="E9" s="17" t="b">
        <v>1</v>
      </c>
      <c r="F9" s="2"/>
      <c r="G9" s="2">
        <v>1</v>
      </c>
      <c r="H9" s="13">
        <f t="shared" si="0"/>
        <v>1</v>
      </c>
      <c r="I9" s="14">
        <f t="shared" si="1"/>
        <v>1</v>
      </c>
      <c r="J9" s="42">
        <f t="shared" si="2"/>
        <v>0</v>
      </c>
    </row>
    <row r="10" spans="1:12" ht="29" x14ac:dyDescent="0.35">
      <c r="A10" s="73">
        <v>10</v>
      </c>
      <c r="B10" s="66" t="s">
        <v>9</v>
      </c>
      <c r="C10" s="25" t="s">
        <v>51</v>
      </c>
      <c r="D10" s="20" t="b">
        <v>1</v>
      </c>
      <c r="E10" s="17" t="b">
        <v>1</v>
      </c>
      <c r="F10" s="2" t="b">
        <v>1</v>
      </c>
      <c r="G10" s="2">
        <v>5</v>
      </c>
      <c r="H10" s="13">
        <f t="shared" si="0"/>
        <v>5</v>
      </c>
      <c r="I10" s="14">
        <f t="shared" si="1"/>
        <v>5</v>
      </c>
      <c r="J10" s="42">
        <f t="shared" si="2"/>
        <v>0</v>
      </c>
    </row>
    <row r="11" spans="1:12" ht="29" x14ac:dyDescent="0.35">
      <c r="A11" s="73">
        <v>11</v>
      </c>
      <c r="B11" s="66" t="s">
        <v>9</v>
      </c>
      <c r="C11" s="25" t="s">
        <v>41</v>
      </c>
      <c r="D11" s="20" t="b">
        <v>1</v>
      </c>
      <c r="E11" s="17" t="b">
        <v>1</v>
      </c>
      <c r="F11" s="2" t="b">
        <v>1</v>
      </c>
      <c r="G11" s="2">
        <v>5</v>
      </c>
      <c r="H11" s="13">
        <f t="shared" si="0"/>
        <v>5</v>
      </c>
      <c r="I11" s="14">
        <f t="shared" si="1"/>
        <v>5</v>
      </c>
      <c r="J11" s="42">
        <f t="shared" si="2"/>
        <v>0</v>
      </c>
    </row>
    <row r="12" spans="1:12" ht="29" x14ac:dyDescent="0.35">
      <c r="A12" s="73">
        <v>12</v>
      </c>
      <c r="B12" s="66" t="s">
        <v>9</v>
      </c>
      <c r="C12" s="27" t="s">
        <v>10</v>
      </c>
      <c r="D12" s="20" t="b">
        <v>1</v>
      </c>
      <c r="E12" s="17" t="b">
        <v>1</v>
      </c>
      <c r="F12" s="2"/>
      <c r="G12" s="2">
        <v>1</v>
      </c>
      <c r="H12" s="13">
        <f t="shared" si="0"/>
        <v>1</v>
      </c>
      <c r="I12" s="14">
        <f t="shared" si="1"/>
        <v>1</v>
      </c>
      <c r="J12" s="42">
        <f t="shared" si="2"/>
        <v>0</v>
      </c>
    </row>
    <row r="13" spans="1:12" ht="29.5" thickBot="1" x14ac:dyDescent="0.4">
      <c r="A13" s="73">
        <v>13</v>
      </c>
      <c r="B13" s="70" t="s">
        <v>9</v>
      </c>
      <c r="C13" s="26" t="s">
        <v>71</v>
      </c>
      <c r="D13" s="21" t="b">
        <v>1</v>
      </c>
      <c r="E13" s="19" t="b">
        <v>1</v>
      </c>
      <c r="F13" s="15" t="b">
        <v>1</v>
      </c>
      <c r="G13" s="15">
        <v>5</v>
      </c>
      <c r="H13" s="61">
        <f t="shared" si="0"/>
        <v>5</v>
      </c>
      <c r="I13" s="62">
        <f t="shared" si="1"/>
        <v>5</v>
      </c>
      <c r="J13" s="63">
        <f t="shared" si="2"/>
        <v>0</v>
      </c>
    </row>
    <row r="14" spans="1:12" ht="43.5" x14ac:dyDescent="0.35">
      <c r="A14" s="73">
        <v>14</v>
      </c>
      <c r="B14" s="54" t="s">
        <v>73</v>
      </c>
      <c r="C14" s="55" t="s">
        <v>74</v>
      </c>
      <c r="D14" s="60" t="b">
        <v>1</v>
      </c>
      <c r="E14" s="57" t="b">
        <v>1</v>
      </c>
      <c r="F14" s="39" t="b">
        <v>1</v>
      </c>
      <c r="G14" s="39">
        <v>5</v>
      </c>
      <c r="H14" s="39">
        <f t="shared" si="0"/>
        <v>5</v>
      </c>
      <c r="I14" s="40">
        <f t="shared" si="1"/>
        <v>5</v>
      </c>
      <c r="J14" s="41">
        <f t="shared" si="2"/>
        <v>0</v>
      </c>
    </row>
    <row r="15" spans="1:12" ht="29" x14ac:dyDescent="0.35">
      <c r="A15" s="73">
        <v>15</v>
      </c>
      <c r="B15" s="58" t="s">
        <v>9</v>
      </c>
      <c r="C15" s="25" t="s">
        <v>75</v>
      </c>
      <c r="D15" s="20" t="b">
        <v>1</v>
      </c>
      <c r="E15" s="17" t="b">
        <v>1</v>
      </c>
      <c r="F15" s="2" t="b">
        <v>1</v>
      </c>
      <c r="G15" s="2">
        <v>3</v>
      </c>
      <c r="H15" s="13">
        <f t="shared" si="0"/>
        <v>3</v>
      </c>
      <c r="I15" s="14">
        <f t="shared" si="1"/>
        <v>3</v>
      </c>
      <c r="J15" s="42">
        <f t="shared" si="2"/>
        <v>0</v>
      </c>
    </row>
    <row r="16" spans="1:12" ht="43.5" x14ac:dyDescent="0.3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x14ac:dyDescent="0.35">
      <c r="A17" s="73">
        <v>17</v>
      </c>
      <c r="B17" s="58" t="s">
        <v>9</v>
      </c>
      <c r="C17" s="25" t="s">
        <v>77</v>
      </c>
      <c r="D17" s="20" t="b">
        <v>1</v>
      </c>
      <c r="E17" s="17" t="b">
        <v>1</v>
      </c>
      <c r="F17" s="2" t="b">
        <v>1</v>
      </c>
      <c r="G17" s="2">
        <v>1</v>
      </c>
      <c r="H17" s="13">
        <f t="shared" si="0"/>
        <v>1</v>
      </c>
      <c r="I17" s="14">
        <f t="shared" si="1"/>
        <v>1</v>
      </c>
      <c r="J17" s="42">
        <f t="shared" si="2"/>
        <v>0</v>
      </c>
    </row>
    <row r="18" spans="1:10" ht="19.5" customHeight="1" thickBot="1" x14ac:dyDescent="0.4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35">
      <c r="A19" s="73">
        <v>21</v>
      </c>
      <c r="B19" s="65" t="s">
        <v>11</v>
      </c>
      <c r="C19" s="55" t="s">
        <v>12</v>
      </c>
      <c r="D19" s="60" t="b">
        <v>1</v>
      </c>
      <c r="E19" s="57" t="b">
        <v>1</v>
      </c>
      <c r="F19" s="39"/>
      <c r="G19" s="39">
        <v>1</v>
      </c>
      <c r="H19" s="39">
        <f t="shared" si="0"/>
        <v>1</v>
      </c>
      <c r="I19" s="40">
        <f t="shared" si="1"/>
        <v>1</v>
      </c>
      <c r="J19" s="41">
        <f t="shared" si="2"/>
        <v>0</v>
      </c>
    </row>
    <row r="20" spans="1:10" ht="43.5" x14ac:dyDescent="0.35">
      <c r="A20" s="73">
        <v>22</v>
      </c>
      <c r="B20" s="66" t="s">
        <v>11</v>
      </c>
      <c r="C20" s="25" t="s">
        <v>42</v>
      </c>
      <c r="D20" s="20" t="b">
        <v>1</v>
      </c>
      <c r="E20" s="17" t="b">
        <v>1</v>
      </c>
      <c r="F20" s="2"/>
      <c r="G20" s="2">
        <v>1</v>
      </c>
      <c r="H20" s="13">
        <f t="shared" si="0"/>
        <v>1</v>
      </c>
      <c r="I20" s="14">
        <f t="shared" si="1"/>
        <v>1</v>
      </c>
      <c r="J20" s="42">
        <f t="shared" si="2"/>
        <v>0</v>
      </c>
    </row>
    <row r="21" spans="1:10" ht="29" x14ac:dyDescent="0.35">
      <c r="A21" s="73">
        <v>23</v>
      </c>
      <c r="B21" s="66" t="s">
        <v>11</v>
      </c>
      <c r="C21" s="25" t="s">
        <v>27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ht="43.5" x14ac:dyDescent="0.35">
      <c r="A22" s="73">
        <v>24</v>
      </c>
      <c r="B22" s="66" t="s">
        <v>11</v>
      </c>
      <c r="C22" s="25" t="s">
        <v>28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29" x14ac:dyDescent="0.35">
      <c r="A23" s="73">
        <v>25</v>
      </c>
      <c r="B23" s="66" t="s">
        <v>11</v>
      </c>
      <c r="C23" s="25" t="s">
        <v>13</v>
      </c>
      <c r="D23" s="20" t="b">
        <v>1</v>
      </c>
      <c r="E23" s="17" t="b">
        <v>1</v>
      </c>
      <c r="F23" s="2"/>
      <c r="G23" s="2">
        <v>1</v>
      </c>
      <c r="H23" s="13">
        <f t="shared" si="0"/>
        <v>1</v>
      </c>
      <c r="I23" s="14">
        <f t="shared" si="1"/>
        <v>1</v>
      </c>
      <c r="J23" s="42">
        <f t="shared" si="2"/>
        <v>0</v>
      </c>
    </row>
    <row r="24" spans="1:10" ht="29" x14ac:dyDescent="0.35">
      <c r="A24" s="73">
        <v>26</v>
      </c>
      <c r="B24" s="66" t="s">
        <v>11</v>
      </c>
      <c r="C24" s="25" t="s">
        <v>14</v>
      </c>
      <c r="D24" s="20" t="b">
        <v>1</v>
      </c>
      <c r="E24" s="17" t="b">
        <v>1</v>
      </c>
      <c r="F24" s="2"/>
      <c r="G24" s="2">
        <v>1</v>
      </c>
      <c r="H24" s="13">
        <f t="shared" si="0"/>
        <v>1</v>
      </c>
      <c r="I24" s="14">
        <f t="shared" si="1"/>
        <v>1</v>
      </c>
      <c r="J24" s="42">
        <f t="shared" si="2"/>
        <v>0</v>
      </c>
    </row>
    <row r="25" spans="1:10" x14ac:dyDescent="0.35">
      <c r="A25" s="73">
        <v>27</v>
      </c>
      <c r="B25" s="66" t="s">
        <v>11</v>
      </c>
      <c r="C25" s="25" t="s">
        <v>15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44" thickBot="1" x14ac:dyDescent="0.4">
      <c r="A26" s="76">
        <v>28</v>
      </c>
      <c r="B26" s="70" t="s">
        <v>11</v>
      </c>
      <c r="C26" s="26" t="s">
        <v>20</v>
      </c>
      <c r="D26" s="21" t="b">
        <v>1</v>
      </c>
      <c r="E26" s="19" t="b">
        <v>1</v>
      </c>
      <c r="F26" s="15" t="b">
        <v>1</v>
      </c>
      <c r="G26" s="15">
        <v>2</v>
      </c>
      <c r="H26" s="61">
        <f t="shared" si="0"/>
        <v>2</v>
      </c>
      <c r="I26" s="62">
        <f t="shared" si="1"/>
        <v>2</v>
      </c>
      <c r="J26" s="63">
        <f t="shared" si="2"/>
        <v>0</v>
      </c>
    </row>
    <row r="27" spans="1:10" ht="29" x14ac:dyDescent="0.35">
      <c r="A27" s="72">
        <v>29</v>
      </c>
      <c r="B27" s="65" t="s">
        <v>17</v>
      </c>
      <c r="C27" s="55" t="s">
        <v>72</v>
      </c>
      <c r="D27" s="60" t="b">
        <v>1</v>
      </c>
      <c r="E27" s="57" t="b">
        <v>1</v>
      </c>
      <c r="F27" s="39" t="b">
        <v>1</v>
      </c>
      <c r="G27" s="39">
        <v>4</v>
      </c>
      <c r="H27" s="39">
        <f t="shared" si="0"/>
        <v>4</v>
      </c>
      <c r="I27" s="40">
        <f t="shared" si="1"/>
        <v>4</v>
      </c>
      <c r="J27" s="41">
        <f t="shared" si="2"/>
        <v>0</v>
      </c>
    </row>
    <row r="28" spans="1:10" ht="29" x14ac:dyDescent="0.35">
      <c r="A28" s="73">
        <v>30</v>
      </c>
      <c r="B28" s="66" t="s">
        <v>17</v>
      </c>
      <c r="C28" s="25" t="s">
        <v>6</v>
      </c>
      <c r="D28" s="20" t="b">
        <v>1</v>
      </c>
      <c r="E28" s="17" t="b">
        <v>1</v>
      </c>
      <c r="F28" s="2"/>
      <c r="G28" s="2">
        <v>1</v>
      </c>
      <c r="H28" s="13">
        <f t="shared" si="0"/>
        <v>1</v>
      </c>
      <c r="I28" s="14">
        <f t="shared" si="1"/>
        <v>1</v>
      </c>
      <c r="J28" s="42">
        <f t="shared" si="2"/>
        <v>0</v>
      </c>
    </row>
    <row r="29" spans="1:10" ht="29" x14ac:dyDescent="0.35">
      <c r="A29" s="73">
        <v>31</v>
      </c>
      <c r="B29" s="66" t="s">
        <v>17</v>
      </c>
      <c r="C29" s="25" t="s">
        <v>50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44" thickBot="1" x14ac:dyDescent="0.4">
      <c r="A30" s="74">
        <v>32</v>
      </c>
      <c r="B30" s="68" t="s">
        <v>17</v>
      </c>
      <c r="C30" s="43" t="s">
        <v>8</v>
      </c>
      <c r="D30" s="59" t="b">
        <v>1</v>
      </c>
      <c r="E30" s="45" t="b">
        <v>1</v>
      </c>
      <c r="F30" s="46" t="b">
        <v>1</v>
      </c>
      <c r="G30" s="46">
        <v>2</v>
      </c>
      <c r="H30" s="47">
        <f t="shared" si="0"/>
        <v>2</v>
      </c>
      <c r="I30" s="48">
        <f t="shared" si="1"/>
        <v>2</v>
      </c>
      <c r="J30" s="49">
        <f t="shared" si="2"/>
        <v>0</v>
      </c>
    </row>
    <row r="31" spans="1:10" ht="29" x14ac:dyDescent="0.35">
      <c r="A31" s="72">
        <v>33</v>
      </c>
      <c r="B31" s="65" t="s">
        <v>7</v>
      </c>
      <c r="C31" s="55" t="s">
        <v>43</v>
      </c>
      <c r="D31" s="60" t="b">
        <v>1</v>
      </c>
      <c r="E31" s="57" t="b">
        <v>1</v>
      </c>
      <c r="F31" s="39" t="b">
        <v>1</v>
      </c>
      <c r="G31" s="39">
        <v>2</v>
      </c>
      <c r="H31" s="39">
        <f t="shared" si="0"/>
        <v>2</v>
      </c>
      <c r="I31" s="40">
        <f t="shared" si="1"/>
        <v>2</v>
      </c>
      <c r="J31" s="41">
        <f t="shared" si="2"/>
        <v>0</v>
      </c>
    </row>
    <row r="32" spans="1:10" ht="29" x14ac:dyDescent="0.35">
      <c r="A32" s="73">
        <v>34</v>
      </c>
      <c r="B32" s="66" t="s">
        <v>7</v>
      </c>
      <c r="C32" s="27" t="s">
        <v>44</v>
      </c>
      <c r="D32" s="20" t="b">
        <v>1</v>
      </c>
      <c r="E32" s="17" t="b">
        <v>1</v>
      </c>
      <c r="F32" s="2"/>
      <c r="G32" s="2">
        <v>1</v>
      </c>
      <c r="H32" s="13">
        <f t="shared" si="0"/>
        <v>1</v>
      </c>
      <c r="I32" s="14">
        <f t="shared" si="1"/>
        <v>1</v>
      </c>
      <c r="J32" s="42">
        <f t="shared" si="2"/>
        <v>0</v>
      </c>
    </row>
    <row r="33" spans="1:10" ht="29" x14ac:dyDescent="0.35">
      <c r="A33" s="73">
        <v>35</v>
      </c>
      <c r="B33" s="66" t="s">
        <v>7</v>
      </c>
      <c r="C33" s="25" t="s">
        <v>16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15" thickBot="1" x14ac:dyDescent="0.4">
      <c r="A34" s="74">
        <v>36</v>
      </c>
      <c r="B34" s="68" t="s">
        <v>7</v>
      </c>
      <c r="C34" s="43" t="s">
        <v>49</v>
      </c>
      <c r="D34" s="59" t="b">
        <v>1</v>
      </c>
      <c r="E34" s="45" t="b">
        <v>1</v>
      </c>
      <c r="F34" s="46"/>
      <c r="G34" s="46">
        <v>2</v>
      </c>
      <c r="H34" s="47">
        <f t="shared" si="0"/>
        <v>2</v>
      </c>
      <c r="I34" s="48">
        <f t="shared" si="1"/>
        <v>2</v>
      </c>
      <c r="J34" s="49">
        <f t="shared" si="2"/>
        <v>0</v>
      </c>
    </row>
    <row r="35" spans="1:10" ht="29" x14ac:dyDescent="0.35">
      <c r="A35" s="72">
        <v>37</v>
      </c>
      <c r="B35" s="65" t="s">
        <v>24</v>
      </c>
      <c r="C35" s="55" t="s">
        <v>23</v>
      </c>
      <c r="D35" s="60" t="b">
        <v>1</v>
      </c>
      <c r="E35" s="57" t="b">
        <v>1</v>
      </c>
      <c r="F35" s="39" t="b">
        <v>1</v>
      </c>
      <c r="G35" s="39">
        <v>1</v>
      </c>
      <c r="H35" s="39">
        <f t="shared" si="0"/>
        <v>1</v>
      </c>
      <c r="I35" s="40">
        <f t="shared" si="1"/>
        <v>1</v>
      </c>
      <c r="J35" s="41">
        <f t="shared" si="2"/>
        <v>0</v>
      </c>
    </row>
    <row r="36" spans="1:10" ht="29" x14ac:dyDescent="0.35">
      <c r="A36" s="73">
        <v>38</v>
      </c>
      <c r="B36" s="66" t="s">
        <v>24</v>
      </c>
      <c r="C36" s="25" t="s">
        <v>25</v>
      </c>
      <c r="D36" s="20" t="b">
        <v>1</v>
      </c>
      <c r="E36" s="17" t="b">
        <v>1</v>
      </c>
      <c r="F36" s="2" t="b">
        <v>1</v>
      </c>
      <c r="G36" s="2">
        <v>2</v>
      </c>
      <c r="H36" s="13">
        <f t="shared" si="0"/>
        <v>2</v>
      </c>
      <c r="I36" s="14">
        <f t="shared" si="1"/>
        <v>2</v>
      </c>
      <c r="J36" s="42">
        <f t="shared" si="2"/>
        <v>0</v>
      </c>
    </row>
    <row r="37" spans="1:10" ht="29" x14ac:dyDescent="0.35">
      <c r="A37" s="73">
        <v>39</v>
      </c>
      <c r="B37" s="66" t="s">
        <v>24</v>
      </c>
      <c r="C37" s="25" t="s">
        <v>48</v>
      </c>
      <c r="D37" s="20" t="b">
        <v>1</v>
      </c>
      <c r="E37" s="17" t="b">
        <v>1</v>
      </c>
      <c r="F37" s="2" t="b">
        <v>1</v>
      </c>
      <c r="G37" s="2">
        <v>2</v>
      </c>
      <c r="H37" s="13">
        <f t="shared" si="0"/>
        <v>2</v>
      </c>
      <c r="I37" s="14">
        <f t="shared" si="1"/>
        <v>2</v>
      </c>
      <c r="J37" s="42">
        <f t="shared" si="2"/>
        <v>0</v>
      </c>
    </row>
    <row r="38" spans="1:10" s="1" customFormat="1" ht="29" x14ac:dyDescent="0.35">
      <c r="A38" s="73">
        <v>40</v>
      </c>
      <c r="B38" s="66" t="s">
        <v>24</v>
      </c>
      <c r="C38" s="25" t="s">
        <v>47</v>
      </c>
      <c r="D38" s="18" t="b">
        <v>1</v>
      </c>
      <c r="E38" s="17" t="b">
        <v>1</v>
      </c>
      <c r="F38" s="2" t="b">
        <v>1</v>
      </c>
      <c r="G38" s="2">
        <v>5</v>
      </c>
      <c r="H38" s="13">
        <f t="shared" si="0"/>
        <v>5</v>
      </c>
      <c r="I38" s="14">
        <f t="shared" si="1"/>
        <v>5</v>
      </c>
      <c r="J38" s="42">
        <f t="shared" si="2"/>
        <v>0</v>
      </c>
    </row>
    <row r="39" spans="1:10" s="1" customFormat="1" ht="29.5" thickBot="1" x14ac:dyDescent="0.4">
      <c r="A39" s="74">
        <v>41</v>
      </c>
      <c r="B39" s="68" t="s">
        <v>24</v>
      </c>
      <c r="C39" s="43" t="s">
        <v>21</v>
      </c>
      <c r="D39" s="77" t="b">
        <v>1</v>
      </c>
      <c r="E39" s="45" t="b">
        <v>1</v>
      </c>
      <c r="F39" s="46" t="b">
        <v>1</v>
      </c>
      <c r="G39" s="46">
        <v>5</v>
      </c>
      <c r="H39" s="47">
        <f t="shared" si="0"/>
        <v>5</v>
      </c>
      <c r="I39" s="48">
        <f t="shared" si="1"/>
        <v>5</v>
      </c>
      <c r="J39" s="49">
        <f t="shared" si="2"/>
        <v>0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107950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107950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107950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107950</xdr:colOff>
                    <xdr:row>4</xdr:row>
                    <xdr:rowOff>717550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31750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107950</xdr:colOff>
                    <xdr:row>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107950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107950</xdr:colOff>
                    <xdr:row>8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107950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107950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107950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660400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107950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107950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107950</xdr:colOff>
                    <xdr:row>15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107950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107950</xdr:colOff>
                    <xdr:row>17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107950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107950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107950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107950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107950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107950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107950</xdr:colOff>
                    <xdr:row>24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107950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107950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107950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107950</xdr:colOff>
                    <xdr:row>28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107950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107950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107950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107950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107950</xdr:colOff>
                    <xdr:row>33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107950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107950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107950</xdr:colOff>
                    <xdr:row>36</xdr:row>
                    <xdr:rowOff>374650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107950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107950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717550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12700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698500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88900</xdr:rowOff>
                  </from>
                  <to>
                    <xdr:col>5</xdr:col>
                    <xdr:colOff>171450</xdr:colOff>
                    <xdr:row>37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H19"/>
  <sheetViews>
    <sheetView workbookViewId="0">
      <selection activeCell="C6" sqref="C6"/>
    </sheetView>
  </sheetViews>
  <sheetFormatPr defaultRowHeight="14.5" x14ac:dyDescent="0.35"/>
  <cols>
    <col min="1" max="1" width="9.1796875" style="10"/>
    <col min="3" max="3" width="11.7265625" bestFit="1" customWidth="1"/>
    <col min="4" max="4" width="17.7265625" customWidth="1"/>
    <col min="7" max="7" width="16.453125" bestFit="1" customWidth="1"/>
    <col min="8" max="8" width="13.7265625" customWidth="1"/>
    <col min="13" max="13" width="13.26953125" bestFit="1" customWidth="1"/>
  </cols>
  <sheetData>
    <row r="1" spans="2:8" x14ac:dyDescent="0.35">
      <c r="B1" s="11" t="s">
        <v>31</v>
      </c>
      <c r="C1" s="12"/>
      <c r="D1" s="12"/>
      <c r="G1" t="s">
        <v>35</v>
      </c>
      <c r="H1" t="s">
        <v>37</v>
      </c>
    </row>
    <row r="2" spans="2:8" x14ac:dyDescent="0.35">
      <c r="B2" s="2"/>
      <c r="C2" s="2">
        <v>140</v>
      </c>
      <c r="D2" s="2"/>
      <c r="G2">
        <v>0</v>
      </c>
      <c r="H2">
        <v>20</v>
      </c>
    </row>
    <row r="3" spans="2:8" x14ac:dyDescent="0.3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3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3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3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3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35">
      <c r="D8" s="5"/>
      <c r="G8">
        <v>12</v>
      </c>
      <c r="H8">
        <v>8</v>
      </c>
    </row>
    <row r="9" spans="2:8" x14ac:dyDescent="0.35">
      <c r="G9">
        <v>14</v>
      </c>
      <c r="H9">
        <v>6</v>
      </c>
    </row>
    <row r="10" spans="2:8" x14ac:dyDescent="0.35">
      <c r="G10">
        <v>16</v>
      </c>
      <c r="H10">
        <v>4</v>
      </c>
    </row>
    <row r="11" spans="2:8" x14ac:dyDescent="0.35">
      <c r="G11">
        <v>18</v>
      </c>
      <c r="H11">
        <v>2</v>
      </c>
    </row>
    <row r="12" spans="2:8" x14ac:dyDescent="0.35">
      <c r="G12">
        <v>20</v>
      </c>
      <c r="H12">
        <v>0</v>
      </c>
    </row>
    <row r="19" spans="2:2" x14ac:dyDescent="0.3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Latitude</cp:lastModifiedBy>
  <dcterms:created xsi:type="dcterms:W3CDTF">2011-03-17T10:44:48Z</dcterms:created>
  <dcterms:modified xsi:type="dcterms:W3CDTF">2025-05-11T16:31:52Z</dcterms:modified>
</cp:coreProperties>
</file>