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elin\Desktop\Completed Projects\"/>
    </mc:Choice>
  </mc:AlternateContent>
  <xr:revisionPtr revIDLastSave="0" documentId="13_ncr:1_{CA80901A-A8BB-4DA3-9B56-E9E24ACB65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Data" sheetId="1" r:id="rId1"/>
    <sheet name="Training Programme Data" sheetId="2" r:id="rId2"/>
  </sheets>
  <definedNames>
    <definedName name="_xlnm._FilterDatabase" localSheetId="0" hidden="1">'Employee Data'!$J$1:$J$75</definedName>
    <definedName name="_xlnm.Extract" localSheetId="0">'Employee Data'!#REF!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2" i="1"/>
  <c r="I3" i="1"/>
  <c r="K3" i="1"/>
  <c r="I4" i="1"/>
  <c r="K4" i="1"/>
  <c r="I5" i="1"/>
  <c r="K5" i="1"/>
  <c r="I6" i="1"/>
  <c r="K6" i="1"/>
  <c r="I7" i="1"/>
  <c r="K7" i="1"/>
  <c r="I8" i="1"/>
  <c r="K8" i="1"/>
  <c r="I9" i="1"/>
  <c r="K9" i="1"/>
  <c r="I10" i="1"/>
  <c r="K10" i="1"/>
  <c r="I11" i="1"/>
  <c r="K11" i="1"/>
  <c r="I12" i="1"/>
  <c r="K12" i="1"/>
  <c r="I13" i="1"/>
  <c r="K13" i="1"/>
  <c r="I14" i="1"/>
  <c r="K14" i="1"/>
  <c r="I15" i="1"/>
  <c r="K15" i="1"/>
  <c r="I16" i="1"/>
  <c r="K16" i="1"/>
  <c r="I17" i="1"/>
  <c r="K17" i="1"/>
  <c r="I18" i="1"/>
  <c r="K18" i="1"/>
  <c r="I19" i="1"/>
  <c r="K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73" i="1"/>
  <c r="K73" i="1"/>
  <c r="I74" i="1"/>
  <c r="K74" i="1"/>
  <c r="I75" i="1"/>
  <c r="K75" i="1"/>
  <c r="I2" i="1"/>
  <c r="K2" i="1"/>
</calcChain>
</file>

<file path=xl/sharedStrings.xml><?xml version="1.0" encoding="utf-8"?>
<sst xmlns="http://schemas.openxmlformats.org/spreadsheetml/2006/main" count="402" uniqueCount="195">
  <si>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</si>
  <si>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</si>
  <si>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</si>
  <si>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</si>
  <si>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</si>
  <si>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</si>
  <si>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</si>
  <si>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</si>
  <si>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</si>
  <si>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</si>
  <si>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</si>
  <si>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</si>
  <si>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</si>
  <si>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</si>
  <si>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</si>
  <si>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</si>
  <si>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</si>
  <si>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</si>
  <si>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</si>
  <si>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</si>
  <si>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</si>
  <si>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</si>
  <si>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</si>
  <si>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</si>
  <si>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</si>
  <si>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</si>
  <si>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</si>
  <si>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</si>
  <si>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</si>
  <si>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</si>
  <si>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</si>
  <si>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</si>
  <si>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</si>
  <si>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</si>
  <si>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</si>
  <si>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</si>
  <si>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</si>
  <si>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</si>
  <si>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</si>
  <si>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</si>
  <si>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</si>
  <si>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</si>
  <si>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</si>
  <si>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</si>
  <si>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</si>
  <si>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</si>
  <si>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</si>
  <si>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</si>
  <si>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</si>
  <si>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</si>
  <si>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</si>
  <si>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</si>
  <si>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</si>
  <si>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</si>
  <si>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</si>
  <si>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</si>
  <si>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</si>
  <si>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</si>
  <si>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</si>
  <si>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</si>
  <si>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</si>
  <si>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</si>
  <si>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</si>
  <si>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</si>
  <si>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</si>
  <si>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</si>
  <si>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</si>
  <si>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</si>
  <si>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</si>
  <si>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</si>
  <si>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</si>
  <si>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</si>
  <si>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</si>
  <si>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</si>
  <si>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</si>
  <si>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</si>
  <si>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</si>
  <si>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</si>
  <si>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</si>
  <si>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</si>
  <si>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</si>
  <si>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</si>
  <si>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</si>
  <si>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</si>
  <si>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</si>
  <si>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</si>
  <si>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</si>
  <si>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</si>
  <si>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</si>
  <si>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</si>
  <si>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</si>
  <si>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</si>
  <si>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</si>
  <si>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</si>
  <si>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</si>
  <si>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</si>
  <si>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</si>
  <si>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</si>
  <si>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</si>
  <si>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</si>
  <si>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</si>
  <si>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</si>
  <si>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</si>
  <si>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</si>
  <si>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</si>
  <si>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</si>
  <si>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</si>
  <si>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</si>
  <si>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</si>
  <si>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</si>
  <si>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</si>
  <si>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</si>
  <si>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</si>
  <si>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</si>
  <si>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</si>
  <si>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</si>
  <si>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</si>
  <si>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</si>
  <si>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</si>
  <si>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</si>
  <si>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</si>
  <si>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</si>
  <si>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</si>
  <si>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</si>
  <si>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</si>
  <si>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</si>
  <si>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</si>
  <si>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</si>
  <si>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</si>
  <si>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51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</si>
  <si>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</si>
  <si>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</si>
  <si>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</si>
  <si>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</si>
  <si>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</si>
  <si>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</si>
  <si>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</si>
  <si>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</si>
  <si>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62</t>
  </si>
  <si>
    <t>Employee 63</t>
  </si>
  <si>
    <t>Employee 65</t>
  </si>
  <si>
    <t>Employee 66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</si>
  <si>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</si>
  <si>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</si>
  <si>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</si>
  <si>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</si>
  <si>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</si>
  <si>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</si>
  <si>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</si>
  <si>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</si>
  <si>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HR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</si>
  <si>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</si>
  <si>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</si>
  <si>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</si>
  <si>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</si>
  <si>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</si>
  <si>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</si>
  <si>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</si>
  <si>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</si>
  <si>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</si>
  <si>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</si>
  <si>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</si>
  <si>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Advanced Excel</t>
  </si>
  <si>
    <t>Leadership Essentials</t>
  </si>
  <si>
    <t>Agile Project Management</t>
  </si>
  <si>
    <t>Course ID</t>
  </si>
  <si>
    <t>Course Name</t>
  </si>
  <si>
    <t>Course Category</t>
  </si>
  <si>
    <t>Cost (£)</t>
  </si>
  <si>
    <t>Duration (Days)</t>
  </si>
  <si>
    <t>T001</t>
  </si>
  <si>
    <t>T002</t>
  </si>
  <si>
    <t>T003</t>
  </si>
  <si>
    <t>T004</t>
  </si>
  <si>
    <t>T005</t>
  </si>
  <si>
    <t>Team Building</t>
  </si>
  <si>
    <t>Technical</t>
  </si>
  <si>
    <t>Leadership</t>
  </si>
  <si>
    <t>Teamwork</t>
  </si>
  <si>
    <t>Technical Tools</t>
  </si>
  <si>
    <t>Project Management</t>
  </si>
  <si>
    <t>Employee 16</t>
  </si>
  <si>
    <t>DEVELOPMENT</t>
  </si>
  <si>
    <t>FINANCE</t>
  </si>
  <si>
    <t>IT SUPPORT</t>
  </si>
  <si>
    <t>MARKETING</t>
  </si>
  <si>
    <t>Employee 50</t>
  </si>
  <si>
    <t>Employee 52</t>
  </si>
  <si>
    <t>Employee 61</t>
  </si>
  <si>
    <t>Employee 64</t>
  </si>
  <si>
    <t>Employee 67</t>
  </si>
  <si>
    <t>Training Cost (£)</t>
  </si>
  <si>
    <t>Training Category</t>
  </si>
  <si>
    <t>Total Compensation (£)</t>
  </si>
  <si>
    <t>Performance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</si>
</sst>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3" xfId="0" applyFont="1" applyFill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Fill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9CCFF"/>
      <color rgb="FF0099CC"/>
      <color rgb="FF33CCFF"/>
      <color rgb="FFFFFF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A2" sqref="A2"/>
    </sheetView>
  </sheetViews>
  <sheetFormatPr defaultRowHeight="15" x14ac:dyDescent="0.25"/>
  <cols>
    <col min="1" max="1" width="11.5703125" style="6" bestFit="1" customWidth="1"/>
    <col min="2" max="2" width="12.7109375" bestFit="1" customWidth="1"/>
    <col min="3" max="3" width="16" customWidth="1"/>
    <col min="4" max="4" width="19.5703125" customWidth="1"/>
    <col min="5" max="5" width="13.140625" style="4" customWidth="1"/>
    <col min="6" max="6" width="19.7109375" customWidth="1"/>
    <col min="7" max="7" width="19.5703125" customWidth="1"/>
    <col min="8" max="8" width="28.140625" customWidth="1"/>
    <col min="9" max="9" width="18.7109375" style="4" customWidth="1"/>
    <col min="10" max="10" width="22.28515625" customWidth="1"/>
    <col min="11" max="11" width="26.28515625" customWidth="1"/>
    <col min="12" max="12" width="25.5703125" customWidth="1"/>
    <col min="13" max="13" width="9.140625" customWidth="1"/>
  </cols>
  <sheetData>
    <row r="1" spans="1:12" x14ac:dyDescent="0.25">
      <c r="A1" s="8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5" t="s">
        <v>191</v>
      </c>
      <c r="J1" s="2" t="s">
        <v>192</v>
      </c>
      <c r="K1" s="3" t="s">
        <v>193</v>
      </c>
      <c r="L1" s="3" t="s">
        <v>194</v>
      </c>
    </row>
    <row r="2" spans="1:12" x14ac:dyDescent="0.25">
      <c r="A2" s="6" t="s">
        <v>8</v>
      </c>
      <c r="B2" t="s">
        <v>82</v>
      </c>
      <c r="C2" t="s">
        <v>182</v>
      </c>
      <c r="D2" t="s">
        <v>151</v>
      </c>
      <c r="E2" s="4">
        <v>30000</v>
      </c>
      <c r="F2">
        <v>3</v>
      </c>
      <c r="G2">
        <v>3</v>
      </c>
      <c r="H2" t="s">
        <v>161</v>
      </c>
      <c r="I2" s="4">
        <f>VLOOKUP(H2,'Training Programme Data'!$B$2:$D$6,3,FALSE)</f>
        <v>500</v>
      </c>
      <c r="J2" t="str">
        <f>VLOOKUP(H2,'Training Programme Data'!$B$2:$D$6,2,FALSE)</f>
        <v>Technical</v>
      </c>
      <c r="K2" s="4">
        <f>E2+I2</f>
        <v>30500</v>
      </c>
      <c r="L2" t="str">
        <f>IF(G2&gt;=4, "High Performer", IF(G2&lt;=2,"Needs Improvement", "Satisfactory"))</f>
        <v>Satisfactory</v>
      </c>
    </row>
    <row r="3" spans="1:12" x14ac:dyDescent="0.25">
      <c r="A3" s="6" t="s">
        <v>9</v>
      </c>
      <c r="B3" t="s">
        <v>83</v>
      </c>
      <c r="C3" t="s">
        <v>183</v>
      </c>
      <c r="D3" t="s">
        <v>152</v>
      </c>
      <c r="E3" s="4">
        <v>45000</v>
      </c>
      <c r="F3">
        <v>5</v>
      </c>
      <c r="G3">
        <v>4</v>
      </c>
      <c r="H3" t="s">
        <v>163</v>
      </c>
      <c r="I3" s="4">
        <f>VLOOKUP(H3,'Training Programme Data'!$B$2:$D$6,3,FALSE)</f>
        <v>1000</v>
      </c>
      <c r="J3" t="str">
        <f>VLOOKUP(H3,'Training Programme Data'!$B$2:$D$6,2,FALSE)</f>
        <v>Leadership</v>
      </c>
      <c r="K3" s="4">
        <f t="shared" ref="K3:K66" si="0">E3+I3</f>
        <v>46000</v>
      </c>
      <c r="L3" t="str">
        <f t="shared" ref="L3:L66" si="1">IF(G3&gt;=4, "High Performer", IF(G3&lt;=2,"Needs Improvement", "Satisfactory"))</f>
        <v>High Performer</v>
      </c>
    </row>
    <row r="4" spans="1:12" x14ac:dyDescent="0.25">
      <c r="A4" s="6" t="s">
        <v>10</v>
      </c>
      <c r="B4" t="s">
        <v>84</v>
      </c>
      <c r="C4" t="s">
        <v>182</v>
      </c>
      <c r="D4" t="s">
        <v>153</v>
      </c>
      <c r="E4" s="4">
        <v>45000</v>
      </c>
      <c r="F4">
        <v>9</v>
      </c>
      <c r="G4">
        <v>2</v>
      </c>
      <c r="H4" t="s">
        <v>162</v>
      </c>
      <c r="I4" s="4">
        <f>VLOOKUP(H4,'Training Programme Data'!$B$2:$D$6,3,FALSE)</f>
        <v>600</v>
      </c>
      <c r="J4" t="str">
        <f>VLOOKUP(H4,'Training Programme Data'!$B$2:$D$6,2,FALSE)</f>
        <v>Technical Tools</v>
      </c>
      <c r="K4" s="4">
        <f t="shared" si="0"/>
        <v>45600</v>
      </c>
      <c r="L4" t="str">
        <f t="shared" si="1"/>
        <v>Needs Improvement</v>
      </c>
    </row>
    <row r="5" spans="1:12" x14ac:dyDescent="0.25">
      <c r="A5" s="6" t="s">
        <v>11</v>
      </c>
      <c r="B5" t="s">
        <v>85</v>
      </c>
      <c r="C5" t="s">
        <v>182</v>
      </c>
      <c r="D5" t="s">
        <v>154</v>
      </c>
      <c r="E5" s="4">
        <v>50000</v>
      </c>
      <c r="F5">
        <v>2</v>
      </c>
      <c r="G5">
        <v>3</v>
      </c>
      <c r="H5" t="s">
        <v>161</v>
      </c>
      <c r="I5" s="4">
        <f>VLOOKUP(H5,'Training Programme Data'!$B$2:$D$6,3,FALSE)</f>
        <v>500</v>
      </c>
      <c r="J5" t="str">
        <f>VLOOKUP(H5,'Training Programme Data'!$B$2:$D$6,2,FALSE)</f>
        <v>Technical</v>
      </c>
      <c r="K5" s="4">
        <f t="shared" si="0"/>
        <v>50500</v>
      </c>
      <c r="L5" t="str">
        <f t="shared" si="1"/>
        <v>Satisfactory</v>
      </c>
    </row>
    <row r="6" spans="1:12" x14ac:dyDescent="0.25">
      <c r="A6" s="6" t="s">
        <v>12</v>
      </c>
      <c r="B6" t="s">
        <v>86</v>
      </c>
      <c r="C6" t="s">
        <v>184</v>
      </c>
      <c r="D6" t="s">
        <v>155</v>
      </c>
      <c r="E6" s="4">
        <v>35000</v>
      </c>
      <c r="F6">
        <v>8</v>
      </c>
      <c r="G6">
        <v>4</v>
      </c>
      <c r="H6" t="s">
        <v>162</v>
      </c>
      <c r="I6" s="4">
        <f>VLOOKUP(H6,'Training Programme Data'!$B$2:$D$6,3,FALSE)</f>
        <v>600</v>
      </c>
      <c r="J6" t="str">
        <f>VLOOKUP(H6,'Training Programme Data'!$B$2:$D$6,2,FALSE)</f>
        <v>Technical Tools</v>
      </c>
      <c r="K6" s="4">
        <f t="shared" si="0"/>
        <v>35600</v>
      </c>
      <c r="L6" t="str">
        <f t="shared" si="1"/>
        <v>High Performer</v>
      </c>
    </row>
    <row r="7" spans="1:12" x14ac:dyDescent="0.25">
      <c r="A7" s="6" t="s">
        <v>13</v>
      </c>
      <c r="B7" t="s">
        <v>87</v>
      </c>
      <c r="C7" t="s">
        <v>182</v>
      </c>
      <c r="D7" t="s">
        <v>156</v>
      </c>
      <c r="E7" s="4">
        <v>25000</v>
      </c>
      <c r="F7">
        <v>5</v>
      </c>
      <c r="G7">
        <v>1</v>
      </c>
      <c r="H7" t="s">
        <v>163</v>
      </c>
      <c r="I7" s="4">
        <f>VLOOKUP(H7,'Training Programme Data'!$B$2:$D$6,3,FALSE)</f>
        <v>1000</v>
      </c>
      <c r="J7" t="str">
        <f>VLOOKUP(H7,'Training Programme Data'!$B$2:$D$6,2,FALSE)</f>
        <v>Leadership</v>
      </c>
      <c r="K7" s="4">
        <f t="shared" si="0"/>
        <v>26000</v>
      </c>
      <c r="L7" t="str">
        <f t="shared" si="1"/>
        <v>Needs Improvement</v>
      </c>
    </row>
    <row r="8" spans="1:12" x14ac:dyDescent="0.25">
      <c r="A8" s="6" t="s">
        <v>14</v>
      </c>
      <c r="B8" t="s">
        <v>88</v>
      </c>
      <c r="C8" t="s">
        <v>150</v>
      </c>
      <c r="D8" t="s">
        <v>151</v>
      </c>
      <c r="E8" s="4">
        <v>50000</v>
      </c>
      <c r="F8">
        <v>7</v>
      </c>
      <c r="G8">
        <v>5</v>
      </c>
      <c r="H8" t="s">
        <v>161</v>
      </c>
      <c r="I8" s="4">
        <f>VLOOKUP(H8,'Training Programme Data'!$B$2:$D$6,3,FALSE)</f>
        <v>500</v>
      </c>
      <c r="J8" t="str">
        <f>VLOOKUP(H8,'Training Programme Data'!$B$2:$D$6,2,FALSE)</f>
        <v>Technical</v>
      </c>
      <c r="K8" s="4">
        <f t="shared" si="0"/>
        <v>50500</v>
      </c>
      <c r="L8" t="str">
        <f t="shared" si="1"/>
        <v>High Performer</v>
      </c>
    </row>
    <row r="9" spans="1:12" x14ac:dyDescent="0.25">
      <c r="A9" s="6" t="s">
        <v>15</v>
      </c>
      <c r="B9" t="s">
        <v>89</v>
      </c>
      <c r="C9" t="s">
        <v>185</v>
      </c>
      <c r="D9" t="s">
        <v>157</v>
      </c>
      <c r="E9" s="4">
        <v>40000</v>
      </c>
      <c r="F9">
        <v>8</v>
      </c>
      <c r="G9">
        <v>3</v>
      </c>
      <c r="H9" t="s">
        <v>175</v>
      </c>
      <c r="I9" s="4">
        <f>VLOOKUP(H9,'Training Programme Data'!$B$2:$D$6,3,FALSE)</f>
        <v>700</v>
      </c>
      <c r="J9" t="str">
        <f>VLOOKUP(H9,'Training Programme Data'!$B$2:$D$6,2,FALSE)</f>
        <v>Teamwork</v>
      </c>
      <c r="K9" s="4">
        <f t="shared" si="0"/>
        <v>40700</v>
      </c>
      <c r="L9" t="str">
        <f t="shared" si="1"/>
        <v>Satisfactory</v>
      </c>
    </row>
    <row r="10" spans="1:12" x14ac:dyDescent="0.25">
      <c r="A10" s="6" t="s">
        <v>16</v>
      </c>
      <c r="B10" t="s">
        <v>90</v>
      </c>
      <c r="C10" t="s">
        <v>183</v>
      </c>
      <c r="D10" t="s">
        <v>156</v>
      </c>
      <c r="E10" s="4">
        <v>25000</v>
      </c>
      <c r="F10">
        <v>1</v>
      </c>
      <c r="G10">
        <v>2</v>
      </c>
      <c r="H10" t="s">
        <v>164</v>
      </c>
      <c r="I10" s="4">
        <f>VLOOKUP(H10,'Training Programme Data'!$B$2:$D$6,3,FALSE)</f>
        <v>800</v>
      </c>
      <c r="J10" t="str">
        <f>VLOOKUP(H10,'Training Programme Data'!$B$2:$D$6,2,FALSE)</f>
        <v>Project Management</v>
      </c>
      <c r="K10" s="4">
        <f t="shared" si="0"/>
        <v>25800</v>
      </c>
      <c r="L10" t="str">
        <f t="shared" si="1"/>
        <v>Needs Improvement</v>
      </c>
    </row>
    <row r="11" spans="1:12" x14ac:dyDescent="0.25">
      <c r="A11" s="6" t="s">
        <v>17</v>
      </c>
      <c r="B11" t="s">
        <v>91</v>
      </c>
      <c r="C11" t="s">
        <v>184</v>
      </c>
      <c r="D11" t="s">
        <v>152</v>
      </c>
      <c r="E11" s="4">
        <v>55000</v>
      </c>
      <c r="F11">
        <v>6</v>
      </c>
      <c r="G11">
        <v>3</v>
      </c>
      <c r="H11" t="s">
        <v>162</v>
      </c>
      <c r="I11" s="4">
        <f>VLOOKUP(H11,'Training Programme Data'!$B$2:$D$6,3,FALSE)</f>
        <v>600</v>
      </c>
      <c r="J11" t="str">
        <f>VLOOKUP(H11,'Training Programme Data'!$B$2:$D$6,2,FALSE)</f>
        <v>Technical Tools</v>
      </c>
      <c r="K11" s="4">
        <f t="shared" si="0"/>
        <v>55600</v>
      </c>
      <c r="L11" t="str">
        <f t="shared" si="1"/>
        <v>Satisfactory</v>
      </c>
    </row>
    <row r="12" spans="1:12" x14ac:dyDescent="0.25">
      <c r="A12" s="6" t="s">
        <v>18</v>
      </c>
      <c r="B12" t="s">
        <v>92</v>
      </c>
      <c r="C12" t="s">
        <v>183</v>
      </c>
      <c r="D12" t="s">
        <v>156</v>
      </c>
      <c r="E12" s="4">
        <v>65000</v>
      </c>
      <c r="F12">
        <v>1</v>
      </c>
      <c r="G12">
        <v>5</v>
      </c>
      <c r="H12" t="s">
        <v>164</v>
      </c>
      <c r="I12" s="4">
        <f>VLOOKUP(H12,'Training Programme Data'!$B$2:$D$6,3,FALSE)</f>
        <v>800</v>
      </c>
      <c r="J12" t="str">
        <f>VLOOKUP(H12,'Training Programme Data'!$B$2:$D$6,2,FALSE)</f>
        <v>Project Management</v>
      </c>
      <c r="K12" s="4">
        <f t="shared" si="0"/>
        <v>65800</v>
      </c>
      <c r="L12" t="str">
        <f t="shared" si="1"/>
        <v>High Performer</v>
      </c>
    </row>
    <row r="13" spans="1:12" x14ac:dyDescent="0.25">
      <c r="A13" s="6" t="s">
        <v>19</v>
      </c>
      <c r="B13" t="s">
        <v>93</v>
      </c>
      <c r="C13" t="s">
        <v>185</v>
      </c>
      <c r="D13" t="s">
        <v>158</v>
      </c>
      <c r="E13" s="4">
        <v>40000</v>
      </c>
      <c r="F13">
        <v>2</v>
      </c>
      <c r="G13">
        <v>3</v>
      </c>
      <c r="H13" t="s">
        <v>161</v>
      </c>
      <c r="I13" s="4">
        <f>VLOOKUP(H13,'Training Programme Data'!$B$2:$D$6,3,FALSE)</f>
        <v>500</v>
      </c>
      <c r="J13" t="str">
        <f>VLOOKUP(H13,'Training Programme Data'!$B$2:$D$6,2,FALSE)</f>
        <v>Technical</v>
      </c>
      <c r="K13" s="4">
        <f t="shared" si="0"/>
        <v>40500</v>
      </c>
      <c r="L13" t="str">
        <f t="shared" si="1"/>
        <v>Satisfactory</v>
      </c>
    </row>
    <row r="14" spans="1:12" x14ac:dyDescent="0.25">
      <c r="A14" s="6" t="s">
        <v>20</v>
      </c>
      <c r="B14" t="s">
        <v>94</v>
      </c>
      <c r="C14" t="s">
        <v>185</v>
      </c>
      <c r="D14" t="s">
        <v>151</v>
      </c>
      <c r="E14" s="4">
        <v>40000</v>
      </c>
      <c r="F14">
        <v>1</v>
      </c>
      <c r="G14">
        <v>2</v>
      </c>
      <c r="H14" t="s">
        <v>162</v>
      </c>
      <c r="I14" s="4">
        <f>VLOOKUP(H14,'Training Programme Data'!$B$2:$D$6,3,FALSE)</f>
        <v>600</v>
      </c>
      <c r="J14" t="str">
        <f>VLOOKUP(H14,'Training Programme Data'!$B$2:$D$6,2,FALSE)</f>
        <v>Technical Tools</v>
      </c>
      <c r="K14" s="4">
        <f t="shared" si="0"/>
        <v>40600</v>
      </c>
      <c r="L14" t="str">
        <f t="shared" si="1"/>
        <v>Needs Improvement</v>
      </c>
    </row>
    <row r="15" spans="1:12" x14ac:dyDescent="0.25">
      <c r="A15" s="6" t="s">
        <v>21</v>
      </c>
      <c r="B15" t="s">
        <v>95</v>
      </c>
      <c r="C15" t="s">
        <v>185</v>
      </c>
      <c r="D15" t="s">
        <v>152</v>
      </c>
      <c r="E15" s="4">
        <v>50000</v>
      </c>
      <c r="F15">
        <v>5</v>
      </c>
      <c r="G15">
        <v>2</v>
      </c>
      <c r="H15" t="s">
        <v>163</v>
      </c>
      <c r="I15" s="4">
        <f>VLOOKUP(H15,'Training Programme Data'!$B$2:$D$6,3,FALSE)</f>
        <v>1000</v>
      </c>
      <c r="J15" t="str">
        <f>VLOOKUP(H15,'Training Programme Data'!$B$2:$D$6,2,FALSE)</f>
        <v>Leadership</v>
      </c>
      <c r="K15" s="4">
        <f t="shared" si="0"/>
        <v>51000</v>
      </c>
      <c r="L15" t="str">
        <f t="shared" si="1"/>
        <v>Needs Improvement</v>
      </c>
    </row>
    <row r="16" spans="1:12" x14ac:dyDescent="0.25">
      <c r="A16" s="6" t="s">
        <v>22</v>
      </c>
      <c r="B16" t="s">
        <v>181</v>
      </c>
      <c r="C16" t="s">
        <v>183</v>
      </c>
      <c r="D16" t="s">
        <v>156</v>
      </c>
      <c r="E16" s="4">
        <v>35000</v>
      </c>
      <c r="F16">
        <v>9</v>
      </c>
      <c r="G16">
        <v>2</v>
      </c>
      <c r="H16" t="s">
        <v>164</v>
      </c>
      <c r="I16" s="4">
        <f>VLOOKUP(H16,'Training Programme Data'!$B$2:$D$6,3,FALSE)</f>
        <v>800</v>
      </c>
      <c r="J16" t="str">
        <f>VLOOKUP(H16,'Training Programme Data'!$B$2:$D$6,2,FALSE)</f>
        <v>Project Management</v>
      </c>
      <c r="K16" s="4">
        <f t="shared" si="0"/>
        <v>35800</v>
      </c>
      <c r="L16" t="str">
        <f t="shared" si="1"/>
        <v>Needs Improvement</v>
      </c>
    </row>
    <row r="17" spans="1:12" x14ac:dyDescent="0.25">
      <c r="A17" s="6" t="s">
        <v>23</v>
      </c>
      <c r="B17" t="s">
        <v>96</v>
      </c>
      <c r="C17" t="s">
        <v>185</v>
      </c>
      <c r="D17" t="s">
        <v>157</v>
      </c>
      <c r="E17" s="4">
        <v>50000</v>
      </c>
      <c r="F17">
        <v>6</v>
      </c>
      <c r="G17">
        <v>1</v>
      </c>
      <c r="H17" t="s">
        <v>161</v>
      </c>
      <c r="I17" s="4">
        <f>VLOOKUP(H17,'Training Programme Data'!$B$2:$D$6,3,FALSE)</f>
        <v>500</v>
      </c>
      <c r="J17" t="str">
        <f>VLOOKUP(H17,'Training Programme Data'!$B$2:$D$6,2,FALSE)</f>
        <v>Technical</v>
      </c>
      <c r="K17" s="4">
        <f t="shared" si="0"/>
        <v>50500</v>
      </c>
      <c r="L17" t="str">
        <f t="shared" si="1"/>
        <v>Needs Improvement</v>
      </c>
    </row>
    <row r="18" spans="1:12" x14ac:dyDescent="0.25">
      <c r="A18" s="6" t="s">
        <v>24</v>
      </c>
      <c r="B18" t="s">
        <v>97</v>
      </c>
      <c r="C18" t="s">
        <v>183</v>
      </c>
      <c r="D18" t="s">
        <v>154</v>
      </c>
      <c r="E18" s="4">
        <v>55000</v>
      </c>
      <c r="F18">
        <v>1</v>
      </c>
      <c r="G18">
        <v>1</v>
      </c>
      <c r="H18" t="s">
        <v>175</v>
      </c>
      <c r="I18" s="4">
        <f>VLOOKUP(H18,'Training Programme Data'!$B$2:$D$6,3,FALSE)</f>
        <v>700</v>
      </c>
      <c r="J18" t="str">
        <f>VLOOKUP(H18,'Training Programme Data'!$B$2:$D$6,2,FALSE)</f>
        <v>Teamwork</v>
      </c>
      <c r="K18" s="4">
        <f t="shared" si="0"/>
        <v>55700</v>
      </c>
      <c r="L18" t="str">
        <f t="shared" si="1"/>
        <v>Needs Improvement</v>
      </c>
    </row>
    <row r="19" spans="1:12" x14ac:dyDescent="0.25">
      <c r="A19" s="6" t="s">
        <v>25</v>
      </c>
      <c r="B19" t="s">
        <v>98</v>
      </c>
      <c r="C19" t="s">
        <v>185</v>
      </c>
      <c r="D19" t="s">
        <v>159</v>
      </c>
      <c r="E19" s="4">
        <v>35000</v>
      </c>
      <c r="F19">
        <v>1</v>
      </c>
      <c r="G19">
        <v>1</v>
      </c>
      <c r="H19" t="s">
        <v>162</v>
      </c>
      <c r="I19" s="4">
        <f>VLOOKUP(H19,'Training Programme Data'!$B$2:$D$6,3,FALSE)</f>
        <v>600</v>
      </c>
      <c r="J19" t="str">
        <f>VLOOKUP(H19,'Training Programme Data'!$B$2:$D$6,2,FALSE)</f>
        <v>Technical Tools</v>
      </c>
      <c r="K19" s="4">
        <f t="shared" si="0"/>
        <v>35600</v>
      </c>
      <c r="L19" t="str">
        <f t="shared" si="1"/>
        <v>Needs Improvement</v>
      </c>
    </row>
    <row r="20" spans="1:12" x14ac:dyDescent="0.25">
      <c r="A20" s="6" t="s">
        <v>26</v>
      </c>
      <c r="B20" t="s">
        <v>99</v>
      </c>
      <c r="C20" t="s">
        <v>150</v>
      </c>
      <c r="D20" t="s">
        <v>152</v>
      </c>
      <c r="E20" s="4">
        <v>55000</v>
      </c>
      <c r="F20">
        <v>2</v>
      </c>
      <c r="G20">
        <v>1</v>
      </c>
      <c r="H20" t="s">
        <v>164</v>
      </c>
      <c r="I20" s="4">
        <f>VLOOKUP(H20,'Training Programme Data'!$B$2:$D$6,3,FALSE)</f>
        <v>800</v>
      </c>
      <c r="J20" t="str">
        <f>VLOOKUP(H20,'Training Programme Data'!$B$2:$D$6,2,FALSE)</f>
        <v>Project Management</v>
      </c>
      <c r="K20" s="4">
        <f t="shared" si="0"/>
        <v>55800</v>
      </c>
      <c r="L20" t="str">
        <f t="shared" si="1"/>
        <v>Needs Improvement</v>
      </c>
    </row>
    <row r="21" spans="1:12" x14ac:dyDescent="0.25">
      <c r="A21" s="6" t="s">
        <v>27</v>
      </c>
      <c r="B21" t="s">
        <v>100</v>
      </c>
      <c r="C21" t="s">
        <v>185</v>
      </c>
      <c r="D21" t="s">
        <v>160</v>
      </c>
      <c r="E21" s="4">
        <v>35000</v>
      </c>
      <c r="F21">
        <v>9</v>
      </c>
      <c r="G21">
        <v>2</v>
      </c>
      <c r="H21" t="s">
        <v>164</v>
      </c>
      <c r="I21" s="4">
        <f>VLOOKUP(H21,'Training Programme Data'!$B$2:$D$6,3,FALSE)</f>
        <v>800</v>
      </c>
      <c r="J21" t="str">
        <f>VLOOKUP(H21,'Training Programme Data'!$B$2:$D$6,2,FALSE)</f>
        <v>Project Management</v>
      </c>
      <c r="K21" s="4">
        <f t="shared" si="0"/>
        <v>35800</v>
      </c>
      <c r="L21" t="str">
        <f t="shared" si="1"/>
        <v>Needs Improvement</v>
      </c>
    </row>
    <row r="22" spans="1:12" x14ac:dyDescent="0.25">
      <c r="A22" s="6" t="s">
        <v>28</v>
      </c>
      <c r="B22" t="s">
        <v>101</v>
      </c>
      <c r="C22" t="s">
        <v>183</v>
      </c>
      <c r="D22" t="s">
        <v>155</v>
      </c>
      <c r="E22" s="4">
        <v>30000</v>
      </c>
      <c r="F22">
        <v>3</v>
      </c>
      <c r="G22">
        <v>3</v>
      </c>
      <c r="H22" t="s">
        <v>163</v>
      </c>
      <c r="I22" s="4">
        <f>VLOOKUP(H22,'Training Programme Data'!$B$2:$D$6,3,FALSE)</f>
        <v>1000</v>
      </c>
      <c r="J22" t="str">
        <f>VLOOKUP(H22,'Training Programme Data'!$B$2:$D$6,2,FALSE)</f>
        <v>Leadership</v>
      </c>
      <c r="K22" s="4">
        <f t="shared" si="0"/>
        <v>31000</v>
      </c>
      <c r="L22" t="str">
        <f t="shared" si="1"/>
        <v>Satisfactory</v>
      </c>
    </row>
    <row r="23" spans="1:12" x14ac:dyDescent="0.25">
      <c r="A23" s="6" t="s">
        <v>29</v>
      </c>
      <c r="B23" t="s">
        <v>102</v>
      </c>
      <c r="C23" t="s">
        <v>182</v>
      </c>
      <c r="D23" t="s">
        <v>156</v>
      </c>
      <c r="E23" s="4">
        <v>40000</v>
      </c>
      <c r="F23">
        <v>1</v>
      </c>
      <c r="G23">
        <v>1</v>
      </c>
      <c r="H23" t="s">
        <v>163</v>
      </c>
      <c r="I23" s="4">
        <f>VLOOKUP(H23,'Training Programme Data'!$B$2:$D$6,3,FALSE)</f>
        <v>1000</v>
      </c>
      <c r="J23" t="str">
        <f>VLOOKUP(H23,'Training Programme Data'!$B$2:$D$6,2,FALSE)</f>
        <v>Leadership</v>
      </c>
      <c r="K23" s="4">
        <f t="shared" si="0"/>
        <v>41000</v>
      </c>
      <c r="L23" t="str">
        <f t="shared" si="1"/>
        <v>Needs Improvement</v>
      </c>
    </row>
    <row r="24" spans="1:12" x14ac:dyDescent="0.25">
      <c r="A24" s="6" t="s">
        <v>30</v>
      </c>
      <c r="B24" t="s">
        <v>103</v>
      </c>
      <c r="C24" t="s">
        <v>185</v>
      </c>
      <c r="D24" t="s">
        <v>160</v>
      </c>
      <c r="E24" s="4">
        <v>60000</v>
      </c>
      <c r="F24">
        <v>5</v>
      </c>
      <c r="G24">
        <v>2</v>
      </c>
      <c r="H24" t="s">
        <v>161</v>
      </c>
      <c r="I24" s="4">
        <f>VLOOKUP(H24,'Training Programme Data'!$B$2:$D$6,3,FALSE)</f>
        <v>500</v>
      </c>
      <c r="J24" t="str">
        <f>VLOOKUP(H24,'Training Programme Data'!$B$2:$D$6,2,FALSE)</f>
        <v>Technical</v>
      </c>
      <c r="K24" s="4">
        <f t="shared" si="0"/>
        <v>60500</v>
      </c>
      <c r="L24" t="str">
        <f t="shared" si="1"/>
        <v>Needs Improvement</v>
      </c>
    </row>
    <row r="25" spans="1:12" x14ac:dyDescent="0.25">
      <c r="A25" s="6" t="s">
        <v>31</v>
      </c>
      <c r="B25" t="s">
        <v>104</v>
      </c>
      <c r="C25" t="s">
        <v>182</v>
      </c>
      <c r="D25" t="s">
        <v>154</v>
      </c>
      <c r="E25" s="4">
        <v>65000</v>
      </c>
      <c r="F25">
        <v>7</v>
      </c>
      <c r="G25">
        <v>4</v>
      </c>
      <c r="H25" t="s">
        <v>164</v>
      </c>
      <c r="I25" s="4">
        <f>VLOOKUP(H25,'Training Programme Data'!$B$2:$D$6,3,FALSE)</f>
        <v>800</v>
      </c>
      <c r="J25" t="str">
        <f>VLOOKUP(H25,'Training Programme Data'!$B$2:$D$6,2,FALSE)</f>
        <v>Project Management</v>
      </c>
      <c r="K25" s="4">
        <f t="shared" si="0"/>
        <v>65800</v>
      </c>
      <c r="L25" t="str">
        <f t="shared" si="1"/>
        <v>High Performer</v>
      </c>
    </row>
    <row r="26" spans="1:12" x14ac:dyDescent="0.25">
      <c r="A26" s="6" t="s">
        <v>32</v>
      </c>
      <c r="B26" t="s">
        <v>105</v>
      </c>
      <c r="C26" t="s">
        <v>150</v>
      </c>
      <c r="D26" t="s">
        <v>157</v>
      </c>
      <c r="E26" s="4">
        <v>55000</v>
      </c>
      <c r="F26">
        <v>6</v>
      </c>
      <c r="G26">
        <v>3</v>
      </c>
      <c r="H26" t="s">
        <v>161</v>
      </c>
      <c r="I26" s="4">
        <f>VLOOKUP(H26,'Training Programme Data'!$B$2:$D$6,3,FALSE)</f>
        <v>500</v>
      </c>
      <c r="J26" t="str">
        <f>VLOOKUP(H26,'Training Programme Data'!$B$2:$D$6,2,FALSE)</f>
        <v>Technical</v>
      </c>
      <c r="K26" s="4">
        <f t="shared" si="0"/>
        <v>55500</v>
      </c>
      <c r="L26" t="str">
        <f t="shared" si="1"/>
        <v>Satisfactory</v>
      </c>
    </row>
    <row r="27" spans="1:12" x14ac:dyDescent="0.25">
      <c r="A27" s="6" t="s">
        <v>33</v>
      </c>
      <c r="B27" t="s">
        <v>106</v>
      </c>
      <c r="C27" t="s">
        <v>184</v>
      </c>
      <c r="D27" t="s">
        <v>151</v>
      </c>
      <c r="E27" s="4">
        <v>25000</v>
      </c>
      <c r="F27">
        <v>1</v>
      </c>
      <c r="G27">
        <v>3</v>
      </c>
      <c r="H27" t="s">
        <v>161</v>
      </c>
      <c r="I27" s="4">
        <f>VLOOKUP(H27,'Training Programme Data'!$B$2:$D$6,3,FALSE)</f>
        <v>500</v>
      </c>
      <c r="J27" t="str">
        <f>VLOOKUP(H27,'Training Programme Data'!$B$2:$D$6,2,FALSE)</f>
        <v>Technical</v>
      </c>
      <c r="K27" s="4">
        <f t="shared" si="0"/>
        <v>25500</v>
      </c>
      <c r="L27" t="str">
        <f t="shared" si="1"/>
        <v>Satisfactory</v>
      </c>
    </row>
    <row r="28" spans="1:12" x14ac:dyDescent="0.25">
      <c r="A28" s="6" t="s">
        <v>34</v>
      </c>
      <c r="B28" t="s">
        <v>107</v>
      </c>
      <c r="C28" t="s">
        <v>150</v>
      </c>
      <c r="D28" t="s">
        <v>152</v>
      </c>
      <c r="E28" s="4">
        <v>35000</v>
      </c>
      <c r="F28">
        <v>5</v>
      </c>
      <c r="G28">
        <v>1</v>
      </c>
      <c r="H28" t="s">
        <v>162</v>
      </c>
      <c r="I28" s="4">
        <f>VLOOKUP(H28,'Training Programme Data'!$B$2:$D$6,3,FALSE)</f>
        <v>600</v>
      </c>
      <c r="J28" t="str">
        <f>VLOOKUP(H28,'Training Programme Data'!$B$2:$D$6,2,FALSE)</f>
        <v>Technical Tools</v>
      </c>
      <c r="K28" s="4">
        <f t="shared" si="0"/>
        <v>35600</v>
      </c>
      <c r="L28" t="str">
        <f t="shared" si="1"/>
        <v>Needs Improvement</v>
      </c>
    </row>
    <row r="29" spans="1:12" x14ac:dyDescent="0.25">
      <c r="A29" s="6" t="s">
        <v>35</v>
      </c>
      <c r="B29" t="s">
        <v>108</v>
      </c>
      <c r="C29" t="s">
        <v>185</v>
      </c>
      <c r="D29" t="s">
        <v>158</v>
      </c>
      <c r="E29" s="4">
        <v>65000</v>
      </c>
      <c r="F29">
        <v>5</v>
      </c>
      <c r="G29">
        <v>1</v>
      </c>
      <c r="H29" t="s">
        <v>161</v>
      </c>
      <c r="I29" s="4">
        <f>VLOOKUP(H29,'Training Programme Data'!$B$2:$D$6,3,FALSE)</f>
        <v>500</v>
      </c>
      <c r="J29" t="str">
        <f>VLOOKUP(H29,'Training Programme Data'!$B$2:$D$6,2,FALSE)</f>
        <v>Technical</v>
      </c>
      <c r="K29" s="4">
        <f t="shared" si="0"/>
        <v>65500</v>
      </c>
      <c r="L29" t="str">
        <f t="shared" si="1"/>
        <v>Needs Improvement</v>
      </c>
    </row>
    <row r="30" spans="1:12" x14ac:dyDescent="0.25">
      <c r="A30" s="6" t="s">
        <v>36</v>
      </c>
      <c r="B30" t="s">
        <v>109</v>
      </c>
      <c r="C30" t="s">
        <v>182</v>
      </c>
      <c r="D30" t="s">
        <v>159</v>
      </c>
      <c r="E30" s="4">
        <v>25000</v>
      </c>
      <c r="F30">
        <v>6</v>
      </c>
      <c r="G30">
        <v>1</v>
      </c>
      <c r="H30" t="s">
        <v>162</v>
      </c>
      <c r="I30" s="4">
        <f>VLOOKUP(H30,'Training Programme Data'!$B$2:$D$6,3,FALSE)</f>
        <v>600</v>
      </c>
      <c r="J30" t="str">
        <f>VLOOKUP(H30,'Training Programme Data'!$B$2:$D$6,2,FALSE)</f>
        <v>Technical Tools</v>
      </c>
      <c r="K30" s="4">
        <f t="shared" si="0"/>
        <v>25600</v>
      </c>
      <c r="L30" t="str">
        <f t="shared" si="1"/>
        <v>Needs Improvement</v>
      </c>
    </row>
    <row r="31" spans="1:12" x14ac:dyDescent="0.25">
      <c r="A31" s="6" t="s">
        <v>37</v>
      </c>
      <c r="B31" t="s">
        <v>110</v>
      </c>
      <c r="C31" t="s">
        <v>182</v>
      </c>
      <c r="D31" t="s">
        <v>159</v>
      </c>
      <c r="E31" s="4">
        <v>65000</v>
      </c>
      <c r="F31">
        <v>3</v>
      </c>
      <c r="G31">
        <v>1</v>
      </c>
      <c r="H31" t="s">
        <v>163</v>
      </c>
      <c r="I31" s="4">
        <f>VLOOKUP(H31,'Training Programme Data'!$B$2:$D$6,3,FALSE)</f>
        <v>1000</v>
      </c>
      <c r="J31" t="str">
        <f>VLOOKUP(H31,'Training Programme Data'!$B$2:$D$6,2,FALSE)</f>
        <v>Leadership</v>
      </c>
      <c r="K31" s="4">
        <f t="shared" si="0"/>
        <v>66000</v>
      </c>
      <c r="L31" t="str">
        <f t="shared" si="1"/>
        <v>Needs Improvement</v>
      </c>
    </row>
    <row r="32" spans="1:12" x14ac:dyDescent="0.25">
      <c r="A32" s="6" t="s">
        <v>38</v>
      </c>
      <c r="B32" t="s">
        <v>111</v>
      </c>
      <c r="C32" t="s">
        <v>183</v>
      </c>
      <c r="D32" t="s">
        <v>156</v>
      </c>
      <c r="E32" s="4">
        <v>60000</v>
      </c>
      <c r="F32">
        <v>5</v>
      </c>
      <c r="G32">
        <v>2</v>
      </c>
      <c r="H32" t="s">
        <v>161</v>
      </c>
      <c r="I32" s="4">
        <f>VLOOKUP(H32,'Training Programme Data'!$B$2:$D$6,3,FALSE)</f>
        <v>500</v>
      </c>
      <c r="J32" t="str">
        <f>VLOOKUP(H32,'Training Programme Data'!$B$2:$D$6,2,FALSE)</f>
        <v>Technical</v>
      </c>
      <c r="K32" s="4">
        <f t="shared" si="0"/>
        <v>60500</v>
      </c>
      <c r="L32" t="str">
        <f t="shared" si="1"/>
        <v>Needs Improvement</v>
      </c>
    </row>
    <row r="33" spans="1:12" x14ac:dyDescent="0.25">
      <c r="A33" s="6" t="s">
        <v>39</v>
      </c>
      <c r="B33" t="s">
        <v>112</v>
      </c>
      <c r="C33" t="s">
        <v>182</v>
      </c>
      <c r="D33" t="s">
        <v>151</v>
      </c>
      <c r="E33" s="4">
        <v>25000</v>
      </c>
      <c r="F33">
        <v>7</v>
      </c>
      <c r="G33">
        <v>1</v>
      </c>
      <c r="H33" t="s">
        <v>163</v>
      </c>
      <c r="I33" s="4">
        <f>VLOOKUP(H33,'Training Programme Data'!$B$2:$D$6,3,FALSE)</f>
        <v>1000</v>
      </c>
      <c r="J33" t="str">
        <f>VLOOKUP(H33,'Training Programme Data'!$B$2:$D$6,2,FALSE)</f>
        <v>Leadership</v>
      </c>
      <c r="K33" s="4">
        <f t="shared" si="0"/>
        <v>26000</v>
      </c>
      <c r="L33" t="str">
        <f t="shared" si="1"/>
        <v>Needs Improvement</v>
      </c>
    </row>
    <row r="34" spans="1:12" x14ac:dyDescent="0.25">
      <c r="A34" s="6" t="s">
        <v>40</v>
      </c>
      <c r="B34" t="s">
        <v>113</v>
      </c>
      <c r="C34" t="s">
        <v>183</v>
      </c>
      <c r="D34" t="s">
        <v>159</v>
      </c>
      <c r="E34" s="4">
        <v>50000</v>
      </c>
      <c r="F34">
        <v>5</v>
      </c>
      <c r="G34">
        <v>1</v>
      </c>
      <c r="H34" t="s">
        <v>163</v>
      </c>
      <c r="I34" s="4">
        <f>VLOOKUP(H34,'Training Programme Data'!$B$2:$D$6,3,FALSE)</f>
        <v>1000</v>
      </c>
      <c r="J34" t="str">
        <f>VLOOKUP(H34,'Training Programme Data'!$B$2:$D$6,2,FALSE)</f>
        <v>Leadership</v>
      </c>
      <c r="K34" s="4">
        <f t="shared" si="0"/>
        <v>51000</v>
      </c>
      <c r="L34" t="str">
        <f t="shared" si="1"/>
        <v>Needs Improvement</v>
      </c>
    </row>
    <row r="35" spans="1:12" x14ac:dyDescent="0.25">
      <c r="A35" s="6" t="s">
        <v>41</v>
      </c>
      <c r="B35" t="s">
        <v>114</v>
      </c>
      <c r="C35" t="s">
        <v>184</v>
      </c>
      <c r="D35" t="s">
        <v>160</v>
      </c>
      <c r="E35" s="4">
        <v>45000</v>
      </c>
      <c r="F35">
        <v>5</v>
      </c>
      <c r="G35">
        <v>1</v>
      </c>
      <c r="H35" t="s">
        <v>164</v>
      </c>
      <c r="I35" s="4">
        <f>VLOOKUP(H35,'Training Programme Data'!$B$2:$D$6,3,FALSE)</f>
        <v>800</v>
      </c>
      <c r="J35" t="str">
        <f>VLOOKUP(H35,'Training Programme Data'!$B$2:$D$6,2,FALSE)</f>
        <v>Project Management</v>
      </c>
      <c r="K35" s="4">
        <f t="shared" si="0"/>
        <v>45800</v>
      </c>
      <c r="L35" t="str">
        <f t="shared" si="1"/>
        <v>Needs Improvement</v>
      </c>
    </row>
    <row r="36" spans="1:12" x14ac:dyDescent="0.25">
      <c r="A36" s="6" t="s">
        <v>42</v>
      </c>
      <c r="B36" t="s">
        <v>115</v>
      </c>
      <c r="C36" t="s">
        <v>185</v>
      </c>
      <c r="D36" t="s">
        <v>153</v>
      </c>
      <c r="E36" s="4">
        <v>50000</v>
      </c>
      <c r="F36">
        <v>5</v>
      </c>
      <c r="G36">
        <v>3</v>
      </c>
      <c r="H36" t="s">
        <v>162</v>
      </c>
      <c r="I36" s="4">
        <f>VLOOKUP(H36,'Training Programme Data'!$B$2:$D$6,3,FALSE)</f>
        <v>600</v>
      </c>
      <c r="J36" t="str">
        <f>VLOOKUP(H36,'Training Programme Data'!$B$2:$D$6,2,FALSE)</f>
        <v>Technical Tools</v>
      </c>
      <c r="K36" s="4">
        <f t="shared" si="0"/>
        <v>50600</v>
      </c>
      <c r="L36" t="str">
        <f t="shared" si="1"/>
        <v>Satisfactory</v>
      </c>
    </row>
    <row r="37" spans="1:12" x14ac:dyDescent="0.25">
      <c r="A37" s="6" t="s">
        <v>43</v>
      </c>
      <c r="B37" t="s">
        <v>116</v>
      </c>
      <c r="C37" t="s">
        <v>183</v>
      </c>
      <c r="D37" t="s">
        <v>152</v>
      </c>
      <c r="E37" s="4">
        <v>45000</v>
      </c>
      <c r="F37">
        <v>3</v>
      </c>
      <c r="G37">
        <v>2</v>
      </c>
      <c r="H37" t="s">
        <v>164</v>
      </c>
      <c r="I37" s="4">
        <f>VLOOKUP(H37,'Training Programme Data'!$B$2:$D$6,3,FALSE)</f>
        <v>800</v>
      </c>
      <c r="J37" t="str">
        <f>VLOOKUP(H37,'Training Programme Data'!$B$2:$D$6,2,FALSE)</f>
        <v>Project Management</v>
      </c>
      <c r="K37" s="4">
        <f t="shared" si="0"/>
        <v>45800</v>
      </c>
      <c r="L37" t="str">
        <f t="shared" si="1"/>
        <v>Needs Improvement</v>
      </c>
    </row>
    <row r="38" spans="1:12" x14ac:dyDescent="0.25">
      <c r="A38" s="6" t="s">
        <v>44</v>
      </c>
      <c r="B38" t="s">
        <v>117</v>
      </c>
      <c r="C38" t="s">
        <v>184</v>
      </c>
      <c r="D38" t="s">
        <v>154</v>
      </c>
      <c r="E38" s="4">
        <v>50000</v>
      </c>
      <c r="F38">
        <v>1</v>
      </c>
      <c r="G38">
        <v>2</v>
      </c>
      <c r="H38" t="s">
        <v>162</v>
      </c>
      <c r="I38" s="4">
        <f>VLOOKUP(H38,'Training Programme Data'!$B$2:$D$6,3,FALSE)</f>
        <v>600</v>
      </c>
      <c r="J38" t="str">
        <f>VLOOKUP(H38,'Training Programme Data'!$B$2:$D$6,2,FALSE)</f>
        <v>Technical Tools</v>
      </c>
      <c r="K38" s="4">
        <f t="shared" si="0"/>
        <v>50600</v>
      </c>
      <c r="L38" t="str">
        <f t="shared" si="1"/>
        <v>Needs Improvement</v>
      </c>
    </row>
    <row r="39" spans="1:12" x14ac:dyDescent="0.25">
      <c r="A39" s="6" t="s">
        <v>45</v>
      </c>
      <c r="B39" t="s">
        <v>118</v>
      </c>
      <c r="C39" t="s">
        <v>182</v>
      </c>
      <c r="D39" t="s">
        <v>153</v>
      </c>
      <c r="E39" s="4">
        <v>45000</v>
      </c>
      <c r="F39">
        <v>5</v>
      </c>
      <c r="G39">
        <v>3</v>
      </c>
      <c r="H39" t="s">
        <v>162</v>
      </c>
      <c r="I39" s="4">
        <f>VLOOKUP(H39,'Training Programme Data'!$B$2:$D$6,3,FALSE)</f>
        <v>600</v>
      </c>
      <c r="J39" t="str">
        <f>VLOOKUP(H39,'Training Programme Data'!$B$2:$D$6,2,FALSE)</f>
        <v>Technical Tools</v>
      </c>
      <c r="K39" s="4">
        <f t="shared" si="0"/>
        <v>45600</v>
      </c>
      <c r="L39" t="str">
        <f t="shared" si="1"/>
        <v>Satisfactory</v>
      </c>
    </row>
    <row r="40" spans="1:12" x14ac:dyDescent="0.25">
      <c r="A40" s="6" t="s">
        <v>46</v>
      </c>
      <c r="B40" t="s">
        <v>119</v>
      </c>
      <c r="C40" t="s">
        <v>182</v>
      </c>
      <c r="D40" t="s">
        <v>159</v>
      </c>
      <c r="E40" s="4">
        <v>45000</v>
      </c>
      <c r="F40">
        <v>9</v>
      </c>
      <c r="G40">
        <v>3</v>
      </c>
      <c r="H40" t="s">
        <v>163</v>
      </c>
      <c r="I40" s="4">
        <f>VLOOKUP(H40,'Training Programme Data'!$B$2:$D$6,3,FALSE)</f>
        <v>1000</v>
      </c>
      <c r="J40" t="str">
        <f>VLOOKUP(H40,'Training Programme Data'!$B$2:$D$6,2,FALSE)</f>
        <v>Leadership</v>
      </c>
      <c r="K40" s="4">
        <f t="shared" si="0"/>
        <v>46000</v>
      </c>
      <c r="L40" t="str">
        <f t="shared" si="1"/>
        <v>Satisfactory</v>
      </c>
    </row>
    <row r="41" spans="1:12" x14ac:dyDescent="0.25">
      <c r="A41" s="6" t="s">
        <v>47</v>
      </c>
      <c r="B41" t="s">
        <v>120</v>
      </c>
      <c r="C41" t="s">
        <v>184</v>
      </c>
      <c r="D41" t="s">
        <v>151</v>
      </c>
      <c r="E41" s="4">
        <v>40000</v>
      </c>
      <c r="F41">
        <v>1</v>
      </c>
      <c r="G41">
        <v>2</v>
      </c>
      <c r="H41" t="s">
        <v>162</v>
      </c>
      <c r="I41" s="4">
        <f>VLOOKUP(H41,'Training Programme Data'!$B$2:$D$6,3,FALSE)</f>
        <v>600</v>
      </c>
      <c r="J41" t="str">
        <f>VLOOKUP(H41,'Training Programme Data'!$B$2:$D$6,2,FALSE)</f>
        <v>Technical Tools</v>
      </c>
      <c r="K41" s="4">
        <f t="shared" si="0"/>
        <v>40600</v>
      </c>
      <c r="L41" t="str">
        <f t="shared" si="1"/>
        <v>Needs Improvement</v>
      </c>
    </row>
    <row r="42" spans="1:12" x14ac:dyDescent="0.25">
      <c r="A42" s="6" t="s">
        <v>48</v>
      </c>
      <c r="B42" t="s">
        <v>121</v>
      </c>
      <c r="C42" t="s">
        <v>182</v>
      </c>
      <c r="D42" t="s">
        <v>153</v>
      </c>
      <c r="E42" s="4">
        <v>35000</v>
      </c>
      <c r="F42">
        <v>3</v>
      </c>
      <c r="G42">
        <v>4</v>
      </c>
      <c r="H42" t="s">
        <v>161</v>
      </c>
      <c r="I42" s="4">
        <f>VLOOKUP(H42,'Training Programme Data'!$B$2:$D$6,3,FALSE)</f>
        <v>500</v>
      </c>
      <c r="J42" t="str">
        <f>VLOOKUP(H42,'Training Programme Data'!$B$2:$D$6,2,FALSE)</f>
        <v>Technical</v>
      </c>
      <c r="K42" s="4">
        <f t="shared" si="0"/>
        <v>35500</v>
      </c>
      <c r="L42" t="str">
        <f t="shared" si="1"/>
        <v>High Performer</v>
      </c>
    </row>
    <row r="43" spans="1:12" x14ac:dyDescent="0.25">
      <c r="A43" s="6" t="s">
        <v>49</v>
      </c>
      <c r="B43" t="s">
        <v>122</v>
      </c>
      <c r="C43" t="s">
        <v>184</v>
      </c>
      <c r="D43" t="s">
        <v>153</v>
      </c>
      <c r="E43" s="4">
        <v>35000</v>
      </c>
      <c r="F43">
        <v>4</v>
      </c>
      <c r="G43">
        <v>3</v>
      </c>
      <c r="H43" t="s">
        <v>163</v>
      </c>
      <c r="I43" s="4">
        <f>VLOOKUP(H43,'Training Programme Data'!$B$2:$D$6,3,FALSE)</f>
        <v>1000</v>
      </c>
      <c r="J43" t="str">
        <f>VLOOKUP(H43,'Training Programme Data'!$B$2:$D$6,2,FALSE)</f>
        <v>Leadership</v>
      </c>
      <c r="K43" s="4">
        <f t="shared" si="0"/>
        <v>36000</v>
      </c>
      <c r="L43" t="str">
        <f t="shared" si="1"/>
        <v>Satisfactory</v>
      </c>
    </row>
    <row r="44" spans="1:12" x14ac:dyDescent="0.25">
      <c r="A44" s="6" t="s">
        <v>50</v>
      </c>
      <c r="B44" t="s">
        <v>123</v>
      </c>
      <c r="C44" t="s">
        <v>183</v>
      </c>
      <c r="D44" t="s">
        <v>153</v>
      </c>
      <c r="E44" s="4">
        <v>40000</v>
      </c>
      <c r="F44">
        <v>1</v>
      </c>
      <c r="G44">
        <v>1</v>
      </c>
      <c r="H44" t="s">
        <v>161</v>
      </c>
      <c r="I44" s="4">
        <f>VLOOKUP(H44,'Training Programme Data'!$B$2:$D$6,3,FALSE)</f>
        <v>500</v>
      </c>
      <c r="J44" t="str">
        <f>VLOOKUP(H44,'Training Programme Data'!$B$2:$D$6,2,FALSE)</f>
        <v>Technical</v>
      </c>
      <c r="K44" s="4">
        <f t="shared" si="0"/>
        <v>40500</v>
      </c>
      <c r="L44" t="str">
        <f t="shared" si="1"/>
        <v>Needs Improvement</v>
      </c>
    </row>
    <row r="45" spans="1:12" x14ac:dyDescent="0.25">
      <c r="A45" s="6" t="s">
        <v>51</v>
      </c>
      <c r="B45" t="s">
        <v>124</v>
      </c>
      <c r="C45" t="s">
        <v>183</v>
      </c>
      <c r="D45" t="s">
        <v>152</v>
      </c>
      <c r="E45" s="4">
        <v>65000</v>
      </c>
      <c r="F45">
        <v>1</v>
      </c>
      <c r="G45">
        <v>4</v>
      </c>
      <c r="H45" t="s">
        <v>164</v>
      </c>
      <c r="I45" s="4">
        <f>VLOOKUP(H45,'Training Programme Data'!$B$2:$D$6,3,FALSE)</f>
        <v>800</v>
      </c>
      <c r="J45" t="str">
        <f>VLOOKUP(H45,'Training Programme Data'!$B$2:$D$6,2,FALSE)</f>
        <v>Project Management</v>
      </c>
      <c r="K45" s="4">
        <f t="shared" si="0"/>
        <v>65800</v>
      </c>
      <c r="L45" t="str">
        <f t="shared" si="1"/>
        <v>High Performer</v>
      </c>
    </row>
    <row r="46" spans="1:12" x14ac:dyDescent="0.25">
      <c r="A46" s="6" t="s">
        <v>52</v>
      </c>
      <c r="B46" t="s">
        <v>125</v>
      </c>
      <c r="C46" t="s">
        <v>184</v>
      </c>
      <c r="D46" t="s">
        <v>154</v>
      </c>
      <c r="E46" s="4">
        <v>30000</v>
      </c>
      <c r="F46">
        <v>8</v>
      </c>
      <c r="G46">
        <v>5</v>
      </c>
      <c r="H46" t="s">
        <v>163</v>
      </c>
      <c r="I46" s="4">
        <f>VLOOKUP(H46,'Training Programme Data'!$B$2:$D$6,3,FALSE)</f>
        <v>1000</v>
      </c>
      <c r="J46" t="str">
        <f>VLOOKUP(H46,'Training Programme Data'!$B$2:$D$6,2,FALSE)</f>
        <v>Leadership</v>
      </c>
      <c r="K46" s="4">
        <f t="shared" si="0"/>
        <v>31000</v>
      </c>
      <c r="L46" t="str">
        <f t="shared" si="1"/>
        <v>High Performer</v>
      </c>
    </row>
    <row r="47" spans="1:12" x14ac:dyDescent="0.25">
      <c r="A47" s="6" t="s">
        <v>53</v>
      </c>
      <c r="B47" t="s">
        <v>126</v>
      </c>
      <c r="C47" t="s">
        <v>183</v>
      </c>
      <c r="D47" t="s">
        <v>158</v>
      </c>
      <c r="E47" s="4">
        <v>65000</v>
      </c>
      <c r="F47">
        <v>2</v>
      </c>
      <c r="G47">
        <v>1</v>
      </c>
      <c r="H47" t="s">
        <v>164</v>
      </c>
      <c r="I47" s="4">
        <f>VLOOKUP(H47,'Training Programme Data'!$B$2:$D$6,3,FALSE)</f>
        <v>800</v>
      </c>
      <c r="J47" t="str">
        <f>VLOOKUP(H47,'Training Programme Data'!$B$2:$D$6,2,FALSE)</f>
        <v>Project Management</v>
      </c>
      <c r="K47" s="4">
        <f t="shared" si="0"/>
        <v>65800</v>
      </c>
      <c r="L47" t="str">
        <f t="shared" si="1"/>
        <v>Needs Improvement</v>
      </c>
    </row>
    <row r="48" spans="1:12" x14ac:dyDescent="0.25">
      <c r="A48" s="6" t="s">
        <v>54</v>
      </c>
      <c r="B48" t="s">
        <v>127</v>
      </c>
      <c r="C48" t="s">
        <v>183</v>
      </c>
      <c r="D48" t="s">
        <v>153</v>
      </c>
      <c r="E48" s="4">
        <v>25000</v>
      </c>
      <c r="F48">
        <v>8</v>
      </c>
      <c r="G48">
        <v>2</v>
      </c>
      <c r="H48" t="s">
        <v>163</v>
      </c>
      <c r="I48" s="4">
        <f>VLOOKUP(H48,'Training Programme Data'!$B$2:$D$6,3,FALSE)</f>
        <v>1000</v>
      </c>
      <c r="J48" t="str">
        <f>VLOOKUP(H48,'Training Programme Data'!$B$2:$D$6,2,FALSE)</f>
        <v>Leadership</v>
      </c>
      <c r="K48" s="4">
        <f t="shared" si="0"/>
        <v>26000</v>
      </c>
      <c r="L48" t="str">
        <f t="shared" si="1"/>
        <v>Needs Improvement</v>
      </c>
    </row>
    <row r="49" spans="1:12" x14ac:dyDescent="0.25">
      <c r="A49" s="6" t="s">
        <v>55</v>
      </c>
      <c r="B49" t="s">
        <v>128</v>
      </c>
      <c r="C49" t="s">
        <v>183</v>
      </c>
      <c r="D49" t="s">
        <v>155</v>
      </c>
      <c r="E49" s="4">
        <v>25000</v>
      </c>
      <c r="F49">
        <v>7</v>
      </c>
      <c r="G49">
        <v>4</v>
      </c>
      <c r="H49" t="s">
        <v>163</v>
      </c>
      <c r="I49" s="4">
        <f>VLOOKUP(H49,'Training Programme Data'!$B$2:$D$6,3,FALSE)</f>
        <v>1000</v>
      </c>
      <c r="J49" t="str">
        <f>VLOOKUP(H49,'Training Programme Data'!$B$2:$D$6,2,FALSE)</f>
        <v>Leadership</v>
      </c>
      <c r="K49" s="4">
        <f t="shared" si="0"/>
        <v>26000</v>
      </c>
      <c r="L49" t="str">
        <f t="shared" si="1"/>
        <v>High Performer</v>
      </c>
    </row>
    <row r="50" spans="1:12" x14ac:dyDescent="0.25">
      <c r="A50" s="6" t="s">
        <v>56</v>
      </c>
      <c r="B50" t="s">
        <v>186</v>
      </c>
      <c r="C50" t="s">
        <v>150</v>
      </c>
      <c r="D50" t="s">
        <v>153</v>
      </c>
      <c r="E50" s="4">
        <v>45000</v>
      </c>
      <c r="F50">
        <v>2</v>
      </c>
      <c r="G50">
        <v>2</v>
      </c>
      <c r="H50" t="s">
        <v>162</v>
      </c>
      <c r="I50" s="4">
        <f>VLOOKUP(H50,'Training Programme Data'!$B$2:$D$6,3,FALSE)</f>
        <v>600</v>
      </c>
      <c r="J50" t="str">
        <f>VLOOKUP(H50,'Training Programme Data'!$B$2:$D$6,2,FALSE)</f>
        <v>Technical Tools</v>
      </c>
      <c r="K50" s="4">
        <f t="shared" si="0"/>
        <v>45600</v>
      </c>
      <c r="L50" t="str">
        <f t="shared" si="1"/>
        <v>Needs Improvement</v>
      </c>
    </row>
    <row r="51" spans="1:12" x14ac:dyDescent="0.25">
      <c r="A51" s="6" t="s">
        <v>57</v>
      </c>
      <c r="B51" t="s">
        <v>129</v>
      </c>
      <c r="C51" t="s">
        <v>185</v>
      </c>
      <c r="D51" t="s">
        <v>155</v>
      </c>
      <c r="E51" s="4">
        <v>50000</v>
      </c>
      <c r="F51">
        <v>6</v>
      </c>
      <c r="G51">
        <v>1</v>
      </c>
      <c r="H51" t="s">
        <v>162</v>
      </c>
      <c r="I51" s="4">
        <f>VLOOKUP(H51,'Training Programme Data'!$B$2:$D$6,3,FALSE)</f>
        <v>600</v>
      </c>
      <c r="J51" t="str">
        <f>VLOOKUP(H51,'Training Programme Data'!$B$2:$D$6,2,FALSE)</f>
        <v>Technical Tools</v>
      </c>
      <c r="K51" s="4">
        <f t="shared" si="0"/>
        <v>50600</v>
      </c>
      <c r="L51" t="str">
        <f t="shared" si="1"/>
        <v>Needs Improvement</v>
      </c>
    </row>
    <row r="52" spans="1:12" x14ac:dyDescent="0.25">
      <c r="A52" s="6" t="s">
        <v>58</v>
      </c>
      <c r="B52" t="s">
        <v>187</v>
      </c>
      <c r="C52" t="s">
        <v>182</v>
      </c>
      <c r="D52" t="s">
        <v>152</v>
      </c>
      <c r="E52" s="4">
        <v>50000</v>
      </c>
      <c r="F52">
        <v>6</v>
      </c>
      <c r="G52">
        <v>2</v>
      </c>
      <c r="H52" t="s">
        <v>164</v>
      </c>
      <c r="I52" s="4">
        <f>VLOOKUP(H52,'Training Programme Data'!$B$2:$D$6,3,FALSE)</f>
        <v>800</v>
      </c>
      <c r="J52" t="str">
        <f>VLOOKUP(H52,'Training Programme Data'!$B$2:$D$6,2,FALSE)</f>
        <v>Project Management</v>
      </c>
      <c r="K52" s="4">
        <f t="shared" si="0"/>
        <v>50800</v>
      </c>
      <c r="L52" t="str">
        <f t="shared" si="1"/>
        <v>Needs Improvement</v>
      </c>
    </row>
    <row r="53" spans="1:12" x14ac:dyDescent="0.25">
      <c r="A53" s="6" t="s">
        <v>59</v>
      </c>
      <c r="B53" t="s">
        <v>130</v>
      </c>
      <c r="C53" t="s">
        <v>150</v>
      </c>
      <c r="D53" t="s">
        <v>159</v>
      </c>
      <c r="E53" s="4">
        <v>35000</v>
      </c>
      <c r="F53">
        <v>3</v>
      </c>
      <c r="G53">
        <v>2</v>
      </c>
      <c r="H53" t="s">
        <v>162</v>
      </c>
      <c r="I53" s="4">
        <f>VLOOKUP(H53,'Training Programme Data'!$B$2:$D$6,3,FALSE)</f>
        <v>600</v>
      </c>
      <c r="J53" t="str">
        <f>VLOOKUP(H53,'Training Programme Data'!$B$2:$D$6,2,FALSE)</f>
        <v>Technical Tools</v>
      </c>
      <c r="K53" s="4">
        <f t="shared" si="0"/>
        <v>35600</v>
      </c>
      <c r="L53" t="str">
        <f t="shared" si="1"/>
        <v>Needs Improvement</v>
      </c>
    </row>
    <row r="54" spans="1:12" x14ac:dyDescent="0.25">
      <c r="A54" s="6" t="s">
        <v>60</v>
      </c>
      <c r="B54" t="s">
        <v>131</v>
      </c>
      <c r="C54" t="s">
        <v>183</v>
      </c>
      <c r="D54" t="s">
        <v>156</v>
      </c>
      <c r="E54" s="4">
        <v>55000</v>
      </c>
      <c r="F54">
        <v>2</v>
      </c>
      <c r="G54">
        <v>3</v>
      </c>
      <c r="H54" t="s">
        <v>163</v>
      </c>
      <c r="I54" s="4">
        <f>VLOOKUP(H54,'Training Programme Data'!$B$2:$D$6,3,FALSE)</f>
        <v>1000</v>
      </c>
      <c r="J54" t="str">
        <f>VLOOKUP(H54,'Training Programme Data'!$B$2:$D$6,2,FALSE)</f>
        <v>Leadership</v>
      </c>
      <c r="K54" s="4">
        <f t="shared" si="0"/>
        <v>56000</v>
      </c>
      <c r="L54" t="str">
        <f t="shared" si="1"/>
        <v>Satisfactory</v>
      </c>
    </row>
    <row r="55" spans="1:12" x14ac:dyDescent="0.25">
      <c r="A55" s="6" t="s">
        <v>61</v>
      </c>
      <c r="B55" t="s">
        <v>132</v>
      </c>
      <c r="C55" t="s">
        <v>184</v>
      </c>
      <c r="D55" t="s">
        <v>157</v>
      </c>
      <c r="E55" s="4">
        <v>65000</v>
      </c>
      <c r="F55">
        <v>1</v>
      </c>
      <c r="G55">
        <v>3</v>
      </c>
      <c r="H55" t="s">
        <v>162</v>
      </c>
      <c r="I55" s="4">
        <f>VLOOKUP(H55,'Training Programme Data'!$B$2:$D$6,3,FALSE)</f>
        <v>600</v>
      </c>
      <c r="J55" t="str">
        <f>VLOOKUP(H55,'Training Programme Data'!$B$2:$D$6,2,FALSE)</f>
        <v>Technical Tools</v>
      </c>
      <c r="K55" s="4">
        <f t="shared" si="0"/>
        <v>65600</v>
      </c>
      <c r="L55" t="str">
        <f t="shared" si="1"/>
        <v>Satisfactory</v>
      </c>
    </row>
    <row r="56" spans="1:12" x14ac:dyDescent="0.25">
      <c r="A56" s="6" t="s">
        <v>62</v>
      </c>
      <c r="B56" t="s">
        <v>133</v>
      </c>
      <c r="C56" t="s">
        <v>183</v>
      </c>
      <c r="D56" t="s">
        <v>159</v>
      </c>
      <c r="E56" s="4">
        <v>60000</v>
      </c>
      <c r="F56">
        <v>6</v>
      </c>
      <c r="G56">
        <v>2</v>
      </c>
      <c r="H56" t="s">
        <v>161</v>
      </c>
      <c r="I56" s="4">
        <f>VLOOKUP(H56,'Training Programme Data'!$B$2:$D$6,3,FALSE)</f>
        <v>500</v>
      </c>
      <c r="J56" t="str">
        <f>VLOOKUP(H56,'Training Programme Data'!$B$2:$D$6,2,FALSE)</f>
        <v>Technical</v>
      </c>
      <c r="K56" s="4">
        <f t="shared" si="0"/>
        <v>60500</v>
      </c>
      <c r="L56" t="str">
        <f t="shared" si="1"/>
        <v>Needs Improvement</v>
      </c>
    </row>
    <row r="57" spans="1:12" x14ac:dyDescent="0.25">
      <c r="A57" s="6" t="s">
        <v>63</v>
      </c>
      <c r="B57" t="s">
        <v>134</v>
      </c>
      <c r="C57" t="s">
        <v>185</v>
      </c>
      <c r="D57" t="s">
        <v>159</v>
      </c>
      <c r="E57" s="4">
        <v>50000</v>
      </c>
      <c r="F57">
        <v>5</v>
      </c>
      <c r="G57">
        <v>3</v>
      </c>
      <c r="H57" t="s">
        <v>162</v>
      </c>
      <c r="I57" s="4">
        <f>VLOOKUP(H57,'Training Programme Data'!$B$2:$D$6,3,FALSE)</f>
        <v>600</v>
      </c>
      <c r="J57" t="str">
        <f>VLOOKUP(H57,'Training Programme Data'!$B$2:$D$6,2,FALSE)</f>
        <v>Technical Tools</v>
      </c>
      <c r="K57" s="4">
        <f t="shared" si="0"/>
        <v>50600</v>
      </c>
      <c r="L57" t="str">
        <f t="shared" si="1"/>
        <v>Satisfactory</v>
      </c>
    </row>
    <row r="58" spans="1:12" x14ac:dyDescent="0.25">
      <c r="A58" s="6" t="s">
        <v>64</v>
      </c>
      <c r="B58" t="s">
        <v>135</v>
      </c>
      <c r="C58" t="s">
        <v>183</v>
      </c>
      <c r="D58" t="s">
        <v>154</v>
      </c>
      <c r="E58" s="4">
        <v>60000</v>
      </c>
      <c r="F58">
        <v>9</v>
      </c>
      <c r="G58">
        <v>4</v>
      </c>
      <c r="H58" t="s">
        <v>161</v>
      </c>
      <c r="I58" s="4">
        <f>VLOOKUP(H58,'Training Programme Data'!$B$2:$D$6,3,FALSE)</f>
        <v>500</v>
      </c>
      <c r="J58" t="str">
        <f>VLOOKUP(H58,'Training Programme Data'!$B$2:$D$6,2,FALSE)</f>
        <v>Technical</v>
      </c>
      <c r="K58" s="4">
        <f t="shared" si="0"/>
        <v>60500</v>
      </c>
      <c r="L58" t="str">
        <f t="shared" si="1"/>
        <v>High Performer</v>
      </c>
    </row>
    <row r="59" spans="1:12" x14ac:dyDescent="0.25">
      <c r="A59" s="6" t="s">
        <v>65</v>
      </c>
      <c r="B59" t="s">
        <v>136</v>
      </c>
      <c r="C59" t="s">
        <v>184</v>
      </c>
      <c r="D59" t="s">
        <v>156</v>
      </c>
      <c r="E59" s="4">
        <v>45000</v>
      </c>
      <c r="F59">
        <v>1</v>
      </c>
      <c r="G59">
        <v>1</v>
      </c>
      <c r="H59" t="s">
        <v>162</v>
      </c>
      <c r="I59" s="4">
        <f>VLOOKUP(H59,'Training Programme Data'!$B$2:$D$6,3,FALSE)</f>
        <v>600</v>
      </c>
      <c r="J59" t="str">
        <f>VLOOKUP(H59,'Training Programme Data'!$B$2:$D$6,2,FALSE)</f>
        <v>Technical Tools</v>
      </c>
      <c r="K59" s="4">
        <f t="shared" si="0"/>
        <v>45600</v>
      </c>
      <c r="L59" t="str">
        <f t="shared" si="1"/>
        <v>Needs Improvement</v>
      </c>
    </row>
    <row r="60" spans="1:12" x14ac:dyDescent="0.25">
      <c r="A60" s="6" t="s">
        <v>66</v>
      </c>
      <c r="B60" t="s">
        <v>137</v>
      </c>
      <c r="C60" t="s">
        <v>185</v>
      </c>
      <c r="D60" t="s">
        <v>151</v>
      </c>
      <c r="E60" s="4">
        <v>60000</v>
      </c>
      <c r="F60">
        <v>7</v>
      </c>
      <c r="G60">
        <v>2</v>
      </c>
      <c r="H60" t="s">
        <v>161</v>
      </c>
      <c r="I60" s="4">
        <f>VLOOKUP(H60,'Training Programme Data'!$B$2:$D$6,3,FALSE)</f>
        <v>500</v>
      </c>
      <c r="J60" t="str">
        <f>VLOOKUP(H60,'Training Programme Data'!$B$2:$D$6,2,FALSE)</f>
        <v>Technical</v>
      </c>
      <c r="K60" s="4">
        <f t="shared" si="0"/>
        <v>60500</v>
      </c>
      <c r="L60" t="str">
        <f t="shared" si="1"/>
        <v>Needs Improvement</v>
      </c>
    </row>
    <row r="61" spans="1:12" x14ac:dyDescent="0.25">
      <c r="A61" s="6" t="s">
        <v>67</v>
      </c>
      <c r="B61" t="s">
        <v>188</v>
      </c>
      <c r="C61" t="s">
        <v>183</v>
      </c>
      <c r="D61" t="s">
        <v>159</v>
      </c>
      <c r="E61" s="4">
        <v>40000</v>
      </c>
      <c r="F61">
        <v>5</v>
      </c>
      <c r="G61">
        <v>4</v>
      </c>
      <c r="H61" t="s">
        <v>164</v>
      </c>
      <c r="I61" s="4">
        <f>VLOOKUP(H61,'Training Programme Data'!$B$2:$D$6,3,FALSE)</f>
        <v>800</v>
      </c>
      <c r="J61" t="str">
        <f>VLOOKUP(H61,'Training Programme Data'!$B$2:$D$6,2,FALSE)</f>
        <v>Project Management</v>
      </c>
      <c r="K61" s="4">
        <f t="shared" si="0"/>
        <v>40800</v>
      </c>
      <c r="L61" t="str">
        <f t="shared" si="1"/>
        <v>High Performer</v>
      </c>
    </row>
    <row r="62" spans="1:12" x14ac:dyDescent="0.25">
      <c r="A62" s="6" t="s">
        <v>68</v>
      </c>
      <c r="B62" t="s">
        <v>138</v>
      </c>
      <c r="C62" t="s">
        <v>185</v>
      </c>
      <c r="D62" t="s">
        <v>154</v>
      </c>
      <c r="E62" s="4">
        <v>60000</v>
      </c>
      <c r="F62">
        <v>5</v>
      </c>
      <c r="G62">
        <v>4</v>
      </c>
      <c r="H62" t="s">
        <v>164</v>
      </c>
      <c r="I62" s="4">
        <f>VLOOKUP(H62,'Training Programme Data'!$B$2:$D$6,3,FALSE)</f>
        <v>800</v>
      </c>
      <c r="J62" t="str">
        <f>VLOOKUP(H62,'Training Programme Data'!$B$2:$D$6,2,FALSE)</f>
        <v>Project Management</v>
      </c>
      <c r="K62" s="4">
        <f t="shared" si="0"/>
        <v>60800</v>
      </c>
      <c r="L62" t="str">
        <f t="shared" si="1"/>
        <v>High Performer</v>
      </c>
    </row>
    <row r="63" spans="1:12" x14ac:dyDescent="0.25">
      <c r="A63" s="6" t="s">
        <v>69</v>
      </c>
      <c r="B63" t="s">
        <v>139</v>
      </c>
      <c r="C63" t="s">
        <v>182</v>
      </c>
      <c r="D63" t="s">
        <v>160</v>
      </c>
      <c r="E63" s="4">
        <v>30000</v>
      </c>
      <c r="F63">
        <v>2</v>
      </c>
      <c r="G63">
        <v>3</v>
      </c>
      <c r="H63" t="s">
        <v>163</v>
      </c>
      <c r="I63" s="4">
        <f>VLOOKUP(H63,'Training Programme Data'!$B$2:$D$6,3,FALSE)</f>
        <v>1000</v>
      </c>
      <c r="J63" t="str">
        <f>VLOOKUP(H63,'Training Programme Data'!$B$2:$D$6,2,FALSE)</f>
        <v>Leadership</v>
      </c>
      <c r="K63" s="4">
        <f t="shared" si="0"/>
        <v>31000</v>
      </c>
      <c r="L63" t="str">
        <f t="shared" si="1"/>
        <v>Satisfactory</v>
      </c>
    </row>
    <row r="64" spans="1:12" x14ac:dyDescent="0.25">
      <c r="A64" s="6" t="s">
        <v>70</v>
      </c>
      <c r="B64" t="s">
        <v>189</v>
      </c>
      <c r="C64" t="s">
        <v>182</v>
      </c>
      <c r="D64" t="s">
        <v>154</v>
      </c>
      <c r="E64" s="4">
        <v>45000</v>
      </c>
      <c r="F64">
        <v>3</v>
      </c>
      <c r="G64">
        <v>3</v>
      </c>
      <c r="H64" t="s">
        <v>162</v>
      </c>
      <c r="I64" s="4">
        <f>VLOOKUP(H64,'Training Programme Data'!$B$2:$D$6,3,FALSE)</f>
        <v>600</v>
      </c>
      <c r="J64" t="str">
        <f>VLOOKUP(H64,'Training Programme Data'!$B$2:$D$6,2,FALSE)</f>
        <v>Technical Tools</v>
      </c>
      <c r="K64" s="4">
        <f t="shared" si="0"/>
        <v>45600</v>
      </c>
      <c r="L64" t="str">
        <f t="shared" si="1"/>
        <v>Satisfactory</v>
      </c>
    </row>
    <row r="65" spans="1:12" x14ac:dyDescent="0.25">
      <c r="A65" s="6" t="s">
        <v>71</v>
      </c>
      <c r="B65" t="s">
        <v>140</v>
      </c>
      <c r="C65" t="s">
        <v>183</v>
      </c>
      <c r="D65" t="s">
        <v>152</v>
      </c>
      <c r="E65" s="4">
        <v>65000</v>
      </c>
      <c r="F65">
        <v>7</v>
      </c>
      <c r="G65">
        <v>1</v>
      </c>
      <c r="H65" t="s">
        <v>161</v>
      </c>
      <c r="I65" s="4">
        <f>VLOOKUP(H65,'Training Programme Data'!$B$2:$D$6,3,FALSE)</f>
        <v>500</v>
      </c>
      <c r="J65" t="str">
        <f>VLOOKUP(H65,'Training Programme Data'!$B$2:$D$6,2,FALSE)</f>
        <v>Technical</v>
      </c>
      <c r="K65" s="4">
        <f t="shared" si="0"/>
        <v>65500</v>
      </c>
      <c r="L65" t="str">
        <f t="shared" si="1"/>
        <v>Needs Improvement</v>
      </c>
    </row>
    <row r="66" spans="1:12" x14ac:dyDescent="0.25">
      <c r="A66" s="6" t="s">
        <v>72</v>
      </c>
      <c r="B66" t="s">
        <v>141</v>
      </c>
      <c r="C66" t="s">
        <v>185</v>
      </c>
      <c r="D66" t="s">
        <v>156</v>
      </c>
      <c r="E66" s="4">
        <v>40000</v>
      </c>
      <c r="F66">
        <v>6</v>
      </c>
      <c r="G66">
        <v>3</v>
      </c>
      <c r="H66" t="s">
        <v>163</v>
      </c>
      <c r="I66" s="4">
        <f>VLOOKUP(H66,'Training Programme Data'!$B$2:$D$6,3,FALSE)</f>
        <v>1000</v>
      </c>
      <c r="J66" t="str">
        <f>VLOOKUP(H66,'Training Programme Data'!$B$2:$D$6,2,FALSE)</f>
        <v>Leadership</v>
      </c>
      <c r="K66" s="4">
        <f t="shared" si="0"/>
        <v>41000</v>
      </c>
      <c r="L66" t="str">
        <f t="shared" si="1"/>
        <v>Satisfactory</v>
      </c>
    </row>
    <row r="67" spans="1:12" x14ac:dyDescent="0.25">
      <c r="A67" s="6" t="s">
        <v>73</v>
      </c>
      <c r="B67" t="s">
        <v>190</v>
      </c>
      <c r="C67" t="s">
        <v>184</v>
      </c>
      <c r="D67" t="s">
        <v>151</v>
      </c>
      <c r="E67" s="4">
        <v>50000</v>
      </c>
      <c r="F67">
        <v>2</v>
      </c>
      <c r="G67">
        <v>3</v>
      </c>
      <c r="H67" t="s">
        <v>163</v>
      </c>
      <c r="I67" s="4">
        <f>VLOOKUP(H67,'Training Programme Data'!$B$2:$D$6,3,FALSE)</f>
        <v>1000</v>
      </c>
      <c r="J67" t="str">
        <f>VLOOKUP(H67,'Training Programme Data'!$B$2:$D$6,2,FALSE)</f>
        <v>Leadership</v>
      </c>
      <c r="K67" s="4">
        <f t="shared" ref="K67:K75" si="2">E67+I67</f>
        <v>51000</v>
      </c>
      <c r="L67" t="str">
        <f t="shared" ref="L67:L75" si="3">IF(G67&gt;=4, "High Performer", IF(G67&lt;=2,"Needs Improvement", "Satisfactory"))</f>
        <v>Satisfactory</v>
      </c>
    </row>
    <row r="68" spans="1:12" x14ac:dyDescent="0.25">
      <c r="A68" s="6" t="s">
        <v>74</v>
      </c>
      <c r="B68" t="s">
        <v>142</v>
      </c>
      <c r="C68" t="s">
        <v>183</v>
      </c>
      <c r="D68" t="s">
        <v>157</v>
      </c>
      <c r="E68" s="4">
        <v>25000</v>
      </c>
      <c r="F68">
        <v>6</v>
      </c>
      <c r="G68">
        <v>2</v>
      </c>
      <c r="H68" t="s">
        <v>161</v>
      </c>
      <c r="I68" s="4">
        <f>VLOOKUP(H68,'Training Programme Data'!$B$2:$D$6,3,FALSE)</f>
        <v>500</v>
      </c>
      <c r="J68" t="str">
        <f>VLOOKUP(H68,'Training Programme Data'!$B$2:$D$6,2,FALSE)</f>
        <v>Technical</v>
      </c>
      <c r="K68" s="4">
        <f t="shared" si="2"/>
        <v>25500</v>
      </c>
      <c r="L68" t="str">
        <f t="shared" si="3"/>
        <v>Needs Improvement</v>
      </c>
    </row>
    <row r="69" spans="1:12" x14ac:dyDescent="0.25">
      <c r="A69" s="6" t="s">
        <v>75</v>
      </c>
      <c r="B69" t="s">
        <v>143</v>
      </c>
      <c r="C69" t="s">
        <v>182</v>
      </c>
      <c r="D69" t="s">
        <v>155</v>
      </c>
      <c r="E69" s="4">
        <v>65000</v>
      </c>
      <c r="F69">
        <v>2</v>
      </c>
      <c r="G69">
        <v>2</v>
      </c>
      <c r="H69" t="s">
        <v>164</v>
      </c>
      <c r="I69" s="4">
        <f>VLOOKUP(H69,'Training Programme Data'!$B$2:$D$6,3,FALSE)</f>
        <v>800</v>
      </c>
      <c r="J69" t="str">
        <f>VLOOKUP(H69,'Training Programme Data'!$B$2:$D$6,2,FALSE)</f>
        <v>Project Management</v>
      </c>
      <c r="K69" s="4">
        <f t="shared" si="2"/>
        <v>65800</v>
      </c>
      <c r="L69" t="str">
        <f t="shared" si="3"/>
        <v>Needs Improvement</v>
      </c>
    </row>
    <row r="70" spans="1:12" x14ac:dyDescent="0.25">
      <c r="A70" s="6" t="s">
        <v>76</v>
      </c>
      <c r="B70" t="s">
        <v>144</v>
      </c>
      <c r="C70" t="s">
        <v>182</v>
      </c>
      <c r="D70" t="s">
        <v>156</v>
      </c>
      <c r="E70" s="4">
        <v>25000</v>
      </c>
      <c r="F70">
        <v>2</v>
      </c>
      <c r="G70">
        <v>2</v>
      </c>
      <c r="H70" t="s">
        <v>164</v>
      </c>
      <c r="I70" s="4">
        <f>VLOOKUP(H70,'Training Programme Data'!$B$2:$D$6,3,FALSE)</f>
        <v>800</v>
      </c>
      <c r="J70" t="str">
        <f>VLOOKUP(H70,'Training Programme Data'!$B$2:$D$6,2,FALSE)</f>
        <v>Project Management</v>
      </c>
      <c r="K70" s="4">
        <f t="shared" si="2"/>
        <v>25800</v>
      </c>
      <c r="L70" t="str">
        <f t="shared" si="3"/>
        <v>Needs Improvement</v>
      </c>
    </row>
    <row r="71" spans="1:12" x14ac:dyDescent="0.25">
      <c r="A71" s="6" t="s">
        <v>77</v>
      </c>
      <c r="B71" t="s">
        <v>145</v>
      </c>
      <c r="C71" t="s">
        <v>183</v>
      </c>
      <c r="D71" t="s">
        <v>154</v>
      </c>
      <c r="E71" s="4">
        <v>45000</v>
      </c>
      <c r="F71">
        <v>2</v>
      </c>
      <c r="G71">
        <v>1</v>
      </c>
      <c r="H71" t="s">
        <v>164</v>
      </c>
      <c r="I71" s="4">
        <f>VLOOKUP(H71,'Training Programme Data'!$B$2:$D$6,3,FALSE)</f>
        <v>800</v>
      </c>
      <c r="J71" t="str">
        <f>VLOOKUP(H71,'Training Programme Data'!$B$2:$D$6,2,FALSE)</f>
        <v>Project Management</v>
      </c>
      <c r="K71" s="4">
        <f t="shared" si="2"/>
        <v>45800</v>
      </c>
      <c r="L71" t="str">
        <f t="shared" si="3"/>
        <v>Needs Improvement</v>
      </c>
    </row>
    <row r="72" spans="1:12" x14ac:dyDescent="0.25">
      <c r="A72" s="6" t="s">
        <v>78</v>
      </c>
      <c r="B72" t="s">
        <v>146</v>
      </c>
      <c r="C72" t="s">
        <v>185</v>
      </c>
      <c r="D72" t="s">
        <v>155</v>
      </c>
      <c r="E72" s="4">
        <v>40000</v>
      </c>
      <c r="F72">
        <v>3</v>
      </c>
      <c r="G72">
        <v>2</v>
      </c>
      <c r="H72" t="s">
        <v>164</v>
      </c>
      <c r="I72" s="4">
        <f>VLOOKUP(H72,'Training Programme Data'!$B$2:$D$6,3,FALSE)</f>
        <v>800</v>
      </c>
      <c r="J72" t="str">
        <f>VLOOKUP(H72,'Training Programme Data'!$B$2:$D$6,2,FALSE)</f>
        <v>Project Management</v>
      </c>
      <c r="K72" s="4">
        <f t="shared" si="2"/>
        <v>40800</v>
      </c>
      <c r="L72" t="str">
        <f t="shared" si="3"/>
        <v>Needs Improvement</v>
      </c>
    </row>
    <row r="73" spans="1:12" x14ac:dyDescent="0.25">
      <c r="A73" s="6" t="s">
        <v>79</v>
      </c>
      <c r="B73" t="s">
        <v>147</v>
      </c>
      <c r="C73" t="s">
        <v>182</v>
      </c>
      <c r="D73" t="s">
        <v>157</v>
      </c>
      <c r="E73" s="4">
        <v>35000</v>
      </c>
      <c r="F73">
        <v>2</v>
      </c>
      <c r="G73">
        <v>2</v>
      </c>
      <c r="H73" t="s">
        <v>162</v>
      </c>
      <c r="I73" s="4">
        <f>VLOOKUP(H73,'Training Programme Data'!$B$2:$D$6,3,FALSE)</f>
        <v>600</v>
      </c>
      <c r="J73" t="str">
        <f>VLOOKUP(H73,'Training Programme Data'!$B$2:$D$6,2,FALSE)</f>
        <v>Technical Tools</v>
      </c>
      <c r="K73" s="4">
        <f t="shared" si="2"/>
        <v>35600</v>
      </c>
      <c r="L73" t="str">
        <f t="shared" si="3"/>
        <v>Needs Improvement</v>
      </c>
    </row>
    <row r="74" spans="1:12" x14ac:dyDescent="0.25">
      <c r="A74" s="6" t="s">
        <v>80</v>
      </c>
      <c r="B74" t="s">
        <v>148</v>
      </c>
      <c r="C74" t="s">
        <v>185</v>
      </c>
      <c r="D74" t="s">
        <v>160</v>
      </c>
      <c r="E74" s="4">
        <v>50000</v>
      </c>
      <c r="F74">
        <v>4</v>
      </c>
      <c r="G74">
        <v>2</v>
      </c>
      <c r="H74" t="s">
        <v>164</v>
      </c>
      <c r="I74" s="4">
        <f>VLOOKUP(H74,'Training Programme Data'!$B$2:$D$6,3,FALSE)</f>
        <v>800</v>
      </c>
      <c r="J74" t="str">
        <f>VLOOKUP(H74,'Training Programme Data'!$B$2:$D$6,2,FALSE)</f>
        <v>Project Management</v>
      </c>
      <c r="K74" s="4">
        <f t="shared" si="2"/>
        <v>50800</v>
      </c>
      <c r="L74" t="str">
        <f t="shared" si="3"/>
        <v>Needs Improvement</v>
      </c>
    </row>
    <row r="75" spans="1:12" x14ac:dyDescent="0.25">
      <c r="A75" s="6" t="s">
        <v>81</v>
      </c>
      <c r="B75" t="s">
        <v>149</v>
      </c>
      <c r="C75" t="s">
        <v>182</v>
      </c>
      <c r="D75" t="s">
        <v>157</v>
      </c>
      <c r="E75" s="4">
        <v>30000</v>
      </c>
      <c r="F75">
        <v>9</v>
      </c>
      <c r="G75">
        <v>1</v>
      </c>
      <c r="H75" t="s">
        <v>162</v>
      </c>
      <c r="I75" s="4">
        <f>VLOOKUP(H75,'Training Programme Data'!$B$2:$D$6,3,FALSE)</f>
        <v>600</v>
      </c>
      <c r="J75" t="str">
        <f>VLOOKUP(H75,'Training Programme Data'!$B$2:$D$6,2,FALSE)</f>
        <v>Technical Tools</v>
      </c>
      <c r="K75" s="4">
        <f t="shared" si="2"/>
        <v>30600</v>
      </c>
      <c r="L75" t="str">
        <f t="shared" si="3"/>
        <v>Needs Improvement</v>
      </c>
    </row>
  </sheetData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18" sqref="F18"/>
    </sheetView>
  </sheetViews>
  <sheetFormatPr defaultRowHeight="15" x14ac:dyDescent="0.25"/>
  <cols>
    <col min="1" max="1" width="9" bestFit="1" customWidth="1"/>
    <col min="2" max="2" width="25.28515625" customWidth="1"/>
    <col min="3" max="3" width="20.85546875" customWidth="1"/>
    <col min="4" max="4" width="7.42578125" bestFit="1" customWidth="1"/>
    <col min="5" max="5" width="14.28515625" bestFit="1" customWidth="1"/>
    <col min="7" max="7" width="9.140625" customWidth="1"/>
  </cols>
  <sheetData>
    <row r="1" spans="1:5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 x14ac:dyDescent="0.25">
      <c r="A2" t="s">
        <v>170</v>
      </c>
      <c r="B2" t="s">
        <v>161</v>
      </c>
      <c r="C2" t="s">
        <v>176</v>
      </c>
      <c r="D2">
        <v>500</v>
      </c>
      <c r="E2">
        <v>2</v>
      </c>
    </row>
    <row r="3" spans="1:5" x14ac:dyDescent="0.25">
      <c r="A3" t="s">
        <v>171</v>
      </c>
      <c r="B3" t="s">
        <v>164</v>
      </c>
      <c r="C3" t="s">
        <v>180</v>
      </c>
      <c r="D3">
        <v>800</v>
      </c>
      <c r="E3">
        <v>3</v>
      </c>
    </row>
    <row r="4" spans="1:5" x14ac:dyDescent="0.25">
      <c r="A4" t="s">
        <v>172</v>
      </c>
      <c r="B4" t="s">
        <v>163</v>
      </c>
      <c r="C4" t="s">
        <v>177</v>
      </c>
      <c r="D4">
        <v>1000</v>
      </c>
      <c r="E4">
        <v>3</v>
      </c>
    </row>
    <row r="5" spans="1:5" x14ac:dyDescent="0.25">
      <c r="A5" t="s">
        <v>173</v>
      </c>
      <c r="B5" t="s">
        <v>162</v>
      </c>
      <c r="C5" t="s">
        <v>179</v>
      </c>
      <c r="D5">
        <v>600</v>
      </c>
      <c r="E5">
        <v>2</v>
      </c>
    </row>
    <row r="6" spans="1:5" x14ac:dyDescent="0.25">
      <c r="A6" t="s">
        <v>174</v>
      </c>
      <c r="B6" t="s">
        <v>175</v>
      </c>
      <c r="C6" t="s">
        <v>178</v>
      </c>
      <c r="D6">
        <v>700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Training Programme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Ntow</dc:creator>
  <cp:lastModifiedBy>Belinda</cp:lastModifiedBy>
  <dcterms:created xsi:type="dcterms:W3CDTF">2024-12-02T07:45:41Z</dcterms:created>
  <dcterms:modified xsi:type="dcterms:W3CDTF">2025-04-04T18:57:30Z</dcterms:modified>
</cp:coreProperties>
</file>