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13_ncr:1_{337879E1-AC75-40C1-9D30-9036EE0A99CE}" xr6:coauthVersionLast="47" xr6:coauthVersionMax="47" xr10:uidLastSave="{00000000-0000-0000-0000-000000000000}"/>
  <bookViews>
    <workbookView xWindow="-120" yWindow="-120" windowWidth="20730" windowHeight="11040" xr2:uid="{00000000-000D-0000-FFFF-FFFF00000000}"/>
  </bookViews>
  <sheets>
    <sheet name="Sales Transactions" sheetId="2" r:id="rId1"/>
    <sheet name="Product List" sheetId="1" r:id="rId2"/>
    <sheet name="Summary Statistics" sheetId="5" r:id="rId3"/>
    <sheet name="Dashboard" sheetId="6" r:id="rId4"/>
  </sheets>
  <definedNames>
    <definedName name="Slicer_Product_Nam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 r="I3" i="2"/>
  <c r="K3" i="2" s="1"/>
  <c r="I4" i="2"/>
  <c r="K4" i="2" s="1"/>
  <c r="I5" i="2"/>
  <c r="K5" i="2" s="1"/>
  <c r="I6" i="2"/>
  <c r="K6" i="2" s="1"/>
  <c r="I7" i="2"/>
  <c r="K7" i="2" s="1"/>
  <c r="I8" i="2"/>
  <c r="K8" i="2" s="1"/>
  <c r="I9" i="2"/>
  <c r="J9" i="2" s="1"/>
  <c r="I10" i="2"/>
  <c r="J10" i="2" s="1"/>
  <c r="I11" i="2"/>
  <c r="K11" i="2" s="1"/>
  <c r="I12" i="2"/>
  <c r="K12" i="2" s="1"/>
  <c r="I13" i="2"/>
  <c r="K13" i="2" s="1"/>
  <c r="I14" i="2"/>
  <c r="K14" i="2" s="1"/>
  <c r="I15" i="2"/>
  <c r="K15" i="2" s="1"/>
  <c r="I16" i="2"/>
  <c r="K16" i="2" s="1"/>
  <c r="I17" i="2"/>
  <c r="J17" i="2" s="1"/>
  <c r="I18" i="2"/>
  <c r="J18" i="2" s="1"/>
  <c r="I19" i="2"/>
  <c r="K19" i="2" s="1"/>
  <c r="I20" i="2"/>
  <c r="K20" i="2" s="1"/>
  <c r="I21" i="2"/>
  <c r="K21" i="2" s="1"/>
  <c r="I22" i="2"/>
  <c r="K22" i="2" s="1"/>
  <c r="I23" i="2"/>
  <c r="K23" i="2" s="1"/>
  <c r="I24" i="2"/>
  <c r="K24" i="2" s="1"/>
  <c r="I25" i="2"/>
  <c r="J25" i="2" s="1"/>
  <c r="I26" i="2"/>
  <c r="J26" i="2" s="1"/>
  <c r="I27" i="2"/>
  <c r="K27" i="2" s="1"/>
  <c r="I28" i="2"/>
  <c r="K28" i="2" s="1"/>
  <c r="I29" i="2"/>
  <c r="K29" i="2" s="1"/>
  <c r="I30" i="2"/>
  <c r="K30" i="2" s="1"/>
  <c r="I31" i="2"/>
  <c r="J31" i="2" s="1"/>
  <c r="I32" i="2"/>
  <c r="J32" i="2" s="1"/>
  <c r="I33" i="2"/>
  <c r="J33" i="2" s="1"/>
  <c r="I34" i="2"/>
  <c r="J34" i="2" s="1"/>
  <c r="I35" i="2"/>
  <c r="K35" i="2" s="1"/>
  <c r="I36" i="2"/>
  <c r="K36" i="2" s="1"/>
  <c r="I37" i="2"/>
  <c r="K37" i="2" s="1"/>
  <c r="I38" i="2"/>
  <c r="K38" i="2" s="1"/>
  <c r="I39" i="2"/>
  <c r="K39" i="2" s="1"/>
  <c r="I40" i="2"/>
  <c r="K40" i="2" s="1"/>
  <c r="I41" i="2"/>
  <c r="J41" i="2" s="1"/>
  <c r="I42" i="2"/>
  <c r="J42" i="2" s="1"/>
  <c r="I43" i="2"/>
  <c r="K43" i="2" s="1"/>
  <c r="I44" i="2"/>
  <c r="K44" i="2" s="1"/>
  <c r="I45" i="2"/>
  <c r="K45" i="2" s="1"/>
  <c r="I46" i="2"/>
  <c r="K46" i="2" s="1"/>
  <c r="I47" i="2"/>
  <c r="K47" i="2" s="1"/>
  <c r="I48" i="2"/>
  <c r="K48" i="2" s="1"/>
  <c r="I49" i="2"/>
  <c r="J49" i="2" s="1"/>
  <c r="I50" i="2"/>
  <c r="J50" i="2" s="1"/>
  <c r="I51" i="2"/>
  <c r="K51" i="2" s="1"/>
  <c r="I2" i="2"/>
  <c r="K2" i="2" s="1"/>
  <c r="K34" i="2" l="1"/>
  <c r="K33" i="2"/>
  <c r="J24" i="2"/>
  <c r="J23" i="2"/>
  <c r="J16" i="2"/>
  <c r="J48" i="2"/>
  <c r="K32" i="2"/>
  <c r="J15" i="2"/>
  <c r="J47" i="2"/>
  <c r="K31" i="2"/>
  <c r="K50" i="2"/>
  <c r="K18" i="2"/>
  <c r="K49" i="2"/>
  <c r="K17" i="2"/>
  <c r="K10" i="2"/>
  <c r="K25" i="2"/>
  <c r="K9" i="2"/>
  <c r="K42" i="2"/>
  <c r="K26" i="2"/>
  <c r="K41" i="2"/>
  <c r="J40" i="2"/>
  <c r="J8" i="2"/>
  <c r="J39" i="2"/>
  <c r="J7" i="2"/>
  <c r="J46" i="2"/>
  <c r="J38" i="2"/>
  <c r="J30" i="2"/>
  <c r="J22" i="2"/>
  <c r="J14" i="2"/>
  <c r="J6" i="2"/>
  <c r="J45" i="2"/>
  <c r="J37" i="2"/>
  <c r="J29" i="2"/>
  <c r="J21" i="2"/>
  <c r="J13" i="2"/>
  <c r="J5" i="2"/>
  <c r="J2" i="2"/>
  <c r="J44" i="2"/>
  <c r="J36" i="2"/>
  <c r="J28" i="2"/>
  <c r="J20" i="2"/>
  <c r="J12" i="2"/>
  <c r="J4" i="2"/>
  <c r="J51" i="2"/>
  <c r="J43" i="2"/>
  <c r="J35" i="2"/>
  <c r="J27" i="2"/>
  <c r="J19" i="2"/>
  <c r="J11" i="2"/>
  <c r="J3" i="2"/>
</calcChain>
</file>

<file path=xl/sharedStrings.xml><?xml version="1.0" encoding="utf-8"?>
<sst xmlns="http://schemas.openxmlformats.org/spreadsheetml/2006/main" count="238" uniqueCount="54">
  <si>
    <t>Product ID</t>
  </si>
  <si>
    <t>Product Name</t>
  </si>
  <si>
    <t>Price per Unit</t>
  </si>
  <si>
    <t>P001</t>
  </si>
  <si>
    <t>P002</t>
  </si>
  <si>
    <t>P003</t>
  </si>
  <si>
    <t>P004</t>
  </si>
  <si>
    <t>P005</t>
  </si>
  <si>
    <t>P006</t>
  </si>
  <si>
    <t>P007</t>
  </si>
  <si>
    <t>P008</t>
  </si>
  <si>
    <t>P009</t>
  </si>
  <si>
    <t>P010</t>
  </si>
  <si>
    <t>Product A</t>
  </si>
  <si>
    <t>Product B</t>
  </si>
  <si>
    <t>Product C</t>
  </si>
  <si>
    <t>Product D</t>
  </si>
  <si>
    <t>Product E</t>
  </si>
  <si>
    <t>Product F</t>
  </si>
  <si>
    <t>Product G</t>
  </si>
  <si>
    <t>Product H</t>
  </si>
  <si>
    <t>Product I</t>
  </si>
  <si>
    <t>Product J</t>
  </si>
  <si>
    <t>Transaction ID</t>
  </si>
  <si>
    <t>Date</t>
  </si>
  <si>
    <t>Region</t>
  </si>
  <si>
    <t>Salesperson</t>
  </si>
  <si>
    <t>Units Sold</t>
  </si>
  <si>
    <t>Sarah Connor</t>
  </si>
  <si>
    <t>Emily Blunt</t>
  </si>
  <si>
    <t>John Smith</t>
  </si>
  <si>
    <t>Jane Doe</t>
  </si>
  <si>
    <t>Chris Pine</t>
  </si>
  <si>
    <t>NORTH</t>
  </si>
  <si>
    <t>SOUTH</t>
  </si>
  <si>
    <t>WEST</t>
  </si>
  <si>
    <t>EAST</t>
  </si>
  <si>
    <t>Commissions</t>
  </si>
  <si>
    <t>Sales Category</t>
  </si>
  <si>
    <t>Grand Total</t>
  </si>
  <si>
    <t>Total Revenue</t>
  </si>
  <si>
    <t>Sum of Total Revenue</t>
  </si>
  <si>
    <t xml:space="preserve"> Revenue Contribution (%)</t>
  </si>
  <si>
    <t>Sum  Total Revenue</t>
  </si>
  <si>
    <t>Sum of Units Sold</t>
  </si>
  <si>
    <t>Products</t>
  </si>
  <si>
    <t>Total Units Sold</t>
  </si>
  <si>
    <t>Revenue Contribution(%)</t>
  </si>
  <si>
    <t>Nov</t>
  </si>
  <si>
    <t>Dec</t>
  </si>
  <si>
    <t>Month</t>
  </si>
  <si>
    <t>Sales Growth(%)</t>
  </si>
  <si>
    <t xml:space="preserve"> Units Sold Contribution(%)</t>
  </si>
  <si>
    <t>John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</si>
</sst>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GH₵&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1" fillId="0" borderId="3"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1" fillId="0" borderId="1" xfId="0" applyNumberFormat="1" applyFont="1" applyBorder="1" applyAlignment="1">
      <alignment horizontal="center" vertical="top"/>
    </xf>
    <xf numFmtId="1" fontId="0" fillId="0" borderId="1" xfId="0" applyNumberFormat="1" applyBorder="1"/>
    <xf numFmtId="1" fontId="0" fillId="0" borderId="0" xfId="0" applyNumberFormat="1"/>
    <xf numFmtId="14" fontId="1" fillId="0" borderId="1" xfId="0" applyNumberFormat="1" applyFont="1" applyBorder="1" applyAlignment="1">
      <alignment horizontal="center" vertical="top"/>
    </xf>
    <xf numFmtId="14" fontId="0" fillId="0" borderId="1" xfId="0" applyNumberFormat="1" applyBorder="1"/>
    <xf numFmtId="14" fontId="0" fillId="0" borderId="0" xfId="0" applyNumberFormat="1"/>
    <xf numFmtId="164" fontId="1" fillId="0" borderId="1" xfId="0" applyNumberFormat="1" applyFont="1" applyBorder="1" applyAlignment="1">
      <alignment horizontal="center" vertical="top"/>
    </xf>
    <xf numFmtId="164" fontId="0" fillId="0" borderId="1" xfId="0" applyNumberFormat="1" applyBorder="1"/>
    <xf numFmtId="164" fontId="0" fillId="0" borderId="0" xfId="0" applyNumberFormat="1"/>
    <xf numFmtId="164" fontId="1" fillId="0" borderId="2" xfId="0" applyNumberFormat="1" applyFont="1" applyBorder="1" applyAlignment="1">
      <alignment horizontal="center" vertical="top"/>
    </xf>
    <xf numFmtId="0" fontId="0" fillId="3" borderId="0" xfId="0" applyFill="1"/>
  </cellXfs>
  <cellStyles count="1">
    <cellStyle name="Normal" xfId="0" builtinId="0"/>
  </cellStyles>
  <dxfs count="3">
    <dxf>
      <fill>
        <patternFill>
          <bgColor rgb="FF00B050"/>
        </patternFill>
      </fill>
    </dxf>
    <dxf>
      <fill>
        <patternFill>
          <bgColor rgb="FFFFFF00"/>
        </patternFill>
      </fill>
    </dxf>
    <dxf>
      <fill>
        <patternFill>
          <bgColor rgb="FFFF0000"/>
        </patternFill>
      </fill>
    </dxf>
  </dxfs>
  <tableStyles count="0" defaultTableStyle="TableStyleMedium9" defaultPivotStyle="PivotStyleLight16"/>
  <colors>
    <mruColors>
      <color rgb="FF9E0000"/>
      <color rgb="FFCC0000"/>
      <color rgb="FFFFFFCC"/>
      <color rgb="FFFFFFFF"/>
      <color rgb="FF95BBD7"/>
      <color rgb="FFB8B8B8"/>
      <color rgb="FFCBC5A5"/>
      <color rgb="FFF92F42"/>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Statistics!PivotTable2</c:name>
    <c:fmtId val="1"/>
  </c:pivotSource>
  <c:chart>
    <c:title>
      <c:tx>
        <c:rich>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r>
              <a:rPr lang="es-AR" b="1">
                <a:solidFill>
                  <a:srgbClr val="002060"/>
                </a:solidFill>
              </a:rPr>
              <a:t>Revenue</a:t>
            </a:r>
            <a:r>
              <a:rPr lang="es-AR" b="1" baseline="0">
                <a:solidFill>
                  <a:srgbClr val="002060"/>
                </a:solidFill>
              </a:rPr>
              <a:t> by Product</a:t>
            </a:r>
            <a:endParaRPr lang="es-AR" b="1">
              <a:solidFill>
                <a:srgbClr val="002060"/>
              </a:solidFill>
            </a:endParaRPr>
          </a:p>
        </c:rich>
      </c:tx>
      <c:layout>
        <c:manualLayout>
          <c:xMode val="edge"/>
          <c:yMode val="edge"/>
          <c:x val="0.21344253979530939"/>
          <c:y val="1.2012012012012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92F42"/>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60792173705561"/>
          <c:y val="0.16064261092056059"/>
          <c:w val="0.57883012213854212"/>
          <c:h val="0.6035972813704662"/>
        </c:manualLayout>
      </c:layout>
      <c:barChart>
        <c:barDir val="col"/>
        <c:grouping val="clustered"/>
        <c:varyColors val="0"/>
        <c:ser>
          <c:idx val="0"/>
          <c:order val="0"/>
          <c:tx>
            <c:strRef>
              <c:f>'Summary Statistics'!$B$4</c:f>
              <c:strCache>
                <c:ptCount val="1"/>
                <c:pt idx="0">
                  <c:v>Sum  Total Revenue</c:v>
                </c:pt>
              </c:strCache>
            </c:strRef>
          </c:tx>
          <c:spPr>
            <a:solidFill>
              <a:schemeClr val="accent5">
                <a:lumMod val="75000"/>
              </a:schemeClr>
            </a:solidFill>
            <a:ln>
              <a:noFill/>
            </a:ln>
            <a:effectLst/>
          </c:spPr>
          <c:invertIfNegative val="0"/>
          <c:cat>
            <c:strRef>
              <c:f>'Summary Statistics'!$A$5:$A$15</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Statistics'!$B$5:$B$15</c:f>
              <c:numCache>
                <c:formatCode>"GH₵"#,##0.00</c:formatCode>
                <c:ptCount val="10"/>
                <c:pt idx="0">
                  <c:v>16575.400000000001</c:v>
                </c:pt>
                <c:pt idx="1">
                  <c:v>13467.97</c:v>
                </c:pt>
                <c:pt idx="2">
                  <c:v>12345.93</c:v>
                </c:pt>
                <c:pt idx="3">
                  <c:v>10018.880000000001</c:v>
                </c:pt>
                <c:pt idx="4">
                  <c:v>8122.25</c:v>
                </c:pt>
                <c:pt idx="5">
                  <c:v>6346.89</c:v>
                </c:pt>
                <c:pt idx="6">
                  <c:v>6343.34</c:v>
                </c:pt>
                <c:pt idx="7">
                  <c:v>5114.84</c:v>
                </c:pt>
                <c:pt idx="8">
                  <c:v>1553.15</c:v>
                </c:pt>
                <c:pt idx="9">
                  <c:v>910.48</c:v>
                </c:pt>
              </c:numCache>
            </c:numRef>
          </c:val>
          <c:extLst>
            <c:ext xmlns:c16="http://schemas.microsoft.com/office/drawing/2014/chart" uri="{C3380CC4-5D6E-409C-BE32-E72D297353CC}">
              <c16:uniqueId val="{00000000-0267-4978-8C05-2E578E4465EE}"/>
            </c:ext>
          </c:extLst>
        </c:ser>
        <c:ser>
          <c:idx val="1"/>
          <c:order val="1"/>
          <c:tx>
            <c:strRef>
              <c:f>'Summary Statistics'!$C$4</c:f>
              <c:strCache>
                <c:ptCount val="1"/>
                <c:pt idx="0">
                  <c:v> Revenue Contribution (%)</c:v>
                </c:pt>
              </c:strCache>
            </c:strRef>
          </c:tx>
          <c:spPr>
            <a:solidFill>
              <a:schemeClr val="accent2"/>
            </a:solidFill>
            <a:ln>
              <a:noFill/>
            </a:ln>
            <a:effectLst/>
          </c:spPr>
          <c:invertIfNegative val="0"/>
          <c:cat>
            <c:strRef>
              <c:f>'Summary Statistics'!$A$5:$A$15</c:f>
              <c:strCache>
                <c:ptCount val="10"/>
                <c:pt idx="0">
                  <c:v>Product B</c:v>
                </c:pt>
                <c:pt idx="1">
                  <c:v>Product J</c:v>
                </c:pt>
                <c:pt idx="2">
                  <c:v>Product E</c:v>
                </c:pt>
                <c:pt idx="3">
                  <c:v>Product D</c:v>
                </c:pt>
                <c:pt idx="4">
                  <c:v>Product F</c:v>
                </c:pt>
                <c:pt idx="5">
                  <c:v>Product G</c:v>
                </c:pt>
                <c:pt idx="6">
                  <c:v>Product A</c:v>
                </c:pt>
                <c:pt idx="7">
                  <c:v>Product I</c:v>
                </c:pt>
                <c:pt idx="8">
                  <c:v>Product C</c:v>
                </c:pt>
                <c:pt idx="9">
                  <c:v>Product H</c:v>
                </c:pt>
              </c:strCache>
            </c:strRef>
          </c:cat>
          <c:val>
            <c:numRef>
              <c:f>'Summary Statistics'!$C$5:$C$15</c:f>
              <c:numCache>
                <c:formatCode>0.00%</c:formatCode>
                <c:ptCount val="10"/>
                <c:pt idx="0">
                  <c:v>0.20514329795382702</c:v>
                </c:pt>
                <c:pt idx="1">
                  <c:v>0.16668459177716394</c:v>
                </c:pt>
                <c:pt idx="2">
                  <c:v>0.15279780859026579</c:v>
                </c:pt>
                <c:pt idx="3">
                  <c:v>0.12399737472420808</c:v>
                </c:pt>
                <c:pt idx="4">
                  <c:v>0.10052397841412403</c:v>
                </c:pt>
                <c:pt idx="5">
                  <c:v>7.8551464601165896E-2</c:v>
                </c:pt>
                <c:pt idx="6">
                  <c:v>7.8507528484527009E-2</c:v>
                </c:pt>
                <c:pt idx="7">
                  <c:v>6.3303156853297807E-2</c:v>
                </c:pt>
                <c:pt idx="8">
                  <c:v>1.9222360438781956E-2</c:v>
                </c:pt>
                <c:pt idx="9">
                  <c:v>1.1268438162638634E-2</c:v>
                </c:pt>
              </c:numCache>
            </c:numRef>
          </c:val>
          <c:extLst>
            <c:ext xmlns:c16="http://schemas.microsoft.com/office/drawing/2014/chart" uri="{C3380CC4-5D6E-409C-BE32-E72D297353CC}">
              <c16:uniqueId val="{00000001-0267-4978-8C05-2E578E4465EE}"/>
            </c:ext>
          </c:extLst>
        </c:ser>
        <c:dLbls>
          <c:showLegendKey val="0"/>
          <c:showVal val="0"/>
          <c:showCatName val="0"/>
          <c:showSerName val="0"/>
          <c:showPercent val="0"/>
          <c:showBubbleSize val="0"/>
        </c:dLbls>
        <c:gapWidth val="0"/>
        <c:overlap val="50"/>
        <c:axId val="1233061631"/>
        <c:axId val="1233062463"/>
      </c:barChart>
      <c:catAx>
        <c:axId val="12330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2463"/>
        <c:crosses val="autoZero"/>
        <c:auto val="1"/>
        <c:lblAlgn val="ctr"/>
        <c:lblOffset val="100"/>
        <c:noMultiLvlLbl val="0"/>
      </c:catAx>
      <c:valAx>
        <c:axId val="1233062463"/>
        <c:scaling>
          <c:orientation val="minMax"/>
        </c:scaling>
        <c:delete val="0"/>
        <c:axPos val="l"/>
        <c:majorGridlines>
          <c:spPr>
            <a:ln w="9525" cap="flat" cmpd="sng" algn="ctr">
              <a:solidFill>
                <a:schemeClr val="bg1">
                  <a:lumMod val="75000"/>
                </a:schemeClr>
              </a:solidFill>
              <a:round/>
            </a:ln>
            <a:effectLst/>
          </c:spPr>
        </c:majorGridlines>
        <c:numFmt formatCode="&quot;GH₵&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233061631"/>
        <c:crosses val="autoZero"/>
        <c:crossBetween val="between"/>
      </c:valAx>
      <c:spPr>
        <a:solidFill>
          <a:schemeClr val="bg1">
            <a:lumMod val="95000"/>
          </a:schemeClr>
        </a:solidFill>
        <a:ln>
          <a:noFill/>
        </a:ln>
        <a:effectLst/>
      </c:spPr>
    </c:plotArea>
    <c:legend>
      <c:legendPos val="r"/>
      <c:layout>
        <c:manualLayout>
          <c:xMode val="edge"/>
          <c:yMode val="edge"/>
          <c:x val="0.83267155200765841"/>
          <c:y val="0.25781040883403089"/>
          <c:w val="0.15735318576964441"/>
          <c:h val="0.49639022139334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a:t>
            </a:r>
            <a:r>
              <a:rPr lang="en-US" b="1" baseline="0">
                <a:solidFill>
                  <a:srgbClr val="002060"/>
                </a:solidFill>
              </a:rPr>
              <a:t> Sold by Product</a:t>
            </a:r>
            <a:endParaRPr lang="en-US" b="1">
              <a:solidFill>
                <a:srgbClr val="002060"/>
              </a:solidFill>
            </a:endParaRPr>
          </a:p>
        </c:rich>
      </c:tx>
      <c:layout>
        <c:manualLayout>
          <c:xMode val="edge"/>
          <c:yMode val="edge"/>
          <c:x val="0.17824308062575211"/>
          <c:y val="5.69075797760651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88486502364099"/>
          <c:y val="0.19016305169462899"/>
          <c:w val="0.66040421842576535"/>
          <c:h val="0.70199531151720573"/>
        </c:manualLayout>
      </c:layout>
      <c:barChart>
        <c:barDir val="bar"/>
        <c:grouping val="clustered"/>
        <c:varyColors val="0"/>
        <c:ser>
          <c:idx val="0"/>
          <c:order val="0"/>
          <c:tx>
            <c:strRef>
              <c:f>'Summary Statistics'!$F$4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Statistics'!$E$5:$E$15</c:f>
              <c:strCache>
                <c:ptCount val="10"/>
                <c:pt idx="0">
                  <c:v>Product B</c:v>
                </c:pt>
                <c:pt idx="1">
                  <c:v>Product J</c:v>
                </c:pt>
                <c:pt idx="2">
                  <c:v>Product E</c:v>
                </c:pt>
                <c:pt idx="3">
                  <c:v>Product D</c:v>
                </c:pt>
                <c:pt idx="4">
                  <c:v>Product F</c:v>
                </c:pt>
                <c:pt idx="5">
                  <c:v>Product G</c:v>
                </c:pt>
                <c:pt idx="6">
                  <c:v>Product I</c:v>
                </c:pt>
                <c:pt idx="7">
                  <c:v>Product A</c:v>
                </c:pt>
                <c:pt idx="8">
                  <c:v>Product H</c:v>
                </c:pt>
                <c:pt idx="9">
                  <c:v>Product C</c:v>
                </c:pt>
              </c:strCache>
            </c:strRef>
          </c:cat>
          <c:val>
            <c:numRef>
              <c:f>'Summary Statistics'!$F$5:$F$15</c:f>
              <c:numCache>
                <c:formatCode>General</c:formatCode>
                <c:ptCount val="10"/>
                <c:pt idx="0">
                  <c:v>519</c:v>
                </c:pt>
                <c:pt idx="1">
                  <c:v>422</c:v>
                </c:pt>
                <c:pt idx="2">
                  <c:v>344</c:v>
                </c:pt>
                <c:pt idx="3">
                  <c:v>323</c:v>
                </c:pt>
                <c:pt idx="4">
                  <c:v>262</c:v>
                </c:pt>
                <c:pt idx="5">
                  <c:v>230</c:v>
                </c:pt>
                <c:pt idx="6">
                  <c:v>182</c:v>
                </c:pt>
                <c:pt idx="7">
                  <c:v>180</c:v>
                </c:pt>
                <c:pt idx="8">
                  <c:v>66</c:v>
                </c:pt>
                <c:pt idx="9">
                  <c:v>52</c:v>
                </c:pt>
              </c:numCache>
            </c:numRef>
          </c:val>
          <c:extLst>
            <c:ext xmlns:c16="http://schemas.microsoft.com/office/drawing/2014/chart" uri="{C3380CC4-5D6E-409C-BE32-E72D297353CC}">
              <c16:uniqueId val="{00000000-F63F-4E20-8070-D7F09466ADB2}"/>
            </c:ext>
          </c:extLst>
        </c:ser>
        <c:dLbls>
          <c:dLblPos val="outEnd"/>
          <c:showLegendKey val="0"/>
          <c:showVal val="1"/>
          <c:showCatName val="0"/>
          <c:showSerName val="0"/>
          <c:showPercent val="0"/>
          <c:showBubbleSize val="0"/>
        </c:dLbls>
        <c:gapWidth val="60"/>
        <c:axId val="1613957023"/>
        <c:axId val="1613958271"/>
      </c:barChart>
      <c:catAx>
        <c:axId val="1613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1613958271"/>
        <c:crosses val="autoZero"/>
        <c:auto val="1"/>
        <c:lblAlgn val="l"/>
        <c:lblOffset val="100"/>
        <c:noMultiLvlLbl val="0"/>
      </c:catAx>
      <c:valAx>
        <c:axId val="1613958271"/>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crossAx val="1613957023"/>
        <c:crosses val="autoZero"/>
        <c:crossBetween val="between"/>
      </c:valAx>
      <c:spPr>
        <a:solidFill>
          <a:schemeClr val="bg1">
            <a:lumMod val="95000"/>
          </a:schemeClr>
        </a:solidFill>
        <a:ln>
          <a:noFill/>
        </a:ln>
        <a:effectLst/>
      </c:spPr>
    </c:plotArea>
    <c:legend>
      <c:legendPos val="r"/>
      <c:layout>
        <c:manualLayout>
          <c:xMode val="edge"/>
          <c:yMode val="edge"/>
          <c:x val="0.81031676094639793"/>
          <c:y val="0.52730313318314759"/>
          <c:w val="0.16080237262760927"/>
          <c:h val="0.1000007465736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 Revenue by Region</a:t>
            </a:r>
          </a:p>
        </c:rich>
      </c:tx>
      <c:layout>
        <c:manualLayout>
          <c:xMode val="edge"/>
          <c:yMode val="edge"/>
          <c:x val="9.768328816643684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chemeClr val="accent2">
              <a:lumMod val="75000"/>
            </a:schemeClr>
          </a:solidFill>
          <a:ln w="19050">
            <a:solidFill>
              <a:schemeClr val="lt1"/>
            </a:solidFill>
          </a:ln>
          <a:effectLst/>
        </c:spPr>
        <c:dLbl>
          <c:idx val="0"/>
          <c:layout>
            <c:manualLayout>
              <c:x val="0.1263398114164396"/>
              <c:y val="0.11410403245048914"/>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1.8055992195013307E-2"/>
          <c:y val="0.37918854856799289"/>
          <c:w val="0.61374712446332014"/>
          <c:h val="0.48937574433151804"/>
        </c:manualLayout>
      </c:layout>
      <c:pieChart>
        <c:varyColors val="1"/>
        <c:ser>
          <c:idx val="0"/>
          <c:order val="0"/>
          <c:tx>
            <c:strRef>
              <c:f>'Summary Statistics'!$I$4</c:f>
              <c:strCache>
                <c:ptCount val="1"/>
                <c:pt idx="0">
                  <c:v>Sum of Total Revenue</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D904-4948-B847-E5410D0C8FF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904-4948-B847-E5410D0C8FF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D904-4948-B847-E5410D0C8FF7}"/>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D904-4948-B847-E5410D0C8FF7}"/>
              </c:ext>
            </c:extLst>
          </c:dPt>
          <c:dLbls>
            <c:dLbl>
              <c:idx val="3"/>
              <c:layout>
                <c:manualLayout>
                  <c:x val="0.1263398114164396"/>
                  <c:y val="0.114104032450489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04-4948-B847-E5410D0C8FF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Statistics'!$H$5:$H$9</c:f>
              <c:strCache>
                <c:ptCount val="4"/>
                <c:pt idx="0">
                  <c:v>WEST</c:v>
                </c:pt>
                <c:pt idx="1">
                  <c:v>NORTH</c:v>
                </c:pt>
                <c:pt idx="2">
                  <c:v>EAST</c:v>
                </c:pt>
                <c:pt idx="3">
                  <c:v>SOUTH</c:v>
                </c:pt>
              </c:strCache>
            </c:strRef>
          </c:cat>
          <c:val>
            <c:numRef>
              <c:f>'Summary Statistics'!$I$5:$I$9</c:f>
              <c:numCache>
                <c:formatCode>"GH₵"#,##0.00</c:formatCode>
                <c:ptCount val="4"/>
                <c:pt idx="0">
                  <c:v>25753.930000000004</c:v>
                </c:pt>
                <c:pt idx="1">
                  <c:v>24243.960000000003</c:v>
                </c:pt>
                <c:pt idx="2">
                  <c:v>20380.61</c:v>
                </c:pt>
                <c:pt idx="3">
                  <c:v>10420.629999999999</c:v>
                </c:pt>
              </c:numCache>
            </c:numRef>
          </c:val>
          <c:extLst>
            <c:ext xmlns:c16="http://schemas.microsoft.com/office/drawing/2014/chart" uri="{C3380CC4-5D6E-409C-BE32-E72D297353CC}">
              <c16:uniqueId val="{00000008-D904-4948-B847-E5410D0C8FF7}"/>
            </c:ext>
          </c:extLst>
        </c:ser>
        <c:ser>
          <c:idx val="1"/>
          <c:order val="1"/>
          <c:tx>
            <c:strRef>
              <c:f>'Summary Statistics'!$J$4</c:f>
              <c:strCache>
                <c:ptCount val="1"/>
                <c:pt idx="0">
                  <c:v>Revenue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904-4948-B847-E5410D0C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904-4948-B847-E5410D0C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904-4948-B847-E5410D0C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904-4948-B847-E5410D0C8FF7}"/>
              </c:ext>
            </c:extLst>
          </c:dPt>
          <c:cat>
            <c:strRef>
              <c:f>'Summary Statistics'!$H$5:$H$9</c:f>
              <c:strCache>
                <c:ptCount val="4"/>
                <c:pt idx="0">
                  <c:v>WEST</c:v>
                </c:pt>
                <c:pt idx="1">
                  <c:v>NORTH</c:v>
                </c:pt>
                <c:pt idx="2">
                  <c:v>EAST</c:v>
                </c:pt>
                <c:pt idx="3">
                  <c:v>SOUTH</c:v>
                </c:pt>
              </c:strCache>
            </c:strRef>
          </c:cat>
          <c:val>
            <c:numRef>
              <c:f>'Summary Statistics'!$J$5:$J$9</c:f>
              <c:numCache>
                <c:formatCode>0.00%</c:formatCode>
                <c:ptCount val="4"/>
                <c:pt idx="0">
                  <c:v>0.31874018940550475</c:v>
                </c:pt>
                <c:pt idx="1">
                  <c:v>0.30005224066150221</c:v>
                </c:pt>
                <c:pt idx="2">
                  <c:v>0.25223798820606114</c:v>
                </c:pt>
                <c:pt idx="3">
                  <c:v>0.12896958172693193</c:v>
                </c:pt>
              </c:numCache>
            </c:numRef>
          </c:val>
          <c:extLst>
            <c:ext xmlns:c16="http://schemas.microsoft.com/office/drawing/2014/chart" uri="{C3380CC4-5D6E-409C-BE32-E72D297353CC}">
              <c16:uniqueId val="{00000011-D904-4948-B847-E5410D0C8F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05797824394755"/>
          <c:y val="0.42857400534184331"/>
          <c:w val="0.29857554352428556"/>
          <c:h val="0.39647854590863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Region</a:t>
            </a:r>
          </a:p>
        </c:rich>
      </c:tx>
      <c:layout>
        <c:manualLayout>
          <c:xMode val="edge"/>
          <c:yMode val="edge"/>
          <c:x val="0.141541431457632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pivotFmt>
      <c:pivotFmt>
        <c:idx val="3"/>
        <c:spPr>
          <a:solidFill>
            <a:schemeClr val="accent5">
              <a:lumMod val="75000"/>
            </a:schemeClr>
          </a:solidFill>
          <a:ln w="19050">
            <a:noFill/>
          </a:ln>
          <a:effectLst/>
        </c:spPr>
      </c:pivotFmt>
      <c:pivotFmt>
        <c:idx val="4"/>
        <c:spPr>
          <a:solidFill>
            <a:schemeClr val="accent2">
              <a:lumMod val="75000"/>
            </a:schemeClr>
          </a:solidFill>
          <a:ln w="19050">
            <a:noFill/>
          </a:ln>
          <a:effectLst/>
        </c:spPr>
      </c:pivotFmt>
      <c:pivotFmt>
        <c:idx val="5"/>
        <c:spPr>
          <a:solidFill>
            <a:schemeClr val="accent3">
              <a:lumMod val="75000"/>
            </a:schemeClr>
          </a:solidFill>
          <a:ln w="19050">
            <a:noFill/>
          </a:ln>
          <a:effectLst/>
        </c:spPr>
      </c:pivotFmt>
      <c:pivotFmt>
        <c:idx val="6"/>
        <c:spPr>
          <a:solidFill>
            <a:schemeClr val="accent1"/>
          </a:solidFill>
          <a:ln w="19050">
            <a:solidFill>
              <a:schemeClr val="lt1"/>
            </a:solidFill>
          </a:ln>
          <a:effectLst/>
        </c:spPr>
        <c:marker>
          <c:symbol val="none"/>
        </c:marker>
      </c:pivotFmt>
    </c:pivotFmts>
    <c:plotArea>
      <c:layout>
        <c:manualLayout>
          <c:layoutTarget val="inner"/>
          <c:xMode val="edge"/>
          <c:yMode val="edge"/>
          <c:x val="0.16166956053570228"/>
          <c:y val="0.27434523809523809"/>
          <c:w val="0.77715602175591991"/>
          <c:h val="0.53731955380577423"/>
        </c:manualLayout>
      </c:layout>
      <c:barChart>
        <c:barDir val="col"/>
        <c:grouping val="clustered"/>
        <c:varyColors val="0"/>
        <c:ser>
          <c:idx val="0"/>
          <c:order val="0"/>
          <c:tx>
            <c:strRef>
              <c:f>'Summary Statistics'!$I$12</c:f>
              <c:strCache>
                <c:ptCount val="1"/>
                <c:pt idx="0">
                  <c:v>Sum of Units Sold</c:v>
                </c:pt>
              </c:strCache>
            </c:strRef>
          </c:tx>
          <c:spPr>
            <a:solidFill>
              <a:schemeClr val="accent1"/>
            </a:solidFill>
            <a:ln w="19050">
              <a:noFill/>
            </a:ln>
            <a:effectLst/>
          </c:spPr>
          <c:invertIfNegative val="0"/>
          <c:dPt>
            <c:idx val="0"/>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AD20-477D-8920-649121AAF3BB}"/>
              </c:ext>
            </c:extLst>
          </c:dPt>
          <c:dPt>
            <c:idx val="1"/>
            <c:invertIfNegative val="0"/>
            <c:bubble3D val="0"/>
            <c:spPr>
              <a:solidFill>
                <a:schemeClr val="accent3">
                  <a:lumMod val="75000"/>
                </a:schemeClr>
              </a:solidFill>
              <a:ln w="19050">
                <a:noFill/>
              </a:ln>
              <a:effectLst/>
            </c:spPr>
            <c:extLst>
              <c:ext xmlns:c16="http://schemas.microsoft.com/office/drawing/2014/chart" uri="{C3380CC4-5D6E-409C-BE32-E72D297353CC}">
                <c16:uniqueId val="{00000003-AD20-477D-8920-649121AAF3BB}"/>
              </c:ext>
            </c:extLst>
          </c:dPt>
          <c:dPt>
            <c:idx val="2"/>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5-AD20-477D-8920-649121AAF3BB}"/>
              </c:ext>
            </c:extLst>
          </c:dPt>
          <c:dPt>
            <c:idx val="3"/>
            <c:invertIfNegative val="0"/>
            <c:bubble3D val="0"/>
            <c:spPr>
              <a:solidFill>
                <a:schemeClr val="accent2">
                  <a:lumMod val="75000"/>
                </a:schemeClr>
              </a:solidFill>
              <a:ln w="19050">
                <a:noFill/>
              </a:ln>
              <a:effectLst/>
            </c:spPr>
            <c:extLst>
              <c:ext xmlns:c16="http://schemas.microsoft.com/office/drawing/2014/chart" uri="{C3380CC4-5D6E-409C-BE32-E72D297353CC}">
                <c16:uniqueId val="{00000007-AD20-477D-8920-649121AAF3BB}"/>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Statistics'!$H$13:$H$17</c:f>
              <c:strCache>
                <c:ptCount val="4"/>
                <c:pt idx="0">
                  <c:v>NORTH</c:v>
                </c:pt>
                <c:pt idx="1">
                  <c:v>WEST</c:v>
                </c:pt>
                <c:pt idx="2">
                  <c:v>EAST</c:v>
                </c:pt>
                <c:pt idx="3">
                  <c:v>SOUTH</c:v>
                </c:pt>
              </c:strCache>
            </c:strRef>
          </c:cat>
          <c:val>
            <c:numRef>
              <c:f>'Summary Statistics'!$I$13:$I$17</c:f>
              <c:numCache>
                <c:formatCode>General</c:formatCode>
                <c:ptCount val="4"/>
                <c:pt idx="0">
                  <c:v>801</c:v>
                </c:pt>
                <c:pt idx="1">
                  <c:v>715</c:v>
                </c:pt>
                <c:pt idx="2">
                  <c:v>658</c:v>
                </c:pt>
                <c:pt idx="3">
                  <c:v>406</c:v>
                </c:pt>
              </c:numCache>
            </c:numRef>
          </c:val>
          <c:extLst>
            <c:ext xmlns:c16="http://schemas.microsoft.com/office/drawing/2014/chart" uri="{C3380CC4-5D6E-409C-BE32-E72D297353CC}">
              <c16:uniqueId val="{00000008-AD20-477D-8920-649121AAF3BB}"/>
            </c:ext>
          </c:extLst>
        </c:ser>
        <c:ser>
          <c:idx val="1"/>
          <c:order val="1"/>
          <c:tx>
            <c:strRef>
              <c:f>'Summary Statistics'!$J$12</c:f>
              <c:strCache>
                <c:ptCount val="1"/>
                <c:pt idx="0">
                  <c:v> Units Sold Contribution(%)</c:v>
                </c:pt>
              </c:strCache>
            </c:strRef>
          </c:tx>
          <c:spPr>
            <a:solidFill>
              <a:schemeClr val="accent2"/>
            </a:solidFill>
            <a:ln w="19050">
              <a:solidFill>
                <a:schemeClr val="lt1"/>
              </a:solidFill>
            </a:ln>
            <a:effectLst/>
          </c:spPr>
          <c:invertIfNegative val="0"/>
          <c:dLbls>
            <c:delete val="1"/>
          </c:dLbls>
          <c:cat>
            <c:strRef>
              <c:f>'Summary Statistics'!$H$13:$H$17</c:f>
              <c:strCache>
                <c:ptCount val="4"/>
                <c:pt idx="0">
                  <c:v>NORTH</c:v>
                </c:pt>
                <c:pt idx="1">
                  <c:v>WEST</c:v>
                </c:pt>
                <c:pt idx="2">
                  <c:v>EAST</c:v>
                </c:pt>
                <c:pt idx="3">
                  <c:v>SOUTH</c:v>
                </c:pt>
              </c:strCache>
            </c:strRef>
          </c:cat>
          <c:val>
            <c:numRef>
              <c:f>'Summary Statistics'!$J$13:$J$17</c:f>
              <c:numCache>
                <c:formatCode>0.00%</c:formatCode>
                <c:ptCount val="4"/>
                <c:pt idx="0">
                  <c:v>0.31046511627906975</c:v>
                </c:pt>
                <c:pt idx="1">
                  <c:v>0.27713178294573643</c:v>
                </c:pt>
                <c:pt idx="2">
                  <c:v>0.25503875968992246</c:v>
                </c:pt>
                <c:pt idx="3">
                  <c:v>0.15736434108527131</c:v>
                </c:pt>
              </c:numCache>
            </c:numRef>
          </c:val>
          <c:extLst>
            <c:ext xmlns:c16="http://schemas.microsoft.com/office/drawing/2014/chart" uri="{C3380CC4-5D6E-409C-BE32-E72D297353CC}">
              <c16:uniqueId val="{00000009-2B05-4944-B682-2EC2F70A98FC}"/>
            </c:ext>
          </c:extLst>
        </c:ser>
        <c:dLbls>
          <c:dLblPos val="outEnd"/>
          <c:showLegendKey val="0"/>
          <c:showVal val="1"/>
          <c:showCatName val="0"/>
          <c:showSerName val="0"/>
          <c:showPercent val="0"/>
          <c:showBubbleSize val="0"/>
        </c:dLbls>
        <c:gapWidth val="50"/>
        <c:axId val="397098159"/>
        <c:axId val="397092335"/>
      </c:barChart>
      <c:catAx>
        <c:axId val="397098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2335"/>
        <c:crosses val="autoZero"/>
        <c:auto val="1"/>
        <c:lblAlgn val="ctr"/>
        <c:lblOffset val="100"/>
        <c:noMultiLvlLbl val="0"/>
      </c:catAx>
      <c:valAx>
        <c:axId val="397092335"/>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397098159"/>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[Product_Sales_Report.xlsx]Summary Statistics!PivotTable5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Units Sold by Month</a:t>
            </a:r>
          </a:p>
        </c:rich>
      </c:tx>
      <c:layout>
        <c:manualLayout>
          <c:xMode val="edge"/>
          <c:yMode val="edge"/>
          <c:x val="0.15213389121338913"/>
          <c:y val="6.38781838142963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8568400707233"/>
          <c:y val="0.16832962772824392"/>
          <c:w val="0.58998144060444324"/>
          <c:h val="0.63872190597703404"/>
        </c:manualLayout>
      </c:layout>
      <c:barChart>
        <c:barDir val="col"/>
        <c:grouping val="clustered"/>
        <c:varyColors val="0"/>
        <c:ser>
          <c:idx val="0"/>
          <c:order val="0"/>
          <c:tx>
            <c:strRef>
              <c:f>'Summary Statistics'!$B$18</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Statistics'!$A$19:$A$21</c:f>
              <c:strCache>
                <c:ptCount val="2"/>
                <c:pt idx="0">
                  <c:v>Nov</c:v>
                </c:pt>
                <c:pt idx="1">
                  <c:v>Dec</c:v>
                </c:pt>
              </c:strCache>
            </c:strRef>
          </c:cat>
          <c:val>
            <c:numRef>
              <c:f>'Summary Statistics'!$B$19:$B$21</c:f>
              <c:numCache>
                <c:formatCode>General</c:formatCode>
                <c:ptCount val="2"/>
                <c:pt idx="0">
                  <c:v>1704</c:v>
                </c:pt>
                <c:pt idx="1">
                  <c:v>876</c:v>
                </c:pt>
              </c:numCache>
            </c:numRef>
          </c:val>
          <c:extLst>
            <c:ext xmlns:c16="http://schemas.microsoft.com/office/drawing/2014/chart" uri="{C3380CC4-5D6E-409C-BE32-E72D297353CC}">
              <c16:uniqueId val="{00000000-A6CB-4A45-893C-6FEEE9D6BC25}"/>
            </c:ext>
          </c:extLst>
        </c:ser>
        <c:dLbls>
          <c:dLblPos val="outEnd"/>
          <c:showLegendKey val="0"/>
          <c:showVal val="1"/>
          <c:showCatName val="0"/>
          <c:showSerName val="0"/>
          <c:showPercent val="0"/>
          <c:showBubbleSize val="0"/>
        </c:dLbls>
        <c:gapWidth val="219"/>
        <c:overlap val="-27"/>
        <c:axId val="448881760"/>
        <c:axId val="448885504"/>
      </c:barChart>
      <c:catAx>
        <c:axId val="4488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5504"/>
        <c:crosses val="autoZero"/>
        <c:auto val="1"/>
        <c:lblAlgn val="ctr"/>
        <c:lblOffset val="100"/>
        <c:noMultiLvlLbl val="0"/>
      </c:catAx>
      <c:valAx>
        <c:axId val="448885504"/>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crossAx val="448881760"/>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1104900</xdr:colOff>
      <xdr:row>0</xdr:row>
      <xdr:rowOff>9526</xdr:rowOff>
    </xdr:from>
    <xdr:to>
      <xdr:col>9</xdr:col>
      <xdr:colOff>152400</xdr:colOff>
      <xdr:row>1</xdr:row>
      <xdr:rowOff>161926</xdr:rowOff>
    </xdr:to>
    <xdr:sp macro="" textlink="">
      <xdr:nvSpPr>
        <xdr:cNvPr id="2" name="TextBox 1">
          <a:extLst>
            <a:ext uri="{FF2B5EF4-FFF2-40B4-BE49-F238E27FC236}">
              <a16:creationId xmlns:a16="http://schemas.microsoft.com/office/drawing/2014/main" id="{2FD0EE5F-A2B8-498A-B8EB-23AAB9AF5E9C}"/>
            </a:ext>
          </a:extLst>
        </xdr:cNvPr>
        <xdr:cNvSpPr txBox="1"/>
      </xdr:nvSpPr>
      <xdr:spPr>
        <a:xfrm>
          <a:off x="3105150" y="9526"/>
          <a:ext cx="66103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002060"/>
              </a:solidFill>
            </a:rPr>
            <a:t>SALES</a:t>
          </a:r>
          <a:r>
            <a:rPr lang="en-US" sz="2000" b="1" baseline="0">
              <a:solidFill>
                <a:srgbClr val="002060"/>
              </a:solidFill>
            </a:rPr>
            <a:t> SUMMARY &amp; PERFORMANCE METRICS</a:t>
          </a:r>
          <a:endParaRPr lang="en-GH" sz="2000" b="1">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85725</xdr:rowOff>
    </xdr:from>
    <xdr:to>
      <xdr:col>20</xdr:col>
      <xdr:colOff>304800</xdr:colOff>
      <xdr:row>20</xdr:row>
      <xdr:rowOff>28575</xdr:rowOff>
    </xdr:to>
    <xdr:sp macro="" textlink="">
      <xdr:nvSpPr>
        <xdr:cNvPr id="5" name="Rectangle 4">
          <a:extLst>
            <a:ext uri="{FF2B5EF4-FFF2-40B4-BE49-F238E27FC236}">
              <a16:creationId xmlns:a16="http://schemas.microsoft.com/office/drawing/2014/main" id="{B01EE99B-384C-4C07-842C-5E7315D42695}"/>
            </a:ext>
          </a:extLst>
        </xdr:cNvPr>
        <xdr:cNvSpPr/>
      </xdr:nvSpPr>
      <xdr:spPr>
        <a:xfrm>
          <a:off x="1219200" y="1609725"/>
          <a:ext cx="11277600" cy="22288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3">
                  <a:lumMod val="40000"/>
                  <a:lumOff val="60000"/>
                </a:schemeClr>
              </a:solidFill>
            </a:rPr>
            <a:t>Y</a:t>
          </a:r>
          <a:endParaRPr lang="en-GH" sz="1100">
            <a:solidFill>
              <a:schemeClr val="accent3">
                <a:lumMod val="40000"/>
                <a:lumOff val="60000"/>
              </a:schemeClr>
            </a:solidFill>
          </a:endParaRPr>
        </a:p>
      </xdr:txBody>
    </xdr:sp>
    <xdr:clientData/>
  </xdr:twoCellAnchor>
  <xdr:twoCellAnchor>
    <xdr:from>
      <xdr:col>2</xdr:col>
      <xdr:colOff>571501</xdr:colOff>
      <xdr:row>0</xdr:row>
      <xdr:rowOff>0</xdr:rowOff>
    </xdr:from>
    <xdr:to>
      <xdr:col>20</xdr:col>
      <xdr:colOff>247651</xdr:colOff>
      <xdr:row>2</xdr:row>
      <xdr:rowOff>38100</xdr:rowOff>
    </xdr:to>
    <xdr:sp macro="" textlink="">
      <xdr:nvSpPr>
        <xdr:cNvPr id="7" name="Rectangle: Rounded Corners 6">
          <a:extLst>
            <a:ext uri="{FF2B5EF4-FFF2-40B4-BE49-F238E27FC236}">
              <a16:creationId xmlns:a16="http://schemas.microsoft.com/office/drawing/2014/main" id="{849ED44D-FEF1-43B9-80BC-26094B81FE9D}"/>
            </a:ext>
          </a:extLst>
        </xdr:cNvPr>
        <xdr:cNvSpPr/>
      </xdr:nvSpPr>
      <xdr:spPr>
        <a:xfrm>
          <a:off x="1790701" y="0"/>
          <a:ext cx="10648950" cy="4191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2000" b="1">
              <a:solidFill>
                <a:srgbClr val="CC0000"/>
              </a:solidFill>
            </a:rPr>
            <a:t>SALES PERFORMANCE</a:t>
          </a:r>
          <a:r>
            <a:rPr lang="es-AR" sz="2000" b="1" baseline="0">
              <a:solidFill>
                <a:srgbClr val="CC0000"/>
              </a:solidFill>
            </a:rPr>
            <a:t> DASHBOARD - MONTHLY INSIGHTS</a:t>
          </a:r>
          <a:endParaRPr lang="en-GH" sz="2000" b="1">
            <a:solidFill>
              <a:srgbClr val="CC0000"/>
            </a:solidFill>
          </a:endParaRPr>
        </a:p>
      </xdr:txBody>
    </xdr:sp>
    <xdr:clientData/>
  </xdr:twoCellAnchor>
  <xdr:twoCellAnchor>
    <xdr:from>
      <xdr:col>2</xdr:col>
      <xdr:colOff>57151</xdr:colOff>
      <xdr:row>9</xdr:row>
      <xdr:rowOff>0</xdr:rowOff>
    </xdr:from>
    <xdr:to>
      <xdr:col>6</xdr:col>
      <xdr:colOff>276225</xdr:colOff>
      <xdr:row>20</xdr:row>
      <xdr:rowOff>19050</xdr:rowOff>
    </xdr:to>
    <xdr:graphicFrame macro="">
      <xdr:nvGraphicFramePr>
        <xdr:cNvPr id="8" name="Chart 1">
          <a:extLst>
            <a:ext uri="{FF2B5EF4-FFF2-40B4-BE49-F238E27FC236}">
              <a16:creationId xmlns:a16="http://schemas.microsoft.com/office/drawing/2014/main" id="{E1DE0275-CCF3-4E16-B8E1-30619B690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514350</xdr:colOff>
      <xdr:row>11</xdr:row>
      <xdr:rowOff>57150</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14A78B5A-8F85-444D-A3ED-65BAAC62E48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0"/>
              <a:ext cx="1238250" cy="16478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438151</xdr:colOff>
      <xdr:row>9</xdr:row>
      <xdr:rowOff>1</xdr:rowOff>
    </xdr:from>
    <xdr:to>
      <xdr:col>10</xdr:col>
      <xdr:colOff>590551</xdr:colOff>
      <xdr:row>20</xdr:row>
      <xdr:rowOff>47625</xdr:rowOff>
    </xdr:to>
    <xdr:graphicFrame macro="">
      <xdr:nvGraphicFramePr>
        <xdr:cNvPr id="10" name="Chart 2">
          <a:extLst>
            <a:ext uri="{FF2B5EF4-FFF2-40B4-BE49-F238E27FC236}">
              <a16:creationId xmlns:a16="http://schemas.microsoft.com/office/drawing/2014/main" id="{AC592B34-6232-4383-94D0-ED255EFA0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457200</xdr:colOff>
      <xdr:row>9</xdr:row>
      <xdr:rowOff>19049</xdr:rowOff>
    </xdr:from>
    <xdr:to>
      <xdr:col>16</xdr:col>
      <xdr:colOff>247650</xdr:colOff>
      <xdr:row>20</xdr:row>
      <xdr:rowOff>38100</xdr:rowOff>
    </xdr:to>
    <xdr:graphicFrame macro="">
      <xdr:nvGraphicFramePr>
        <xdr:cNvPr id="2" name="Chart 1">
          <a:extLst>
            <a:ext uri="{FF2B5EF4-FFF2-40B4-BE49-F238E27FC236}">
              <a16:creationId xmlns:a16="http://schemas.microsoft.com/office/drawing/2014/main" id="{6B7BB593-1FB3-4515-977D-C5F444420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9</xdr:row>
      <xdr:rowOff>9525</xdr:rowOff>
    </xdr:from>
    <xdr:to>
      <xdr:col>13</xdr:col>
      <xdr:colOff>466724</xdr:colOff>
      <xdr:row>20</xdr:row>
      <xdr:rowOff>28576</xdr:rowOff>
    </xdr:to>
    <xdr:graphicFrame macro="">
      <xdr:nvGraphicFramePr>
        <xdr:cNvPr id="6" name="Chart 2">
          <a:extLst>
            <a:ext uri="{FF2B5EF4-FFF2-40B4-BE49-F238E27FC236}">
              <a16:creationId xmlns:a16="http://schemas.microsoft.com/office/drawing/2014/main" id="{D1BEAAD9-D894-4079-B8FB-E1CDED608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419100</xdr:colOff>
      <xdr:row>8</xdr:row>
      <xdr:rowOff>171450</xdr:rowOff>
    </xdr:from>
    <xdr:to>
      <xdr:col>20</xdr:col>
      <xdr:colOff>257175</xdr:colOff>
      <xdr:row>20</xdr:row>
      <xdr:rowOff>52387</xdr:rowOff>
    </xdr:to>
    <xdr:graphicFrame macro="">
      <xdr:nvGraphicFramePr>
        <xdr:cNvPr id="14" name="Chart 5">
          <a:extLst>
            <a:ext uri="{FF2B5EF4-FFF2-40B4-BE49-F238E27FC236}">
              <a16:creationId xmlns:a16="http://schemas.microsoft.com/office/drawing/2014/main" id="{B56C3D55-2866-44DA-B902-F06A1BB09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104775</xdr:rowOff>
    </xdr:from>
    <xdr:to>
      <xdr:col>1</xdr:col>
      <xdr:colOff>523874</xdr:colOff>
      <xdr:row>20</xdr:row>
      <xdr:rowOff>9525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A16F796B-6CE3-46B3-A53F-674EFF7D1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0275"/>
              <a:ext cx="1133474" cy="1619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371476</xdr:colOff>
      <xdr:row>3</xdr:row>
      <xdr:rowOff>85725</xdr:rowOff>
    </xdr:from>
    <xdr:to>
      <xdr:col>5</xdr:col>
      <xdr:colOff>104775</xdr:colOff>
      <xdr:row>7</xdr:row>
      <xdr:rowOff>85725</xdr:rowOff>
    </xdr:to>
    <xdr:sp macro="" textlink="">
      <xdr:nvSpPr>
        <xdr:cNvPr id="16" name="Rectangle: Rounded Corners 15">
          <a:extLst>
            <a:ext uri="{FF2B5EF4-FFF2-40B4-BE49-F238E27FC236}">
              <a16:creationId xmlns:a16="http://schemas.microsoft.com/office/drawing/2014/main" id="{8F3EFE9D-EFB0-45B3-AF53-0132059F5EA0}"/>
            </a:ext>
          </a:extLst>
        </xdr:cNvPr>
        <xdr:cNvSpPr/>
      </xdr:nvSpPr>
      <xdr:spPr>
        <a:xfrm>
          <a:off x="1590676" y="657225"/>
          <a:ext cx="1562099"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REVENUE</a:t>
          </a:r>
          <a:endParaRPr lang="en-GH" sz="1400" b="1">
            <a:solidFill>
              <a:srgbClr val="002060"/>
            </a:solidFill>
          </a:endParaRPr>
        </a:p>
      </xdr:txBody>
    </xdr:sp>
    <xdr:clientData/>
  </xdr:twoCellAnchor>
  <xdr:twoCellAnchor>
    <xdr:from>
      <xdr:col>5</xdr:col>
      <xdr:colOff>247650</xdr:colOff>
      <xdr:row>3</xdr:row>
      <xdr:rowOff>104775</xdr:rowOff>
    </xdr:from>
    <xdr:to>
      <xdr:col>8</xdr:col>
      <xdr:colOff>95250</xdr:colOff>
      <xdr:row>7</xdr:row>
      <xdr:rowOff>104775</xdr:rowOff>
    </xdr:to>
    <xdr:sp macro="" textlink="">
      <xdr:nvSpPr>
        <xdr:cNvPr id="17" name="Rectangle: Rounded Corners 16">
          <a:extLst>
            <a:ext uri="{FF2B5EF4-FFF2-40B4-BE49-F238E27FC236}">
              <a16:creationId xmlns:a16="http://schemas.microsoft.com/office/drawing/2014/main" id="{8C43F789-3D3A-4A19-8FCC-992C18259847}"/>
            </a:ext>
          </a:extLst>
        </xdr:cNvPr>
        <xdr:cNvSpPr/>
      </xdr:nvSpPr>
      <xdr:spPr>
        <a:xfrm>
          <a:off x="3295650" y="676275"/>
          <a:ext cx="1676400" cy="7620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UNITS SOLD</a:t>
          </a:r>
          <a:endParaRPr lang="en-GH" sz="1400" b="1">
            <a:solidFill>
              <a:srgbClr val="002060"/>
            </a:solidFill>
          </a:endParaRPr>
        </a:p>
      </xdr:txBody>
    </xdr:sp>
    <xdr:clientData/>
  </xdr:twoCellAnchor>
  <xdr:twoCellAnchor>
    <xdr:from>
      <xdr:col>17</xdr:col>
      <xdr:colOff>19049</xdr:colOff>
      <xdr:row>3</xdr:row>
      <xdr:rowOff>95249</xdr:rowOff>
    </xdr:from>
    <xdr:to>
      <xdr:col>20</xdr:col>
      <xdr:colOff>180974</xdr:colOff>
      <xdr:row>7</xdr:row>
      <xdr:rowOff>142874</xdr:rowOff>
    </xdr:to>
    <xdr:sp macro="" textlink="">
      <xdr:nvSpPr>
        <xdr:cNvPr id="18" name="Rectangle: Rounded Corners 17">
          <a:extLst>
            <a:ext uri="{FF2B5EF4-FFF2-40B4-BE49-F238E27FC236}">
              <a16:creationId xmlns:a16="http://schemas.microsoft.com/office/drawing/2014/main" id="{54C9D109-2DE4-41B1-B577-E028A337C454}"/>
            </a:ext>
          </a:extLst>
        </xdr:cNvPr>
        <xdr:cNvSpPr/>
      </xdr:nvSpPr>
      <xdr:spPr>
        <a:xfrm>
          <a:off x="10382249" y="666749"/>
          <a:ext cx="1990725" cy="809625"/>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TOP</a:t>
          </a:r>
          <a:r>
            <a:rPr lang="en-US" sz="1400" b="1" baseline="0">
              <a:solidFill>
                <a:srgbClr val="002060"/>
              </a:solidFill>
            </a:rPr>
            <a:t>-SELLING PRODUCT</a:t>
          </a:r>
          <a:endParaRPr lang="en-GH" sz="1400" b="1">
            <a:solidFill>
              <a:srgbClr val="002060"/>
            </a:solidFill>
          </a:endParaRPr>
        </a:p>
      </xdr:txBody>
    </xdr:sp>
    <xdr:clientData/>
  </xdr:twoCellAnchor>
  <xdr:twoCellAnchor>
    <xdr:from>
      <xdr:col>12</xdr:col>
      <xdr:colOff>104774</xdr:colOff>
      <xdr:row>3</xdr:row>
      <xdr:rowOff>0</xdr:rowOff>
    </xdr:from>
    <xdr:to>
      <xdr:col>16</xdr:col>
      <xdr:colOff>352425</xdr:colOff>
      <xdr:row>7</xdr:row>
      <xdr:rowOff>152400</xdr:rowOff>
    </xdr:to>
    <xdr:sp macro="" textlink="">
      <xdr:nvSpPr>
        <xdr:cNvPr id="19" name="Rectangle: Rounded Corners 18">
          <a:extLst>
            <a:ext uri="{FF2B5EF4-FFF2-40B4-BE49-F238E27FC236}">
              <a16:creationId xmlns:a16="http://schemas.microsoft.com/office/drawing/2014/main" id="{1229A841-7857-49C3-80C1-F855B464850D}"/>
            </a:ext>
          </a:extLst>
        </xdr:cNvPr>
        <xdr:cNvSpPr/>
      </xdr:nvSpPr>
      <xdr:spPr>
        <a:xfrm>
          <a:off x="7419974" y="571500"/>
          <a:ext cx="2686051" cy="914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a:solidFill>
                <a:srgbClr val="002060"/>
              </a:solidFill>
            </a:rPr>
            <a:t>TOP</a:t>
          </a:r>
          <a:r>
            <a:rPr lang="en-US" sz="1500" b="1" baseline="0">
              <a:solidFill>
                <a:srgbClr val="002060"/>
              </a:solidFill>
            </a:rPr>
            <a:t> SALES REGION</a:t>
          </a:r>
          <a:endParaRPr lang="en-GH" sz="1500" b="1">
            <a:solidFill>
              <a:srgbClr val="002060"/>
            </a:solidFill>
          </a:endParaRPr>
        </a:p>
      </xdr:txBody>
    </xdr:sp>
    <xdr:clientData/>
  </xdr:twoCellAnchor>
  <xdr:twoCellAnchor>
    <xdr:from>
      <xdr:col>8</xdr:col>
      <xdr:colOff>304801</xdr:colOff>
      <xdr:row>3</xdr:row>
      <xdr:rowOff>95249</xdr:rowOff>
    </xdr:from>
    <xdr:to>
      <xdr:col>11</xdr:col>
      <xdr:colOff>466725</xdr:colOff>
      <xdr:row>7</xdr:row>
      <xdr:rowOff>95250</xdr:rowOff>
    </xdr:to>
    <xdr:sp macro="" textlink="">
      <xdr:nvSpPr>
        <xdr:cNvPr id="20" name="Rectangle: Rounded Corners 19">
          <a:extLst>
            <a:ext uri="{FF2B5EF4-FFF2-40B4-BE49-F238E27FC236}">
              <a16:creationId xmlns:a16="http://schemas.microsoft.com/office/drawing/2014/main" id="{139677B0-1456-4965-99B4-0703370D442B}"/>
            </a:ext>
          </a:extLst>
        </xdr:cNvPr>
        <xdr:cNvSpPr/>
      </xdr:nvSpPr>
      <xdr:spPr>
        <a:xfrm>
          <a:off x="5181601" y="666749"/>
          <a:ext cx="1990724" cy="762001"/>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SALES</a:t>
          </a:r>
          <a:r>
            <a:rPr lang="en-US" sz="1400" b="1" baseline="0">
              <a:solidFill>
                <a:srgbClr val="002060"/>
              </a:solidFill>
            </a:rPr>
            <a:t> GROWTH %</a:t>
          </a:r>
        </a:p>
        <a:p>
          <a:pPr algn="l"/>
          <a:endParaRPr lang="en-GH" sz="1400" b="1">
            <a:solidFill>
              <a:schemeClr val="bg2">
                <a:lumMod val="10000"/>
              </a:schemeClr>
            </a:solidFill>
          </a:endParaRPr>
        </a:p>
      </xdr:txBody>
    </xdr:sp>
    <xdr:clientData/>
  </xdr:twoCellAnchor>
  <xdr:twoCellAnchor>
    <xdr:from>
      <xdr:col>2</xdr:col>
      <xdr:colOff>390526</xdr:colOff>
      <xdr:row>5</xdr:row>
      <xdr:rowOff>28575</xdr:rowOff>
    </xdr:from>
    <xdr:to>
      <xdr:col>5</xdr:col>
      <xdr:colOff>57150</xdr:colOff>
      <xdr:row>7</xdr:row>
      <xdr:rowOff>47624</xdr:rowOff>
    </xdr:to>
    <xdr:sp macro="" textlink="'Summary Statistics'!B15">
      <xdr:nvSpPr>
        <xdr:cNvPr id="21" name="TextBox 20">
          <a:extLst>
            <a:ext uri="{FF2B5EF4-FFF2-40B4-BE49-F238E27FC236}">
              <a16:creationId xmlns:a16="http://schemas.microsoft.com/office/drawing/2014/main" id="{02F6F100-A4D7-491A-A70B-77CC572460E0}"/>
            </a:ext>
          </a:extLst>
        </xdr:cNvPr>
        <xdr:cNvSpPr txBox="1"/>
      </xdr:nvSpPr>
      <xdr:spPr>
        <a:xfrm>
          <a:off x="1609726" y="981075"/>
          <a:ext cx="1495424"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FDE930-D142-4B67-99DB-331F09662BDA}" type="TxLink">
            <a:rPr lang="en-US" sz="1700" b="1" i="0" u="none" strike="noStrike">
              <a:solidFill>
                <a:schemeClr val="accent5">
                  <a:lumMod val="75000"/>
                </a:schemeClr>
              </a:solidFill>
              <a:latin typeface="Calibri"/>
              <a:ea typeface="Calibri"/>
              <a:cs typeface="Calibri"/>
            </a:rPr>
            <a:pPr/>
            <a:t>GH₵80,799.13</a:t>
          </a:fld>
          <a:endParaRPr lang="en-GH" sz="1700" b="1">
            <a:solidFill>
              <a:schemeClr val="accent5">
                <a:lumMod val="75000"/>
              </a:schemeClr>
            </a:solidFill>
          </a:endParaRPr>
        </a:p>
      </xdr:txBody>
    </xdr:sp>
    <xdr:clientData/>
  </xdr:twoCellAnchor>
  <xdr:twoCellAnchor>
    <xdr:from>
      <xdr:col>5</xdr:col>
      <xdr:colOff>381000</xdr:colOff>
      <xdr:row>5</xdr:row>
      <xdr:rowOff>38100</xdr:rowOff>
    </xdr:from>
    <xdr:to>
      <xdr:col>7</xdr:col>
      <xdr:colOff>333375</xdr:colOff>
      <xdr:row>7</xdr:row>
      <xdr:rowOff>57149</xdr:rowOff>
    </xdr:to>
    <xdr:sp macro="" textlink="'Summary Statistics'!F15">
      <xdr:nvSpPr>
        <xdr:cNvPr id="24" name="TextBox 23">
          <a:extLst>
            <a:ext uri="{FF2B5EF4-FFF2-40B4-BE49-F238E27FC236}">
              <a16:creationId xmlns:a16="http://schemas.microsoft.com/office/drawing/2014/main" id="{FCC7A685-367A-425E-BE82-28717275BBF2}"/>
            </a:ext>
          </a:extLst>
        </xdr:cNvPr>
        <xdr:cNvSpPr txBox="1"/>
      </xdr:nvSpPr>
      <xdr:spPr>
        <a:xfrm>
          <a:off x="3429000" y="990600"/>
          <a:ext cx="117157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7569A5-AA95-4421-92B4-31C787AE9FA2}" type="TxLink">
            <a:rPr lang="en-US" sz="1700" b="1" i="0" u="none" strike="noStrike">
              <a:solidFill>
                <a:schemeClr val="accent5">
                  <a:lumMod val="75000"/>
                </a:schemeClr>
              </a:solidFill>
              <a:latin typeface="Calibri"/>
              <a:ea typeface="Calibri"/>
              <a:cs typeface="Calibri"/>
            </a:rPr>
            <a:pPr/>
            <a:t>2580</a:t>
          </a:fld>
          <a:r>
            <a:rPr lang="en-US" sz="1700" b="1" i="0" u="none" strike="noStrike">
              <a:solidFill>
                <a:schemeClr val="accent5">
                  <a:lumMod val="75000"/>
                </a:schemeClr>
              </a:solidFill>
              <a:latin typeface="Calibri"/>
              <a:ea typeface="Calibri"/>
              <a:cs typeface="Calibri"/>
            </a:rPr>
            <a:t> Units</a:t>
          </a:r>
          <a:endParaRPr lang="en-GH" sz="1700" b="1">
            <a:solidFill>
              <a:schemeClr val="accent5">
                <a:lumMod val="75000"/>
              </a:schemeClr>
            </a:solidFill>
          </a:endParaRPr>
        </a:p>
      </xdr:txBody>
    </xdr:sp>
    <xdr:clientData/>
  </xdr:twoCellAnchor>
  <xdr:twoCellAnchor>
    <xdr:from>
      <xdr:col>17</xdr:col>
      <xdr:colOff>104775</xdr:colOff>
      <xdr:row>4</xdr:row>
      <xdr:rowOff>180975</xdr:rowOff>
    </xdr:from>
    <xdr:to>
      <xdr:col>19</xdr:col>
      <xdr:colOff>495300</xdr:colOff>
      <xdr:row>7</xdr:row>
      <xdr:rowOff>9524</xdr:rowOff>
    </xdr:to>
    <xdr:sp macro="" textlink="'Summary Statistics'!E5">
      <xdr:nvSpPr>
        <xdr:cNvPr id="25" name="TextBox 24">
          <a:extLst>
            <a:ext uri="{FF2B5EF4-FFF2-40B4-BE49-F238E27FC236}">
              <a16:creationId xmlns:a16="http://schemas.microsoft.com/office/drawing/2014/main" id="{113D57FA-EB1F-4922-97B9-4F1466C6E181}"/>
            </a:ext>
          </a:extLst>
        </xdr:cNvPr>
        <xdr:cNvSpPr txBox="1"/>
      </xdr:nvSpPr>
      <xdr:spPr>
        <a:xfrm>
          <a:off x="10467975" y="942975"/>
          <a:ext cx="1609725"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58F7A6-3DB1-4C28-9995-CD962FA66F15}" type="TxLink">
            <a:rPr lang="en-US" sz="1800" b="1" i="0" u="none" strike="noStrike">
              <a:solidFill>
                <a:schemeClr val="accent5">
                  <a:lumMod val="75000"/>
                </a:schemeClr>
              </a:solidFill>
              <a:latin typeface="Calibri"/>
              <a:ea typeface="Calibri"/>
              <a:cs typeface="Calibri"/>
            </a:rPr>
            <a:pPr/>
            <a:t>Product B</a:t>
          </a:fld>
          <a:endParaRPr lang="en-GH" sz="1800" b="1">
            <a:solidFill>
              <a:schemeClr val="accent5">
                <a:lumMod val="75000"/>
              </a:schemeClr>
            </a:solidFill>
          </a:endParaRPr>
        </a:p>
      </xdr:txBody>
    </xdr:sp>
    <xdr:clientData/>
  </xdr:twoCellAnchor>
  <xdr:twoCellAnchor>
    <xdr:from>
      <xdr:col>12</xdr:col>
      <xdr:colOff>285751</xdr:colOff>
      <xdr:row>5</xdr:row>
      <xdr:rowOff>57150</xdr:rowOff>
    </xdr:from>
    <xdr:to>
      <xdr:col>13</xdr:col>
      <xdr:colOff>533401</xdr:colOff>
      <xdr:row>7</xdr:row>
      <xdr:rowOff>76199</xdr:rowOff>
    </xdr:to>
    <xdr:sp macro="" textlink="'Summary Statistics'!H13">
      <xdr:nvSpPr>
        <xdr:cNvPr id="26" name="TextBox 25">
          <a:extLst>
            <a:ext uri="{FF2B5EF4-FFF2-40B4-BE49-F238E27FC236}">
              <a16:creationId xmlns:a16="http://schemas.microsoft.com/office/drawing/2014/main" id="{27E60EC7-72B4-4032-AF6F-2FF5CA27B29D}"/>
            </a:ext>
          </a:extLst>
        </xdr:cNvPr>
        <xdr:cNvSpPr txBox="1"/>
      </xdr:nvSpPr>
      <xdr:spPr>
        <a:xfrm>
          <a:off x="7600951" y="1009650"/>
          <a:ext cx="857250" cy="40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2E597F-9144-44C0-9BF2-422657006881}" type="TxLink">
            <a:rPr lang="en-US" sz="1500" b="1" i="0" u="none" strike="noStrike">
              <a:solidFill>
                <a:schemeClr val="accent5">
                  <a:lumMod val="75000"/>
                </a:schemeClr>
              </a:solidFill>
              <a:latin typeface="Calibri"/>
              <a:ea typeface="Calibri"/>
              <a:cs typeface="Calibri"/>
            </a:rPr>
            <a:pPr/>
            <a:t>NORTH</a:t>
          </a:fld>
          <a:endParaRPr lang="en-GH" sz="1500" b="1" i="0" u="none" strike="noStrike">
            <a:solidFill>
              <a:schemeClr val="accent5">
                <a:lumMod val="75000"/>
              </a:schemeClr>
            </a:solidFill>
            <a:latin typeface="Calibri"/>
            <a:ea typeface="Calibri"/>
            <a:cs typeface="Calibri"/>
          </a:endParaRPr>
        </a:p>
      </xdr:txBody>
    </xdr:sp>
    <xdr:clientData/>
  </xdr:twoCellAnchor>
  <xdr:twoCellAnchor>
    <xdr:from>
      <xdr:col>14</xdr:col>
      <xdr:colOff>495299</xdr:colOff>
      <xdr:row>3</xdr:row>
      <xdr:rowOff>19050</xdr:rowOff>
    </xdr:from>
    <xdr:to>
      <xdr:col>16</xdr:col>
      <xdr:colOff>333375</xdr:colOff>
      <xdr:row>7</xdr:row>
      <xdr:rowOff>142875</xdr:rowOff>
    </xdr:to>
    <xdr:sp macro="" textlink="">
      <xdr:nvSpPr>
        <xdr:cNvPr id="3" name="Circle: Hollow 2">
          <a:extLst>
            <a:ext uri="{FF2B5EF4-FFF2-40B4-BE49-F238E27FC236}">
              <a16:creationId xmlns:a16="http://schemas.microsoft.com/office/drawing/2014/main" id="{86B1F487-04BF-4CB4-9C6B-18789FF92EFE}"/>
            </a:ext>
          </a:extLst>
        </xdr:cNvPr>
        <xdr:cNvSpPr/>
      </xdr:nvSpPr>
      <xdr:spPr>
        <a:xfrm>
          <a:off x="9029699" y="590550"/>
          <a:ext cx="1057276" cy="885825"/>
        </a:xfrm>
        <a:prstGeom prst="donut">
          <a:avLst>
            <a:gd name="adj" fmla="val 16654"/>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bg2">
                <a:lumMod val="10000"/>
              </a:schemeClr>
            </a:solidFill>
          </a:endParaRPr>
        </a:p>
      </xdr:txBody>
    </xdr:sp>
    <xdr:clientData/>
  </xdr:twoCellAnchor>
  <xdr:twoCellAnchor>
    <xdr:from>
      <xdr:col>15</xdr:col>
      <xdr:colOff>85725</xdr:colOff>
      <xdr:row>4</xdr:row>
      <xdr:rowOff>133351</xdr:rowOff>
    </xdr:from>
    <xdr:to>
      <xdr:col>16</xdr:col>
      <xdr:colOff>142875</xdr:colOff>
      <xdr:row>6</xdr:row>
      <xdr:rowOff>19051</xdr:rowOff>
    </xdr:to>
    <xdr:sp macro="" textlink="'Summary Statistics'!J13">
      <xdr:nvSpPr>
        <xdr:cNvPr id="4" name="TextBox 3">
          <a:extLst>
            <a:ext uri="{FF2B5EF4-FFF2-40B4-BE49-F238E27FC236}">
              <a16:creationId xmlns:a16="http://schemas.microsoft.com/office/drawing/2014/main" id="{325D0541-6481-4FFC-A38C-78C675F9B83B}"/>
            </a:ext>
          </a:extLst>
        </xdr:cNvPr>
        <xdr:cNvSpPr txBox="1"/>
      </xdr:nvSpPr>
      <xdr:spPr>
        <a:xfrm>
          <a:off x="9229725" y="895351"/>
          <a:ext cx="666750" cy="2667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86EE6-4D94-466F-A0DD-FFE56BC1BDA2}" type="TxLink">
            <a:rPr lang="en-US" sz="1200" b="1" i="0" u="none" strike="noStrike">
              <a:solidFill>
                <a:srgbClr val="C00000"/>
              </a:solidFill>
              <a:latin typeface="Calibri"/>
              <a:ea typeface="Calibri"/>
              <a:cs typeface="Calibri"/>
            </a:rPr>
            <a:pPr/>
            <a:t>31.05%</a:t>
          </a:fld>
          <a:endParaRPr lang="en-US" sz="1200" b="1">
            <a:solidFill>
              <a:srgbClr val="C00000"/>
            </a:solidFill>
          </a:endParaRPr>
        </a:p>
      </xdr:txBody>
    </xdr:sp>
    <xdr:clientData/>
  </xdr:twoCellAnchor>
  <xdr:twoCellAnchor>
    <xdr:from>
      <xdr:col>8</xdr:col>
      <xdr:colOff>428625</xdr:colOff>
      <xdr:row>5</xdr:row>
      <xdr:rowOff>57150</xdr:rowOff>
    </xdr:from>
    <xdr:to>
      <xdr:col>10</xdr:col>
      <xdr:colOff>342900</xdr:colOff>
      <xdr:row>7</xdr:row>
      <xdr:rowOff>9525</xdr:rowOff>
    </xdr:to>
    <xdr:sp macro="" textlink="'Summary Statistics'!G20">
      <xdr:nvSpPr>
        <xdr:cNvPr id="11" name="TextBox 10">
          <a:extLst>
            <a:ext uri="{FF2B5EF4-FFF2-40B4-BE49-F238E27FC236}">
              <a16:creationId xmlns:a16="http://schemas.microsoft.com/office/drawing/2014/main" id="{3D857C76-C13A-4336-9F7D-7C9C3F8B5134}"/>
            </a:ext>
          </a:extLst>
        </xdr:cNvPr>
        <xdr:cNvSpPr txBox="1"/>
      </xdr:nvSpPr>
      <xdr:spPr>
        <a:xfrm>
          <a:off x="5305425" y="1009650"/>
          <a:ext cx="113347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232263-8926-4F1C-BEC7-896EB3E5BF16}" type="TxLink">
            <a:rPr lang="en-US" sz="1700" b="1" i="0" u="none" strike="noStrike">
              <a:solidFill>
                <a:srgbClr val="C00000"/>
              </a:solidFill>
              <a:latin typeface="Calibri"/>
              <a:ea typeface="Calibri"/>
              <a:cs typeface="Calibri"/>
            </a:rPr>
            <a:pPr/>
            <a:t>-42.64%</a:t>
          </a:fld>
          <a:endParaRPr lang="en-GH" sz="1700" b="1">
            <a:solidFill>
              <a:srgbClr val="C00000"/>
            </a:solidFill>
          </a:endParaRPr>
        </a:p>
      </xdr:txBody>
    </xdr:sp>
    <xdr:clientData/>
  </xdr:twoCellAnchor>
  <xdr:twoCellAnchor>
    <xdr:from>
      <xdr:col>11</xdr:col>
      <xdr:colOff>0</xdr:colOff>
      <xdr:row>3</xdr:row>
      <xdr:rowOff>123826</xdr:rowOff>
    </xdr:from>
    <xdr:to>
      <xdr:col>11</xdr:col>
      <xdr:colOff>323850</xdr:colOff>
      <xdr:row>7</xdr:row>
      <xdr:rowOff>76200</xdr:rowOff>
    </xdr:to>
    <xdr:sp macro="" textlink="">
      <xdr:nvSpPr>
        <xdr:cNvPr id="12" name="Arrow: Down 11">
          <a:extLst>
            <a:ext uri="{FF2B5EF4-FFF2-40B4-BE49-F238E27FC236}">
              <a16:creationId xmlns:a16="http://schemas.microsoft.com/office/drawing/2014/main" id="{30F29B76-EB08-43D0-953A-C03359AD0158}"/>
            </a:ext>
          </a:extLst>
        </xdr:cNvPr>
        <xdr:cNvSpPr/>
      </xdr:nvSpPr>
      <xdr:spPr>
        <a:xfrm>
          <a:off x="6705600" y="695326"/>
          <a:ext cx="323850" cy="71437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rgbClr val="9E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33.728559027775" createdVersion="7" refreshedVersion="7" minRefreshableVersion="3" recordCount="50" xr:uid="{C4E03050-C56D-4AD0-A2BB-4C47CBB70DF7}">
  <cacheSource type="worksheet">
    <worksheetSource ref="A1:K51" sheet="Sales Transactions"/>
  </cacheSource>
  <cacheFields count="12">
    <cacheField name="Transaction ID" numFmtId="1">
      <sharedItems containsSemiMixedTypes="0" containsString="0" containsNumber="1" containsInteger="1" minValue="101" maxValue="150"/>
    </cacheField>
    <cacheField name="Date" numFmtId="14">
      <sharedItems containsSemiMixedTypes="0" containsNonDate="0" containsDate="1" containsString="0" minDate="2024-11-01T00:00:00" maxDate="2024-12-21T00:00:00" count="5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sharedItems>
      <fieldGroup par="11" base="1">
        <rangePr groupBy="days" startDate="2024-11-01T00:00:00" endDate="2024-12-21T00:00:00"/>
        <groupItems count="368">
          <s v="&lt;01/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24"/>
        </groupItems>
      </fieldGroup>
    </cacheField>
    <cacheField name="Product ID" numFmtId="0">
      <sharedItems/>
    </cacheField>
    <cacheField name="Product Name" numFmtId="0">
      <sharedItems count="10">
        <s v="Product F"/>
        <s v="Product E"/>
        <s v="Product B"/>
        <s v="Product H"/>
        <s v="Product A"/>
        <s v="Product J"/>
        <s v="Product I"/>
        <s v="Product C"/>
        <s v="Product G"/>
        <s v="Product D"/>
      </sharedItems>
    </cacheField>
    <cacheField name="Region" numFmtId="0">
      <sharedItems count="5">
        <s v="WEST"/>
        <s v="SOUTH"/>
        <s v="NORTH"/>
        <s v="EAST"/>
        <s v="None" u="1"/>
      </sharedItems>
    </cacheField>
    <cacheField name="Salesperson" numFmtId="0">
      <sharedItems/>
    </cacheField>
    <cacheField name="Units Sold" numFmtId="0">
      <sharedItems containsSemiMixedTypes="0" containsString="0" containsNumber="1" containsInteger="1" minValue="1" maxValue="97"/>
    </cacheField>
    <cacheField name="Price per Unit" numFmtId="164">
      <sharedItems containsSemiMixedTypes="0" containsString="0" containsNumber="1" minValue="12.32" maxValue="48.03"/>
    </cacheField>
    <cacheField name="Total Revenue" numFmtId="164">
      <sharedItems containsSemiMixedTypes="0" containsString="0" containsNumber="1" minValue="24.64" maxValue="4658.91"/>
    </cacheField>
    <cacheField name="Commissions" numFmtId="0">
      <sharedItems/>
    </cacheField>
    <cacheField name="Sales Category" numFmtId="0">
      <sharedItems/>
    </cacheField>
    <cacheField name="Months" numFmtId="0" databaseField="0">
      <fieldGroup base="1">
        <rangePr groupBy="months" startDate="2024-11-01T00:00:00" endDate="2024-12-21T00:00:00"/>
        <groupItems count="14">
          <s v="&lt;01/11/2024"/>
          <s v="Jan"/>
          <s v="Feb"/>
          <s v="Mar"/>
          <s v="Apr"/>
          <s v="May"/>
          <s v="Jun"/>
          <s v="Jul"/>
          <s v="Aug"/>
          <s v="Sep"/>
          <s v="Oct"/>
          <s v="Nov"/>
          <s v="Dec"/>
          <s v="&gt;21/12/2024"/>
        </groupItems>
      </fieldGroup>
    </cacheField>
  </cacheFields>
  <extLst>
    <ext xmlns:x14="http://schemas.microsoft.com/office/spreadsheetml/2009/9/main" uri="{725AE2AE-9491-48be-B2B4-4EB974FC3084}">
      <x14:pivotCacheDefinition pivotCacheId="1541236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1"/>
    <x v="0"/>
    <s v="P006"/>
    <x v="0"/>
    <x v="0"/>
    <s v="Sarah Connor"/>
    <n v="44"/>
    <n v="16.239999999999998"/>
    <n v="714.56"/>
    <s v="No Commission"/>
    <s v="Low"/>
  </r>
  <r>
    <n v="102"/>
    <x v="1"/>
    <s v="P005"/>
    <x v="1"/>
    <x v="1"/>
    <s v="Emily Blunt"/>
    <n v="84"/>
    <n v="38.32"/>
    <n v="3218.88"/>
    <s v="10%Commission"/>
    <s v="High"/>
  </r>
  <r>
    <n v="103"/>
    <x v="2"/>
    <s v="P002"/>
    <x v="2"/>
    <x v="1"/>
    <s v="John Smith"/>
    <n v="30"/>
    <n v="16.239999999999998"/>
    <n v="487.19999999999993"/>
    <s v="No Commission"/>
    <s v="Low"/>
  </r>
  <r>
    <n v="104"/>
    <x v="3"/>
    <s v="P008"/>
    <x v="3"/>
    <x v="1"/>
    <s v="John Smith"/>
    <n v="62"/>
    <n v="12.32"/>
    <n v="763.84"/>
    <s v="No Commission"/>
    <s v="Low"/>
  </r>
  <r>
    <n v="105"/>
    <x v="4"/>
    <s v="P006"/>
    <x v="0"/>
    <x v="0"/>
    <s v="Jane Doe"/>
    <n v="75"/>
    <n v="33.950000000000003"/>
    <n v="2546.25"/>
    <s v="5% Commission"/>
    <s v="Medium"/>
  </r>
  <r>
    <n v="106"/>
    <x v="5"/>
    <s v="P002"/>
    <x v="2"/>
    <x v="2"/>
    <s v="Chris Pine"/>
    <n v="92"/>
    <n v="12.32"/>
    <n v="1133.44"/>
    <s v="No Commission"/>
    <s v="Low"/>
  </r>
  <r>
    <n v="107"/>
    <x v="6"/>
    <s v="P005"/>
    <x v="1"/>
    <x v="3"/>
    <s v="Jane Doe"/>
    <n v="89"/>
    <n v="44.65"/>
    <n v="3973.85"/>
    <s v="10%Commission"/>
    <s v="High"/>
  </r>
  <r>
    <n v="108"/>
    <x v="7"/>
    <s v="P001"/>
    <x v="4"/>
    <x v="0"/>
    <s v="Chris Pine"/>
    <n v="62"/>
    <n v="24.98"/>
    <n v="1548.76"/>
    <s v="5% Commission"/>
    <s v="Medium"/>
  </r>
  <r>
    <n v="109"/>
    <x v="8"/>
    <s v="P010"/>
    <x v="5"/>
    <x v="3"/>
    <s v="John Smith"/>
    <n v="97"/>
    <n v="16.239999999999998"/>
    <n v="1575.2799999999997"/>
    <s v="5% Commission"/>
    <s v="Medium"/>
  </r>
  <r>
    <n v="110"/>
    <x v="9"/>
    <s v="P006"/>
    <x v="0"/>
    <x v="0"/>
    <s v="Jane Doe"/>
    <n v="1"/>
    <n v="44.65"/>
    <n v="44.65"/>
    <s v="No Commission"/>
    <s v="Low"/>
  </r>
  <r>
    <n v="111"/>
    <x v="10"/>
    <s v="P009"/>
    <x v="6"/>
    <x v="1"/>
    <s v="Emily Blunt"/>
    <n v="27"/>
    <n v="30.24"/>
    <n v="816.4799999999999"/>
    <s v="No Commission"/>
    <s v="Low"/>
  </r>
  <r>
    <n v="112"/>
    <x v="11"/>
    <s v="P001"/>
    <x v="4"/>
    <x v="3"/>
    <s v="Sarah Connor"/>
    <n v="62"/>
    <n v="33.950000000000003"/>
    <n v="2104.9"/>
    <s v="5% Commission"/>
    <s v="Medium"/>
  </r>
  <r>
    <n v="113"/>
    <x v="12"/>
    <s v="P010"/>
    <x v="5"/>
    <x v="0"/>
    <s v="Chris Pine"/>
    <n v="77"/>
    <n v="48.03"/>
    <n v="3698.31"/>
    <s v="10%Commission"/>
    <s v="High"/>
  </r>
  <r>
    <n v="114"/>
    <x v="13"/>
    <s v="P003"/>
    <x v="7"/>
    <x v="2"/>
    <s v="Sarah Connor"/>
    <n v="3"/>
    <n v="16.239999999999998"/>
    <n v="48.72"/>
    <s v="No Commission"/>
    <s v="Low"/>
  </r>
  <r>
    <n v="115"/>
    <x v="14"/>
    <s v="P007"/>
    <x v="8"/>
    <x v="1"/>
    <s v="Sarah Connor"/>
    <n v="70"/>
    <n v="16.239999999999998"/>
    <n v="1136.8"/>
    <s v="No Commission"/>
    <s v="Low"/>
  </r>
  <r>
    <n v="116"/>
    <x v="15"/>
    <s v="P004"/>
    <x v="9"/>
    <x v="1"/>
    <s v="Jane Doe"/>
    <n v="72"/>
    <n v="24.98"/>
    <n v="1798.56"/>
    <s v="5% Commission"/>
    <s v="Medium"/>
  </r>
  <r>
    <n v="117"/>
    <x v="16"/>
    <s v="P009"/>
    <x v="6"/>
    <x v="2"/>
    <s v="Sarah Connor"/>
    <n v="27"/>
    <n v="34.04"/>
    <n v="919.07999999999993"/>
    <s v="No Commission"/>
    <s v="Low"/>
  </r>
  <r>
    <n v="118"/>
    <x v="17"/>
    <s v="P003"/>
    <x v="7"/>
    <x v="0"/>
    <s v="Emily Blunt"/>
    <n v="9"/>
    <n v="16.239999999999998"/>
    <n v="146.16"/>
    <s v="No Commission"/>
    <s v="Low"/>
  </r>
  <r>
    <n v="119"/>
    <x v="18"/>
    <s v="P005"/>
    <x v="1"/>
    <x v="2"/>
    <s v="Sarah Connor"/>
    <n v="62"/>
    <n v="39.28"/>
    <n v="2435.36"/>
    <s v="5% Commission"/>
    <s v="Medium"/>
  </r>
  <r>
    <n v="120"/>
    <x v="19"/>
    <s v="P003"/>
    <x v="7"/>
    <x v="1"/>
    <s v="Jane Doe"/>
    <n v="37"/>
    <n v="33.950000000000003"/>
    <n v="1256.1500000000001"/>
    <s v="No Commission"/>
    <s v="Low"/>
  </r>
  <r>
    <n v="121"/>
    <x v="20"/>
    <s v="P007"/>
    <x v="8"/>
    <x v="3"/>
    <s v="Emily Blunt"/>
    <n v="97"/>
    <n v="33.950000000000003"/>
    <n v="3293.15"/>
    <s v="10%Commission"/>
    <s v="High"/>
  </r>
  <r>
    <n v="122"/>
    <x v="21"/>
    <s v="P005"/>
    <x v="1"/>
    <x v="2"/>
    <s v="John Smith"/>
    <n v="51"/>
    <n v="39.28"/>
    <n v="2003.28"/>
    <s v="5% Commission"/>
    <s v="Medium"/>
  </r>
  <r>
    <n v="123"/>
    <x v="22"/>
    <s v="P009"/>
    <x v="6"/>
    <x v="0"/>
    <s v="Sarah Connor"/>
    <n v="44"/>
    <n v="38.32"/>
    <n v="1686.08"/>
    <s v="5% Commission"/>
    <s v="Medium"/>
  </r>
  <r>
    <n v="124"/>
    <x v="23"/>
    <s v="P007"/>
    <x v="8"/>
    <x v="1"/>
    <s v="Jane Doe"/>
    <n v="24"/>
    <n v="39.28"/>
    <n v="942.72"/>
    <s v="No Commission"/>
    <s v="Low"/>
  </r>
  <r>
    <n v="125"/>
    <x v="24"/>
    <s v="P002"/>
    <x v="2"/>
    <x v="2"/>
    <s v="John Smith"/>
    <n v="79"/>
    <n v="39.28"/>
    <n v="3103.12"/>
    <s v="10%Commission"/>
    <s v="High"/>
  </r>
  <r>
    <n v="126"/>
    <x v="25"/>
    <s v="P004"/>
    <x v="9"/>
    <x v="0"/>
    <s v="John Smith"/>
    <n v="59"/>
    <n v="33.950000000000003"/>
    <n v="2003.0500000000002"/>
    <s v="5% Commission"/>
    <s v="Medium"/>
  </r>
  <r>
    <n v="127"/>
    <x v="26"/>
    <s v="P009"/>
    <x v="6"/>
    <x v="0"/>
    <s v="Chris Pine"/>
    <n v="32"/>
    <n v="12.32"/>
    <n v="394.24"/>
    <s v="No Commission"/>
    <s v="Low"/>
  </r>
  <r>
    <n v="128"/>
    <x v="27"/>
    <s v="P002"/>
    <x v="2"/>
    <x v="0"/>
    <s v="Emily Blunt"/>
    <n v="96"/>
    <n v="33.950000000000003"/>
    <n v="3259.2000000000003"/>
    <s v="10%Commission"/>
    <s v="High"/>
  </r>
  <r>
    <n v="129"/>
    <x v="28"/>
    <s v="P010"/>
    <x v="5"/>
    <x v="2"/>
    <s v="Sarah Connor"/>
    <n v="88"/>
    <n v="34.04"/>
    <n v="2995.52"/>
    <s v="5% Commission"/>
    <s v="Medium"/>
  </r>
  <r>
    <n v="130"/>
    <x v="29"/>
    <s v="P009"/>
    <x v="6"/>
    <x v="2"/>
    <s v="Jane Doe"/>
    <n v="52"/>
    <n v="24.98"/>
    <n v="1298.96"/>
    <s v="No Commission"/>
    <s v="Low"/>
  </r>
  <r>
    <n v="131"/>
    <x v="30"/>
    <s v="P010"/>
    <x v="5"/>
    <x v="2"/>
    <s v="Chris Pine"/>
    <n v="62"/>
    <n v="44.65"/>
    <n v="2768.2999999999997"/>
    <s v="5% Commission"/>
    <s v="Medium"/>
  </r>
  <r>
    <n v="132"/>
    <x v="31"/>
    <s v="P005"/>
    <x v="1"/>
    <x v="3"/>
    <s v="Emily Blunt"/>
    <n v="58"/>
    <n v="12.32"/>
    <n v="714.56000000000006"/>
    <s v="No Commission"/>
    <s v="Low"/>
  </r>
  <r>
    <n v="133"/>
    <x v="32"/>
    <s v="P002"/>
    <x v="2"/>
    <x v="2"/>
    <s v="Chris Pine"/>
    <n v="52"/>
    <n v="48.03"/>
    <n v="2497.56"/>
    <s v="5% Commission"/>
    <s v="Medium"/>
  </r>
  <r>
    <n v="134"/>
    <x v="33"/>
    <s v="P004"/>
    <x v="9"/>
    <x v="2"/>
    <s v="Emily Blunt"/>
    <n v="12"/>
    <n v="44.65"/>
    <n v="535.79999999999995"/>
    <s v="No Commission"/>
    <s v="Low"/>
  </r>
  <r>
    <n v="135"/>
    <x v="34"/>
    <s v="P007"/>
    <x v="8"/>
    <x v="2"/>
    <s v="Emily Blunt"/>
    <n v="39"/>
    <n v="24.98"/>
    <n v="974.22"/>
    <s v="No Commission"/>
    <s v="Low"/>
  </r>
  <r>
    <n v="136"/>
    <x v="35"/>
    <s v="P008"/>
    <x v="3"/>
    <x v="3"/>
    <s v="Sarah Connor"/>
    <n v="2"/>
    <n v="34.04"/>
    <n v="68.08"/>
    <s v="No Commission"/>
    <s v="Low"/>
  </r>
  <r>
    <n v="137"/>
    <x v="36"/>
    <s v="P003"/>
    <x v="7"/>
    <x v="2"/>
    <s v="Emily Blunt"/>
    <n v="3"/>
    <n v="34.04"/>
    <n v="102.12"/>
    <s v="No Commission"/>
    <s v="Low"/>
  </r>
  <r>
    <n v="138"/>
    <x v="37"/>
    <s v="P001"/>
    <x v="4"/>
    <x v="0"/>
    <s v="Chris Pine"/>
    <n v="56"/>
    <n v="48.03"/>
    <n v="2689.6800000000003"/>
    <s v="5% Commission"/>
    <s v="Medium"/>
  </r>
  <r>
    <n v="139"/>
    <x v="38"/>
    <s v="P004"/>
    <x v="9"/>
    <x v="2"/>
    <s v="Emily Blunt"/>
    <n v="81"/>
    <n v="12.32"/>
    <n v="997.92000000000007"/>
    <s v="No Commission"/>
    <s v="Low"/>
  </r>
  <r>
    <n v="140"/>
    <x v="39"/>
    <s v="P002"/>
    <x v="2"/>
    <x v="0"/>
    <s v="Sarah Connor"/>
    <n v="59"/>
    <n v="38.32"/>
    <n v="2260.88"/>
    <s v="5% Commission"/>
    <s v="Medium"/>
  </r>
  <r>
    <n v="141"/>
    <x v="40"/>
    <s v="P008"/>
    <x v="3"/>
    <x v="0"/>
    <s v="Sarah Connor"/>
    <n v="2"/>
    <n v="39.28"/>
    <n v="78.56"/>
    <s v="No Commission"/>
    <s v="Low"/>
  </r>
  <r>
    <n v="142"/>
    <x v="41"/>
    <s v="P004"/>
    <x v="9"/>
    <x v="0"/>
    <s v="Chris Pine"/>
    <n v="2"/>
    <n v="12.32"/>
    <n v="24.64"/>
    <s v="No Commission"/>
    <s v="Low"/>
  </r>
  <r>
    <n v="143"/>
    <x v="42"/>
    <s v="P002"/>
    <x v="2"/>
    <x v="3"/>
    <s v="John Smith"/>
    <n v="92"/>
    <n v="38.32"/>
    <n v="3525.44"/>
    <s v="10%Commission"/>
    <s v="High"/>
  </r>
  <r>
    <n v="144"/>
    <x v="43"/>
    <s v="P006"/>
    <x v="0"/>
    <x v="3"/>
    <s v="John Smith"/>
    <n v="54"/>
    <n v="34.04"/>
    <n v="1838.1599999999999"/>
    <s v="5% Commission"/>
    <s v="Medium"/>
  </r>
  <r>
    <n v="145"/>
    <x v="44"/>
    <s v="P006"/>
    <x v="0"/>
    <x v="3"/>
    <s v="Emily Blunt"/>
    <n v="87"/>
    <n v="33.950000000000003"/>
    <n v="2953.65"/>
    <s v="5% Commission"/>
    <s v="Medium"/>
  </r>
  <r>
    <n v="146"/>
    <x v="45"/>
    <s v="P010"/>
    <x v="5"/>
    <x v="2"/>
    <s v="Jane Doe"/>
    <n v="96"/>
    <n v="24.98"/>
    <n v="2398.08"/>
    <s v="5% Commission"/>
    <s v="Medium"/>
  </r>
  <r>
    <n v="147"/>
    <x v="46"/>
    <s v="P004"/>
    <x v="9"/>
    <x v="0"/>
    <s v="Emily Blunt"/>
    <n v="97"/>
    <n v="48.03"/>
    <n v="4658.91"/>
    <s v="10%Commission"/>
    <s v="High"/>
  </r>
  <r>
    <n v="148"/>
    <x v="47"/>
    <s v="P006"/>
    <x v="0"/>
    <x v="3"/>
    <s v="Chris Pine"/>
    <n v="1"/>
    <n v="24.98"/>
    <n v="24.98"/>
    <s v="No Commission"/>
    <s v="Low"/>
  </r>
  <r>
    <n v="149"/>
    <x v="48"/>
    <s v="P002"/>
    <x v="2"/>
    <x v="3"/>
    <s v="Chris Pine"/>
    <n v="19"/>
    <n v="16.239999999999998"/>
    <n v="308.55999999999995"/>
    <s v="No Commission"/>
    <s v="Low"/>
  </r>
  <r>
    <n v="150"/>
    <x v="49"/>
    <s v="P010"/>
    <x v="5"/>
    <x v="2"/>
    <s v="Chris Pine"/>
    <n v="2"/>
    <n v="16.239999999999998"/>
    <n v="32.479999999999997"/>
    <s v="No Commission"/>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7AE51-657B-4B17-BE33-CFD867882F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egion">
  <location ref="H12:J17"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2"/>
    </i>
    <i>
      <x v="4"/>
    </i>
    <i>
      <x/>
    </i>
    <i>
      <x v="3"/>
    </i>
    <i t="grand">
      <x/>
    </i>
  </rowItems>
  <colFields count="1">
    <field x="-2"/>
  </colFields>
  <colItems count="2">
    <i>
      <x/>
    </i>
    <i i="1">
      <x v="1"/>
    </i>
  </colItems>
  <dataFields count="2">
    <dataField name="Sum of Units Sold" fld="6" baseField="0" baseItem="0"/>
    <dataField name=" Units Sold Contribution(%)" fld="6"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165B3-DD16-4A2A-8CF1-7EB3F26B07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H4:J9"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3"/>
        <item m="1" x="4"/>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4"/>
    </i>
    <i>
      <x v="2"/>
    </i>
    <i>
      <x/>
    </i>
    <i>
      <x v="3"/>
    </i>
    <i t="grand">
      <x/>
    </i>
  </rowItems>
  <colFields count="1">
    <field x="-2"/>
  </colFields>
  <colItems count="2">
    <i>
      <x/>
    </i>
    <i i="1">
      <x v="1"/>
    </i>
  </colItems>
  <dataFields count="2">
    <dataField name="Sum of Total Revenue" fld="8" baseField="4" baseItem="4" numFmtId="164"/>
    <dataField name="Revenue Contribution(%)" fld="8" showDataAs="percentOfTotal" baseField="0" baseItem="0" numFmtId="10"/>
  </dataFields>
  <conditionalFormats count="1">
    <conditionalFormat priority="2">
      <pivotAreas count="1">
        <pivotArea type="data" collapsedLevelsAreSubtotals="1" fieldPosition="0">
          <references count="2">
            <reference field="4294967294" count="1" selected="0">
              <x v="0"/>
            </reference>
            <reference field="4" count="4">
              <x v="0"/>
              <x v="2"/>
              <x v="3"/>
              <x v="4"/>
            </reference>
          </references>
        </pivotArea>
      </pivotAreas>
    </conditionalFormat>
  </conditionalFormat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5">
      <pivotArea type="data" outline="0" fieldPosition="0">
        <references count="2">
          <reference field="4294967294" count="1" selected="0">
            <x v="0"/>
          </reference>
          <reference field="4" count="1" selected="0">
            <x v="2"/>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1">
          <reference field="4294967294" count="1" selected="0">
            <x v="1"/>
          </reference>
        </references>
      </pivotArea>
    </chartFormat>
    <chartFormat chart="9" format="9">
      <pivotArea type="data" outline="0" fieldPosition="0">
        <references count="2">
          <reference field="4294967294" count="1" selected="0">
            <x v="1"/>
          </reference>
          <reference field="4" count="1" selected="0">
            <x v="4"/>
          </reference>
        </references>
      </pivotArea>
    </chartFormat>
    <chartFormat chart="9" format="10">
      <pivotArea type="data" outline="0" fieldPosition="0">
        <references count="2">
          <reference field="4294967294" count="1" selected="0">
            <x v="1"/>
          </reference>
          <reference field="4" count="1" selected="0">
            <x v="2"/>
          </reference>
        </references>
      </pivotArea>
    </chartFormat>
    <chartFormat chart="9" format="11">
      <pivotArea type="data" outline="0" fieldPosition="0">
        <references count="2">
          <reference field="4294967294" count="1" selected="0">
            <x v="1"/>
          </reference>
          <reference field="4" count="1" selected="0">
            <x v="0"/>
          </reference>
        </references>
      </pivotArea>
    </chartFormat>
    <chartFormat chart="9" format="12">
      <pivotArea type="data" outline="0" fieldPosition="0">
        <references count="2">
          <reference field="4294967294" count="1" selected="0">
            <x v="1"/>
          </reference>
          <reference field="4"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90F144-7A9F-41C3-967B-E90770F78A9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E4:F15" firstHeaderRow="1"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4"/>
        <item x="2"/>
        <item x="7"/>
        <item x="9"/>
        <item x="1"/>
        <item x="0"/>
        <item x="8"/>
        <item x="3"/>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1"/>
    </i>
    <i>
      <x v="9"/>
    </i>
    <i>
      <x v="4"/>
    </i>
    <i>
      <x v="3"/>
    </i>
    <i>
      <x v="5"/>
    </i>
    <i>
      <x v="6"/>
    </i>
    <i>
      <x v="8"/>
    </i>
    <i>
      <x/>
    </i>
    <i>
      <x v="7"/>
    </i>
    <i>
      <x v="2"/>
    </i>
    <i t="grand">
      <x/>
    </i>
  </rowItems>
  <colItems count="1">
    <i/>
  </colItems>
  <dataFields count="1">
    <dataField name="Total Units Sold" fld="6" baseField="3" baseItem="0"/>
  </dataFields>
  <conditionalFormats count="1">
    <conditionalFormat priority="3">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614E2-F780-4AB9-A7E9-28315C64919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A4:C15" firstHeaderRow="0"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1">
        <item x="5"/>
        <item x="6"/>
        <item x="3"/>
        <item x="8"/>
        <item x="0"/>
        <item x="1"/>
        <item x="9"/>
        <item x="7"/>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11">
    <i>
      <x v="8"/>
    </i>
    <i>
      <x/>
    </i>
    <i>
      <x v="5"/>
    </i>
    <i>
      <x v="6"/>
    </i>
    <i>
      <x v="4"/>
    </i>
    <i>
      <x v="3"/>
    </i>
    <i>
      <x v="9"/>
    </i>
    <i>
      <x v="1"/>
    </i>
    <i>
      <x v="7"/>
    </i>
    <i>
      <x v="2"/>
    </i>
    <i t="grand">
      <x/>
    </i>
  </rowItems>
  <colFields count="1">
    <field x="-2"/>
  </colFields>
  <colItems count="2">
    <i>
      <x/>
    </i>
    <i i="1">
      <x v="1"/>
    </i>
  </colItems>
  <dataFields count="2">
    <dataField name="Sum  Total Revenue" fld="8" baseField="3" baseItem="0" numFmtId="164"/>
    <dataField name=" Revenue Contribution (%)" fld="8" showDataAs="percentOfTotal" baseField="0" baseItem="0" numFmtId="10"/>
  </dataFields>
  <conditionalFormats count="1">
    <conditionalFormat priority="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12E67-C9EB-4A1F-80E1-3F543BE7F6B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
  <location ref="A18:B21" firstHeaderRow="1"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164"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3">
    <i>
      <x v="11"/>
    </i>
    <i>
      <x v="12"/>
    </i>
    <i t="grand">
      <x/>
    </i>
  </rowItems>
  <colItems count="1">
    <i/>
  </colItems>
  <dataFields count="1">
    <dataField name="Sum of Units Sold" fld="6"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EDA10F-DD91-4A02-BD91-4AE8E92E4F5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Month">
  <location ref="E18:G21" firstHeaderRow="0"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dataField="1" numFmtId="164"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1"/>
    <field x="1"/>
  </rowFields>
  <rowItems count="3">
    <i>
      <x v="11"/>
    </i>
    <i>
      <x v="12"/>
    </i>
    <i t="grand">
      <x/>
    </i>
  </rowItems>
  <colFields count="1">
    <field x="-2"/>
  </colFields>
  <colItems count="2">
    <i>
      <x/>
    </i>
    <i i="1">
      <x v="1"/>
    </i>
  </colItems>
  <dataFields count="2">
    <dataField name="Sum of Total Revenue" fld="8" baseField="11" baseItem="11" numFmtId="164"/>
    <dataField name="Sales Growth(%)" fld="8" showDataAs="percentDiff" baseField="11" baseItem="1048828" numFmtId="1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580D96C-934B-4198-AD57-2DE1E914DF36}" sourceName="Product Name">
  <pivotTables>
    <pivotTable tabId="5" name="PivotTable2"/>
    <pivotTable tabId="5" name="PivotTable3"/>
  </pivotTables>
  <data>
    <tabular pivotCacheId="1541236621">
      <items count="10">
        <i x="4" s="1"/>
        <i x="2" s="1"/>
        <i x="7" s="1"/>
        <i x="9" s="1"/>
        <i x="1" s="1"/>
        <i x="0" s="1"/>
        <i x="8" s="1"/>
        <i x="3"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974D8-12CC-48BD-9B49-293D0A0A8D12}" sourceName="Region">
  <pivotTables>
    <pivotTable tabId="5" name="PivotTable1"/>
    <pivotTable tabId="5" name="PivotTable4"/>
  </pivotTables>
  <data>
    <tabular pivotCacheId="1541236621">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1738F998-4644-4D6E-83C6-7B10392EF098}" cache="Slicer_Product_Name" caption="Product Name" style="SlicerStyleLight5" rowHeight="241300"/>
  <slicer name="Region" xr10:uid="{711E5264-8311-415F-83EB-E836D0F647D1}"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tabSelected="1" topLeftCell="B1" workbookViewId="0">
      <selection activeCell="F3" sqref="F3"/>
    </sheetView>
  </sheetViews>
  <sheetFormatPr defaultRowHeight="16.899999999999999" customHeight="1" x14ac:dyDescent="0.25"/>
  <cols>
    <col min="1" max="1" width="13.140625" style="11" bestFit="1" customWidth="1"/>
    <col min="2" max="2" width="11.5703125" style="14" customWidth="1"/>
    <col min="3" max="3" width="12" customWidth="1"/>
    <col min="4" max="4" width="16.85546875" customWidth="1"/>
    <col min="5" max="5" width="11.5703125" customWidth="1"/>
    <col min="6" max="6" width="15.5703125" customWidth="1"/>
    <col min="7" max="7" width="9.42578125" bestFit="1" customWidth="1"/>
    <col min="8" max="8" width="13" style="17" customWidth="1"/>
    <col min="9" max="9" width="15.28515625" style="17" customWidth="1"/>
    <col min="10" max="10" width="14.5703125" customWidth="1"/>
    <col min="11" max="11" width="16.5703125" customWidth="1"/>
  </cols>
  <sheetData>
    <row r="1" spans="1:11" ht="16.899999999999999" customHeight="1" x14ac:dyDescent="0.25">
      <c r="A1" s="9" t="s">
        <v>23</v>
      </c>
      <c r="B1" s="12" t="s">
        <v>24</v>
      </c>
      <c r="C1" s="1" t="s">
        <v>0</v>
      </c>
      <c r="D1" s="1" t="s">
        <v>1</v>
      </c>
      <c r="E1" s="1" t="s">
        <v>25</v>
      </c>
      <c r="F1" s="1" t="s">
        <v>26</v>
      </c>
      <c r="G1" s="1" t="s">
        <v>27</v>
      </c>
      <c r="H1" s="15" t="s">
        <v>2</v>
      </c>
      <c r="I1" s="18" t="s">
        <v>40</v>
      </c>
      <c r="J1" s="4" t="s">
        <v>37</v>
      </c>
      <c r="K1" s="4" t="s">
        <v>38</v>
      </c>
    </row>
    <row r="2" spans="1:11" ht="16.899999999999999" customHeight="1" x14ac:dyDescent="0.25">
      <c r="A2" s="10">
        <v>101</v>
      </c>
      <c r="B2" s="13">
        <v>45597</v>
      </c>
      <c r="C2" s="2" t="s">
        <v>8</v>
      </c>
      <c r="D2" s="2" t="str">
        <f>VLOOKUP(C2,'Product List'!$A$2:$C$11,2,FALSE)</f>
        <v>Product F</v>
      </c>
      <c r="E2" s="2" t="s">
        <v>35</v>
      </c>
      <c r="F2" s="2" t="s">
        <v>28</v>
      </c>
      <c r="G2" s="2">
        <v>44</v>
      </c>
      <c r="H2" s="16">
        <v>16.239999999999998</v>
      </c>
      <c r="I2" s="17">
        <f>G2*H2</f>
        <v>714.56</v>
      </c>
      <c r="J2" t="str">
        <f>IF(I2&gt;3000, "10%Commission", IF(I2&gt;= 1500, "5% Commission", "No Commission"))</f>
        <v>No Commission</v>
      </c>
      <c r="K2" t="str">
        <f>IF(I2&gt;3000, "High", IF(I2&gt;= 1500, "Medium", "Low"))</f>
        <v>Low</v>
      </c>
    </row>
    <row r="3" spans="1:11" ht="16.899999999999999" customHeight="1" x14ac:dyDescent="0.25">
      <c r="A3" s="10">
        <v>102</v>
      </c>
      <c r="B3" s="13">
        <v>45598</v>
      </c>
      <c r="C3" s="2" t="s">
        <v>7</v>
      </c>
      <c r="D3" s="2" t="str">
        <f>VLOOKUP(C3,'Product List'!$A$2:$C$11,2,FALSE)</f>
        <v>Product E</v>
      </c>
      <c r="E3" s="2" t="s">
        <v>34</v>
      </c>
      <c r="F3" s="2" t="s">
        <v>29</v>
      </c>
      <c r="G3" s="2">
        <v>84</v>
      </c>
      <c r="H3" s="16">
        <v>38.32</v>
      </c>
      <c r="I3" s="17">
        <f t="shared" ref="I3:I51" si="0">G3*H3</f>
        <v>3218.88</v>
      </c>
      <c r="J3" t="str">
        <f t="shared" ref="J3:J51" si="1">IF(I3&gt;3000, "10%Commission", IF(I3&gt;= 1500, "5% Commission", "No Commission"))</f>
        <v>10%Commission</v>
      </c>
      <c r="K3" t="str">
        <f t="shared" ref="K3:K51" si="2">IF(I3&gt;3000, "High", IF(I3&gt;= 1500, "Medium", "Low"))</f>
        <v>High</v>
      </c>
    </row>
    <row r="4" spans="1:11" ht="16.899999999999999" customHeight="1" x14ac:dyDescent="0.25">
      <c r="A4" s="10">
        <v>103</v>
      </c>
      <c r="B4" s="13">
        <v>45599</v>
      </c>
      <c r="C4" s="2" t="s">
        <v>4</v>
      </c>
      <c r="D4" s="2" t="str">
        <f>VLOOKUP(C4,'Product List'!$A$2:$C$11,2,FALSE)</f>
        <v>Product B</v>
      </c>
      <c r="E4" s="2" t="s">
        <v>34</v>
      </c>
      <c r="F4" s="2" t="s">
        <v>30</v>
      </c>
      <c r="G4" s="2">
        <v>30</v>
      </c>
      <c r="H4" s="16">
        <v>16.239999999999998</v>
      </c>
      <c r="I4" s="17">
        <f t="shared" si="0"/>
        <v>487.19999999999993</v>
      </c>
      <c r="J4" t="str">
        <f t="shared" si="1"/>
        <v>No Commission</v>
      </c>
      <c r="K4" t="str">
        <f t="shared" si="2"/>
        <v>Low</v>
      </c>
    </row>
    <row r="5" spans="1:11" ht="16.899999999999999" customHeight="1" x14ac:dyDescent="0.25">
      <c r="A5" s="10">
        <v>104</v>
      </c>
      <c r="B5" s="13">
        <v>45600</v>
      </c>
      <c r="C5" s="2" t="s">
        <v>10</v>
      </c>
      <c r="D5" s="2" t="str">
        <f>VLOOKUP(C5,'Product List'!$A$2:$C$11,2,FALSE)</f>
        <v>Product H</v>
      </c>
      <c r="E5" s="2" t="s">
        <v>34</v>
      </c>
      <c r="F5" s="2" t="s">
        <v>30</v>
      </c>
      <c r="G5" s="2">
        <v>62</v>
      </c>
      <c r="H5" s="16">
        <v>12.32</v>
      </c>
      <c r="I5" s="17">
        <f t="shared" si="0"/>
        <v>763.84</v>
      </c>
      <c r="J5" t="str">
        <f t="shared" si="1"/>
        <v>No Commission</v>
      </c>
      <c r="K5" t="str">
        <f t="shared" si="2"/>
        <v>Low</v>
      </c>
    </row>
    <row r="6" spans="1:11" ht="16.899999999999999" customHeight="1" x14ac:dyDescent="0.25">
      <c r="A6" s="10">
        <v>105</v>
      </c>
      <c r="B6" s="13">
        <v>45601</v>
      </c>
      <c r="C6" s="2" t="s">
        <v>8</v>
      </c>
      <c r="D6" s="2" t="str">
        <f>VLOOKUP(C6,'Product List'!$A$2:$C$11,2,FALSE)</f>
        <v>Product F</v>
      </c>
      <c r="E6" s="2" t="s">
        <v>35</v>
      </c>
      <c r="F6" s="2" t="s">
        <v>31</v>
      </c>
      <c r="G6" s="2">
        <v>75</v>
      </c>
      <c r="H6" s="16">
        <v>33.950000000000003</v>
      </c>
      <c r="I6" s="17">
        <f t="shared" si="0"/>
        <v>2546.25</v>
      </c>
      <c r="J6" t="str">
        <f t="shared" si="1"/>
        <v>5% Commission</v>
      </c>
      <c r="K6" t="str">
        <f t="shared" si="2"/>
        <v>Medium</v>
      </c>
    </row>
    <row r="7" spans="1:11" ht="16.899999999999999" customHeight="1" x14ac:dyDescent="0.25">
      <c r="A7" s="10">
        <v>106</v>
      </c>
      <c r="B7" s="13">
        <v>45602</v>
      </c>
      <c r="C7" s="2" t="s">
        <v>4</v>
      </c>
      <c r="D7" s="2" t="str">
        <f>VLOOKUP(C7,'Product List'!$A$2:$C$11,2,FALSE)</f>
        <v>Product B</v>
      </c>
      <c r="E7" s="2" t="s">
        <v>33</v>
      </c>
      <c r="F7" s="2" t="s">
        <v>32</v>
      </c>
      <c r="G7" s="2">
        <v>92</v>
      </c>
      <c r="H7" s="16">
        <v>12.32</v>
      </c>
      <c r="I7" s="17">
        <f t="shared" si="0"/>
        <v>1133.44</v>
      </c>
      <c r="J7" t="str">
        <f t="shared" si="1"/>
        <v>No Commission</v>
      </c>
      <c r="K7" t="str">
        <f t="shared" si="2"/>
        <v>Low</v>
      </c>
    </row>
    <row r="8" spans="1:11" ht="16.899999999999999" customHeight="1" x14ac:dyDescent="0.25">
      <c r="A8" s="10">
        <v>107</v>
      </c>
      <c r="B8" s="13">
        <v>45603</v>
      </c>
      <c r="C8" s="2" t="s">
        <v>7</v>
      </c>
      <c r="D8" s="2" t="str">
        <f>VLOOKUP(C8,'Product List'!$A$2:$C$11,2,FALSE)</f>
        <v>Product E</v>
      </c>
      <c r="E8" s="2" t="s">
        <v>36</v>
      </c>
      <c r="F8" s="2" t="s">
        <v>31</v>
      </c>
      <c r="G8" s="2">
        <v>89</v>
      </c>
      <c r="H8" s="16">
        <v>44.65</v>
      </c>
      <c r="I8" s="17">
        <f t="shared" si="0"/>
        <v>3973.85</v>
      </c>
      <c r="J8" t="str">
        <f t="shared" si="1"/>
        <v>10%Commission</v>
      </c>
      <c r="K8" t="str">
        <f t="shared" si="2"/>
        <v>High</v>
      </c>
    </row>
    <row r="9" spans="1:11" ht="16.899999999999999" customHeight="1" x14ac:dyDescent="0.25">
      <c r="A9" s="10">
        <v>108</v>
      </c>
      <c r="B9" s="13">
        <v>45604</v>
      </c>
      <c r="C9" s="2" t="s">
        <v>3</v>
      </c>
      <c r="D9" s="2" t="str">
        <f>VLOOKUP(C9,'Product List'!$A$2:$C$11,2,FALSE)</f>
        <v>Product A</v>
      </c>
      <c r="E9" s="2" t="s">
        <v>35</v>
      </c>
      <c r="F9" s="2" t="s">
        <v>32</v>
      </c>
      <c r="G9" s="2">
        <v>62</v>
      </c>
      <c r="H9" s="16">
        <v>24.98</v>
      </c>
      <c r="I9" s="17">
        <f t="shared" si="0"/>
        <v>1548.76</v>
      </c>
      <c r="J9" t="str">
        <f t="shared" si="1"/>
        <v>5% Commission</v>
      </c>
      <c r="K9" t="str">
        <f t="shared" si="2"/>
        <v>Medium</v>
      </c>
    </row>
    <row r="10" spans="1:11" ht="16.899999999999999" customHeight="1" x14ac:dyDescent="0.25">
      <c r="A10" s="10">
        <v>109</v>
      </c>
      <c r="B10" s="13">
        <v>45605</v>
      </c>
      <c r="C10" s="2" t="s">
        <v>12</v>
      </c>
      <c r="D10" s="2" t="str">
        <f>VLOOKUP(C10,'Product List'!$A$2:$C$11,2,FALSE)</f>
        <v>Product J</v>
      </c>
      <c r="E10" s="2" t="s">
        <v>36</v>
      </c>
      <c r="F10" s="2" t="s">
        <v>53</v>
      </c>
      <c r="G10" s="2">
        <v>97</v>
      </c>
      <c r="H10" s="16">
        <v>16.239999999999998</v>
      </c>
      <c r="I10" s="17">
        <f t="shared" si="0"/>
        <v>1575.2799999999997</v>
      </c>
      <c r="J10" t="str">
        <f t="shared" si="1"/>
        <v>5% Commission</v>
      </c>
      <c r="K10" t="str">
        <f t="shared" si="2"/>
        <v>Medium</v>
      </c>
    </row>
    <row r="11" spans="1:11" ht="16.899999999999999" customHeight="1" x14ac:dyDescent="0.25">
      <c r="A11" s="10">
        <v>110</v>
      </c>
      <c r="B11" s="13">
        <v>45606</v>
      </c>
      <c r="C11" s="2" t="s">
        <v>8</v>
      </c>
      <c r="D11" s="2" t="str">
        <f>VLOOKUP(C11,'Product List'!$A$2:$C$11,2,FALSE)</f>
        <v>Product F</v>
      </c>
      <c r="E11" s="2" t="s">
        <v>35</v>
      </c>
      <c r="F11" s="2" t="s">
        <v>31</v>
      </c>
      <c r="G11" s="2">
        <v>1</v>
      </c>
      <c r="H11" s="16">
        <v>44.65</v>
      </c>
      <c r="I11" s="17">
        <f t="shared" si="0"/>
        <v>44.65</v>
      </c>
      <c r="J11" t="str">
        <f t="shared" si="1"/>
        <v>No Commission</v>
      </c>
      <c r="K11" t="str">
        <f t="shared" si="2"/>
        <v>Low</v>
      </c>
    </row>
    <row r="12" spans="1:11" ht="16.899999999999999" customHeight="1" x14ac:dyDescent="0.25">
      <c r="A12" s="10">
        <v>111</v>
      </c>
      <c r="B12" s="13">
        <v>45607</v>
      </c>
      <c r="C12" s="2" t="s">
        <v>11</v>
      </c>
      <c r="D12" s="2" t="str">
        <f>VLOOKUP(C12,'Product List'!$A$2:$C$11,2,FALSE)</f>
        <v>Product I</v>
      </c>
      <c r="E12" s="2" t="s">
        <v>34</v>
      </c>
      <c r="F12" s="2" t="s">
        <v>29</v>
      </c>
      <c r="G12" s="2">
        <v>27</v>
      </c>
      <c r="H12" s="16">
        <v>30.24</v>
      </c>
      <c r="I12" s="17">
        <f t="shared" si="0"/>
        <v>816.4799999999999</v>
      </c>
      <c r="J12" t="str">
        <f t="shared" si="1"/>
        <v>No Commission</v>
      </c>
      <c r="K12" t="str">
        <f t="shared" si="2"/>
        <v>Low</v>
      </c>
    </row>
    <row r="13" spans="1:11" ht="16.899999999999999" customHeight="1" x14ac:dyDescent="0.25">
      <c r="A13" s="10">
        <v>112</v>
      </c>
      <c r="B13" s="13">
        <v>45608</v>
      </c>
      <c r="C13" s="2" t="s">
        <v>3</v>
      </c>
      <c r="D13" s="2" t="str">
        <f>VLOOKUP(C13,'Product List'!$A$2:$C$11,2,FALSE)</f>
        <v>Product A</v>
      </c>
      <c r="E13" s="2" t="s">
        <v>36</v>
      </c>
      <c r="F13" s="2" t="s">
        <v>28</v>
      </c>
      <c r="G13" s="2">
        <v>62</v>
      </c>
      <c r="H13" s="16">
        <v>33.950000000000003</v>
      </c>
      <c r="I13" s="17">
        <f t="shared" si="0"/>
        <v>2104.9</v>
      </c>
      <c r="J13" t="str">
        <f t="shared" si="1"/>
        <v>5% Commission</v>
      </c>
      <c r="K13" t="str">
        <f t="shared" si="2"/>
        <v>Medium</v>
      </c>
    </row>
    <row r="14" spans="1:11" ht="16.899999999999999" customHeight="1" x14ac:dyDescent="0.25">
      <c r="A14" s="10">
        <v>113</v>
      </c>
      <c r="B14" s="13">
        <v>45609</v>
      </c>
      <c r="C14" s="2" t="s">
        <v>12</v>
      </c>
      <c r="D14" s="2" t="str">
        <f>VLOOKUP(C14,'Product List'!$A$2:$C$11,2,FALSE)</f>
        <v>Product J</v>
      </c>
      <c r="E14" s="2" t="s">
        <v>35</v>
      </c>
      <c r="F14" s="2" t="s">
        <v>32</v>
      </c>
      <c r="G14" s="2">
        <v>77</v>
      </c>
      <c r="H14" s="16">
        <v>48.03</v>
      </c>
      <c r="I14" s="17">
        <f t="shared" si="0"/>
        <v>3698.31</v>
      </c>
      <c r="J14" t="str">
        <f t="shared" si="1"/>
        <v>10%Commission</v>
      </c>
      <c r="K14" t="str">
        <f t="shared" si="2"/>
        <v>High</v>
      </c>
    </row>
    <row r="15" spans="1:11" ht="16.899999999999999" customHeight="1" x14ac:dyDescent="0.25">
      <c r="A15" s="10">
        <v>114</v>
      </c>
      <c r="B15" s="13">
        <v>45610</v>
      </c>
      <c r="C15" s="2" t="s">
        <v>5</v>
      </c>
      <c r="D15" s="2" t="str">
        <f>VLOOKUP(C15,'Product List'!$A$2:$C$11,2,FALSE)</f>
        <v>Product C</v>
      </c>
      <c r="E15" s="2" t="s">
        <v>33</v>
      </c>
      <c r="F15" s="2" t="s">
        <v>28</v>
      </c>
      <c r="G15" s="2">
        <v>3</v>
      </c>
      <c r="H15" s="16">
        <v>16.239999999999998</v>
      </c>
      <c r="I15" s="17">
        <f t="shared" si="0"/>
        <v>48.72</v>
      </c>
      <c r="J15" t="str">
        <f t="shared" si="1"/>
        <v>No Commission</v>
      </c>
      <c r="K15" t="str">
        <f t="shared" si="2"/>
        <v>Low</v>
      </c>
    </row>
    <row r="16" spans="1:11" ht="16.899999999999999" customHeight="1" x14ac:dyDescent="0.25">
      <c r="A16" s="10">
        <v>115</v>
      </c>
      <c r="B16" s="13">
        <v>45611</v>
      </c>
      <c r="C16" s="2" t="s">
        <v>9</v>
      </c>
      <c r="D16" s="2" t="str">
        <f>VLOOKUP(C16,'Product List'!$A$2:$C$11,2,FALSE)</f>
        <v>Product G</v>
      </c>
      <c r="E16" s="2" t="s">
        <v>34</v>
      </c>
      <c r="F16" s="2" t="s">
        <v>28</v>
      </c>
      <c r="G16" s="2">
        <v>70</v>
      </c>
      <c r="H16" s="16">
        <v>16.239999999999998</v>
      </c>
      <c r="I16" s="17">
        <f t="shared" si="0"/>
        <v>1136.8</v>
      </c>
      <c r="J16" t="str">
        <f t="shared" si="1"/>
        <v>No Commission</v>
      </c>
      <c r="K16" t="str">
        <f t="shared" si="2"/>
        <v>Low</v>
      </c>
    </row>
    <row r="17" spans="1:11" ht="16.899999999999999" customHeight="1" x14ac:dyDescent="0.25">
      <c r="A17" s="10">
        <v>116</v>
      </c>
      <c r="B17" s="13">
        <v>45612</v>
      </c>
      <c r="C17" s="2" t="s">
        <v>6</v>
      </c>
      <c r="D17" s="2" t="str">
        <f>VLOOKUP(C17,'Product List'!$A$2:$C$11,2,FALSE)</f>
        <v>Product D</v>
      </c>
      <c r="E17" s="2" t="s">
        <v>34</v>
      </c>
      <c r="F17" s="2" t="s">
        <v>31</v>
      </c>
      <c r="G17" s="2">
        <v>72</v>
      </c>
      <c r="H17" s="16">
        <v>24.98</v>
      </c>
      <c r="I17" s="17">
        <f t="shared" si="0"/>
        <v>1798.56</v>
      </c>
      <c r="J17" t="str">
        <f t="shared" si="1"/>
        <v>5% Commission</v>
      </c>
      <c r="K17" t="str">
        <f t="shared" si="2"/>
        <v>Medium</v>
      </c>
    </row>
    <row r="18" spans="1:11" ht="16.899999999999999" customHeight="1" x14ac:dyDescent="0.25">
      <c r="A18" s="10">
        <v>117</v>
      </c>
      <c r="B18" s="13">
        <v>45613</v>
      </c>
      <c r="C18" s="2" t="s">
        <v>11</v>
      </c>
      <c r="D18" s="2" t="str">
        <f>VLOOKUP(C18,'Product List'!$A$2:$C$11,2,FALSE)</f>
        <v>Product I</v>
      </c>
      <c r="E18" s="2" t="s">
        <v>33</v>
      </c>
      <c r="F18" s="2" t="s">
        <v>28</v>
      </c>
      <c r="G18" s="2">
        <v>27</v>
      </c>
      <c r="H18" s="16">
        <v>34.04</v>
      </c>
      <c r="I18" s="17">
        <f t="shared" si="0"/>
        <v>919.07999999999993</v>
      </c>
      <c r="J18" t="str">
        <f t="shared" si="1"/>
        <v>No Commission</v>
      </c>
      <c r="K18" t="str">
        <f t="shared" si="2"/>
        <v>Low</v>
      </c>
    </row>
    <row r="19" spans="1:11" ht="16.899999999999999" customHeight="1" x14ac:dyDescent="0.25">
      <c r="A19" s="10">
        <v>118</v>
      </c>
      <c r="B19" s="13">
        <v>45614</v>
      </c>
      <c r="C19" s="2" t="s">
        <v>5</v>
      </c>
      <c r="D19" s="2" t="str">
        <f>VLOOKUP(C19,'Product List'!$A$2:$C$11,2,FALSE)</f>
        <v>Product C</v>
      </c>
      <c r="E19" s="2" t="s">
        <v>35</v>
      </c>
      <c r="F19" s="2" t="s">
        <v>29</v>
      </c>
      <c r="G19" s="2">
        <v>9</v>
      </c>
      <c r="H19" s="16">
        <v>16.239999999999998</v>
      </c>
      <c r="I19" s="17">
        <f t="shared" si="0"/>
        <v>146.16</v>
      </c>
      <c r="J19" t="str">
        <f t="shared" si="1"/>
        <v>No Commission</v>
      </c>
      <c r="K19" t="str">
        <f t="shared" si="2"/>
        <v>Low</v>
      </c>
    </row>
    <row r="20" spans="1:11" ht="16.899999999999999" customHeight="1" x14ac:dyDescent="0.25">
      <c r="A20" s="10">
        <v>119</v>
      </c>
      <c r="B20" s="13">
        <v>45615</v>
      </c>
      <c r="C20" s="2" t="s">
        <v>7</v>
      </c>
      <c r="D20" s="2" t="str">
        <f>VLOOKUP(C20,'Product List'!$A$2:$C$11,2,FALSE)</f>
        <v>Product E</v>
      </c>
      <c r="E20" s="2" t="s">
        <v>33</v>
      </c>
      <c r="F20" s="2" t="s">
        <v>28</v>
      </c>
      <c r="G20" s="2">
        <v>62</v>
      </c>
      <c r="H20" s="16">
        <v>39.28</v>
      </c>
      <c r="I20" s="17">
        <f t="shared" si="0"/>
        <v>2435.36</v>
      </c>
      <c r="J20" t="str">
        <f t="shared" si="1"/>
        <v>5% Commission</v>
      </c>
      <c r="K20" t="str">
        <f t="shared" si="2"/>
        <v>Medium</v>
      </c>
    </row>
    <row r="21" spans="1:11" ht="16.899999999999999" customHeight="1" x14ac:dyDescent="0.25">
      <c r="A21" s="10">
        <v>120</v>
      </c>
      <c r="B21" s="13">
        <v>45616</v>
      </c>
      <c r="C21" s="2" t="s">
        <v>5</v>
      </c>
      <c r="D21" s="2" t="str">
        <f>VLOOKUP(C21,'Product List'!$A$2:$C$11,2,FALSE)</f>
        <v>Product C</v>
      </c>
      <c r="E21" s="2" t="s">
        <v>34</v>
      </c>
      <c r="F21" s="2" t="s">
        <v>31</v>
      </c>
      <c r="G21" s="2">
        <v>37</v>
      </c>
      <c r="H21" s="16">
        <v>33.950000000000003</v>
      </c>
      <c r="I21" s="17">
        <f t="shared" si="0"/>
        <v>1256.1500000000001</v>
      </c>
      <c r="J21" t="str">
        <f t="shared" si="1"/>
        <v>No Commission</v>
      </c>
      <c r="K21" t="str">
        <f t="shared" si="2"/>
        <v>Low</v>
      </c>
    </row>
    <row r="22" spans="1:11" ht="16.899999999999999" customHeight="1" x14ac:dyDescent="0.25">
      <c r="A22" s="10">
        <v>121</v>
      </c>
      <c r="B22" s="13">
        <v>45617</v>
      </c>
      <c r="C22" s="2" t="s">
        <v>9</v>
      </c>
      <c r="D22" s="2" t="str">
        <f>VLOOKUP(C22,'Product List'!$A$2:$C$11,2,FALSE)</f>
        <v>Product G</v>
      </c>
      <c r="E22" s="2" t="s">
        <v>36</v>
      </c>
      <c r="F22" s="2" t="s">
        <v>29</v>
      </c>
      <c r="G22" s="2">
        <v>97</v>
      </c>
      <c r="H22" s="16">
        <v>33.950000000000003</v>
      </c>
      <c r="I22" s="17">
        <f t="shared" si="0"/>
        <v>3293.15</v>
      </c>
      <c r="J22" t="str">
        <f t="shared" si="1"/>
        <v>10%Commission</v>
      </c>
      <c r="K22" t="str">
        <f t="shared" si="2"/>
        <v>High</v>
      </c>
    </row>
    <row r="23" spans="1:11" ht="16.899999999999999" customHeight="1" x14ac:dyDescent="0.25">
      <c r="A23" s="10">
        <v>122</v>
      </c>
      <c r="B23" s="13">
        <v>45618</v>
      </c>
      <c r="C23" s="2" t="s">
        <v>7</v>
      </c>
      <c r="D23" s="2" t="str">
        <f>VLOOKUP(C23,'Product List'!$A$2:$C$11,2,FALSE)</f>
        <v>Product E</v>
      </c>
      <c r="E23" s="2" t="s">
        <v>33</v>
      </c>
      <c r="F23" s="2" t="s">
        <v>30</v>
      </c>
      <c r="G23" s="2">
        <v>51</v>
      </c>
      <c r="H23" s="16">
        <v>39.28</v>
      </c>
      <c r="I23" s="17">
        <f t="shared" si="0"/>
        <v>2003.28</v>
      </c>
      <c r="J23" t="str">
        <f t="shared" si="1"/>
        <v>5% Commission</v>
      </c>
      <c r="K23" t="str">
        <f t="shared" si="2"/>
        <v>Medium</v>
      </c>
    </row>
    <row r="24" spans="1:11" ht="16.899999999999999" customHeight="1" x14ac:dyDescent="0.25">
      <c r="A24" s="10">
        <v>123</v>
      </c>
      <c r="B24" s="13">
        <v>45619</v>
      </c>
      <c r="C24" s="2" t="s">
        <v>11</v>
      </c>
      <c r="D24" s="2" t="str">
        <f>VLOOKUP(C24,'Product List'!$A$2:$C$11,2,FALSE)</f>
        <v>Product I</v>
      </c>
      <c r="E24" s="2" t="s">
        <v>35</v>
      </c>
      <c r="F24" s="2" t="s">
        <v>28</v>
      </c>
      <c r="G24" s="2">
        <v>44</v>
      </c>
      <c r="H24" s="16">
        <v>38.32</v>
      </c>
      <c r="I24" s="17">
        <f t="shared" si="0"/>
        <v>1686.08</v>
      </c>
      <c r="J24" t="str">
        <f t="shared" si="1"/>
        <v>5% Commission</v>
      </c>
      <c r="K24" t="str">
        <f t="shared" si="2"/>
        <v>Medium</v>
      </c>
    </row>
    <row r="25" spans="1:11" ht="16.899999999999999" customHeight="1" x14ac:dyDescent="0.25">
      <c r="A25" s="10">
        <v>124</v>
      </c>
      <c r="B25" s="13">
        <v>45620</v>
      </c>
      <c r="C25" s="2" t="s">
        <v>9</v>
      </c>
      <c r="D25" s="2" t="str">
        <f>VLOOKUP(C25,'Product List'!$A$2:$C$11,2,FALSE)</f>
        <v>Product G</v>
      </c>
      <c r="E25" s="2" t="s">
        <v>34</v>
      </c>
      <c r="F25" s="2" t="s">
        <v>31</v>
      </c>
      <c r="G25" s="2">
        <v>24</v>
      </c>
      <c r="H25" s="16">
        <v>39.28</v>
      </c>
      <c r="I25" s="17">
        <f t="shared" si="0"/>
        <v>942.72</v>
      </c>
      <c r="J25" t="str">
        <f t="shared" si="1"/>
        <v>No Commission</v>
      </c>
      <c r="K25" t="str">
        <f t="shared" si="2"/>
        <v>Low</v>
      </c>
    </row>
    <row r="26" spans="1:11" ht="16.899999999999999" customHeight="1" x14ac:dyDescent="0.25">
      <c r="A26" s="10">
        <v>125</v>
      </c>
      <c r="B26" s="13">
        <v>45621</v>
      </c>
      <c r="C26" s="2" t="s">
        <v>4</v>
      </c>
      <c r="D26" s="2" t="str">
        <f>VLOOKUP(C26,'Product List'!$A$2:$C$11,2,FALSE)</f>
        <v>Product B</v>
      </c>
      <c r="E26" s="2" t="s">
        <v>33</v>
      </c>
      <c r="F26" s="2" t="s">
        <v>30</v>
      </c>
      <c r="G26" s="2">
        <v>79</v>
      </c>
      <c r="H26" s="16">
        <v>39.28</v>
      </c>
      <c r="I26" s="17">
        <f t="shared" si="0"/>
        <v>3103.12</v>
      </c>
      <c r="J26" t="str">
        <f t="shared" si="1"/>
        <v>10%Commission</v>
      </c>
      <c r="K26" t="str">
        <f t="shared" si="2"/>
        <v>High</v>
      </c>
    </row>
    <row r="27" spans="1:11" ht="16.899999999999999" customHeight="1" x14ac:dyDescent="0.25">
      <c r="A27" s="10">
        <v>126</v>
      </c>
      <c r="B27" s="13">
        <v>45622</v>
      </c>
      <c r="C27" s="2" t="s">
        <v>6</v>
      </c>
      <c r="D27" s="2" t="str">
        <f>VLOOKUP(C27,'Product List'!$A$2:$C$11,2,FALSE)</f>
        <v>Product D</v>
      </c>
      <c r="E27" s="2" t="s">
        <v>35</v>
      </c>
      <c r="F27" s="2" t="s">
        <v>30</v>
      </c>
      <c r="G27" s="2">
        <v>59</v>
      </c>
      <c r="H27" s="16">
        <v>33.950000000000003</v>
      </c>
      <c r="I27" s="17">
        <f t="shared" si="0"/>
        <v>2003.0500000000002</v>
      </c>
      <c r="J27" t="str">
        <f t="shared" si="1"/>
        <v>5% Commission</v>
      </c>
      <c r="K27" t="str">
        <f t="shared" si="2"/>
        <v>Medium</v>
      </c>
    </row>
    <row r="28" spans="1:11" ht="16.899999999999999" customHeight="1" x14ac:dyDescent="0.25">
      <c r="A28" s="10">
        <v>127</v>
      </c>
      <c r="B28" s="13">
        <v>45623</v>
      </c>
      <c r="C28" s="2" t="s">
        <v>11</v>
      </c>
      <c r="D28" s="2" t="str">
        <f>VLOOKUP(C28,'Product List'!$A$2:$C$11,2,FALSE)</f>
        <v>Product I</v>
      </c>
      <c r="E28" s="2" t="s">
        <v>35</v>
      </c>
      <c r="F28" s="2" t="s">
        <v>32</v>
      </c>
      <c r="G28" s="2">
        <v>32</v>
      </c>
      <c r="H28" s="16">
        <v>12.32</v>
      </c>
      <c r="I28" s="17">
        <f t="shared" si="0"/>
        <v>394.24</v>
      </c>
      <c r="J28" t="str">
        <f t="shared" si="1"/>
        <v>No Commission</v>
      </c>
      <c r="K28" t="str">
        <f t="shared" si="2"/>
        <v>Low</v>
      </c>
    </row>
    <row r="29" spans="1:11" ht="16.899999999999999" customHeight="1" x14ac:dyDescent="0.25">
      <c r="A29" s="10">
        <v>128</v>
      </c>
      <c r="B29" s="13">
        <v>45624</v>
      </c>
      <c r="C29" s="2" t="s">
        <v>4</v>
      </c>
      <c r="D29" s="2" t="str">
        <f>VLOOKUP(C29,'Product List'!$A$2:$C$11,2,FALSE)</f>
        <v>Product B</v>
      </c>
      <c r="E29" s="2" t="s">
        <v>35</v>
      </c>
      <c r="F29" s="2" t="s">
        <v>29</v>
      </c>
      <c r="G29" s="2">
        <v>96</v>
      </c>
      <c r="H29" s="16">
        <v>33.950000000000003</v>
      </c>
      <c r="I29" s="17">
        <f t="shared" si="0"/>
        <v>3259.2000000000003</v>
      </c>
      <c r="J29" t="str">
        <f t="shared" si="1"/>
        <v>10%Commission</v>
      </c>
      <c r="K29" t="str">
        <f t="shared" si="2"/>
        <v>High</v>
      </c>
    </row>
    <row r="30" spans="1:11" ht="16.899999999999999" customHeight="1" x14ac:dyDescent="0.25">
      <c r="A30" s="10">
        <v>129</v>
      </c>
      <c r="B30" s="13">
        <v>45625</v>
      </c>
      <c r="C30" s="2" t="s">
        <v>12</v>
      </c>
      <c r="D30" s="2" t="str">
        <f>VLOOKUP(C30,'Product List'!$A$2:$C$11,2,FALSE)</f>
        <v>Product J</v>
      </c>
      <c r="E30" s="2" t="s">
        <v>33</v>
      </c>
      <c r="F30" s="2" t="s">
        <v>28</v>
      </c>
      <c r="G30" s="2">
        <v>88</v>
      </c>
      <c r="H30" s="16">
        <v>34.04</v>
      </c>
      <c r="I30" s="17">
        <f t="shared" si="0"/>
        <v>2995.52</v>
      </c>
      <c r="J30" t="str">
        <f t="shared" si="1"/>
        <v>5% Commission</v>
      </c>
      <c r="K30" t="str">
        <f t="shared" si="2"/>
        <v>Medium</v>
      </c>
    </row>
    <row r="31" spans="1:11" ht="16.899999999999999" customHeight="1" x14ac:dyDescent="0.25">
      <c r="A31" s="10">
        <v>130</v>
      </c>
      <c r="B31" s="13">
        <v>45626</v>
      </c>
      <c r="C31" s="2" t="s">
        <v>11</v>
      </c>
      <c r="D31" s="2" t="str">
        <f>VLOOKUP(C31,'Product List'!$A$2:$C$11,2,FALSE)</f>
        <v>Product I</v>
      </c>
      <c r="E31" s="2" t="s">
        <v>33</v>
      </c>
      <c r="F31" s="2" t="s">
        <v>31</v>
      </c>
      <c r="G31" s="2">
        <v>52</v>
      </c>
      <c r="H31" s="16">
        <v>24.98</v>
      </c>
      <c r="I31" s="17">
        <f t="shared" si="0"/>
        <v>1298.96</v>
      </c>
      <c r="J31" t="str">
        <f t="shared" si="1"/>
        <v>No Commission</v>
      </c>
      <c r="K31" t="str">
        <f t="shared" si="2"/>
        <v>Low</v>
      </c>
    </row>
    <row r="32" spans="1:11" ht="16.899999999999999" customHeight="1" x14ac:dyDescent="0.25">
      <c r="A32" s="10">
        <v>131</v>
      </c>
      <c r="B32" s="13">
        <v>45627</v>
      </c>
      <c r="C32" s="2" t="s">
        <v>12</v>
      </c>
      <c r="D32" s="2" t="str">
        <f>VLOOKUP(C32,'Product List'!$A$2:$C$11,2,FALSE)</f>
        <v>Product J</v>
      </c>
      <c r="E32" s="2" t="s">
        <v>33</v>
      </c>
      <c r="F32" s="2" t="s">
        <v>32</v>
      </c>
      <c r="G32" s="2">
        <v>62</v>
      </c>
      <c r="H32" s="16">
        <v>44.65</v>
      </c>
      <c r="I32" s="17">
        <f t="shared" si="0"/>
        <v>2768.2999999999997</v>
      </c>
      <c r="J32" t="str">
        <f t="shared" si="1"/>
        <v>5% Commission</v>
      </c>
      <c r="K32" t="str">
        <f t="shared" si="2"/>
        <v>Medium</v>
      </c>
    </row>
    <row r="33" spans="1:11" ht="16.899999999999999" customHeight="1" x14ac:dyDescent="0.25">
      <c r="A33" s="10">
        <v>132</v>
      </c>
      <c r="B33" s="13">
        <v>45628</v>
      </c>
      <c r="C33" s="2" t="s">
        <v>7</v>
      </c>
      <c r="D33" s="2" t="str">
        <f>VLOOKUP(C33,'Product List'!$A$2:$C$11,2,FALSE)</f>
        <v>Product E</v>
      </c>
      <c r="E33" s="2" t="s">
        <v>36</v>
      </c>
      <c r="F33" s="2" t="s">
        <v>29</v>
      </c>
      <c r="G33" s="2">
        <v>58</v>
      </c>
      <c r="H33" s="16">
        <v>12.32</v>
      </c>
      <c r="I33" s="17">
        <f t="shared" si="0"/>
        <v>714.56000000000006</v>
      </c>
      <c r="J33" t="str">
        <f t="shared" si="1"/>
        <v>No Commission</v>
      </c>
      <c r="K33" t="str">
        <f t="shared" si="2"/>
        <v>Low</v>
      </c>
    </row>
    <row r="34" spans="1:11" ht="16.899999999999999" customHeight="1" x14ac:dyDescent="0.25">
      <c r="A34" s="10">
        <v>133</v>
      </c>
      <c r="B34" s="13">
        <v>45629</v>
      </c>
      <c r="C34" s="2" t="s">
        <v>4</v>
      </c>
      <c r="D34" s="2" t="str">
        <f>VLOOKUP(C34,'Product List'!$A$2:$C$11,2,FALSE)</f>
        <v>Product B</v>
      </c>
      <c r="E34" s="2" t="s">
        <v>33</v>
      </c>
      <c r="F34" s="2" t="s">
        <v>32</v>
      </c>
      <c r="G34" s="2">
        <v>52</v>
      </c>
      <c r="H34" s="16">
        <v>48.03</v>
      </c>
      <c r="I34" s="17">
        <f t="shared" si="0"/>
        <v>2497.56</v>
      </c>
      <c r="J34" t="str">
        <f t="shared" si="1"/>
        <v>5% Commission</v>
      </c>
      <c r="K34" t="str">
        <f t="shared" si="2"/>
        <v>Medium</v>
      </c>
    </row>
    <row r="35" spans="1:11" ht="16.899999999999999" customHeight="1" x14ac:dyDescent="0.25">
      <c r="A35" s="10">
        <v>134</v>
      </c>
      <c r="B35" s="13">
        <v>45630</v>
      </c>
      <c r="C35" s="2" t="s">
        <v>6</v>
      </c>
      <c r="D35" s="2" t="str">
        <f>VLOOKUP(C35,'Product List'!$A$2:$C$11,2,FALSE)</f>
        <v>Product D</v>
      </c>
      <c r="E35" s="2" t="s">
        <v>33</v>
      </c>
      <c r="F35" s="2" t="s">
        <v>29</v>
      </c>
      <c r="G35" s="2">
        <v>12</v>
      </c>
      <c r="H35" s="16">
        <v>44.65</v>
      </c>
      <c r="I35" s="17">
        <f t="shared" si="0"/>
        <v>535.79999999999995</v>
      </c>
      <c r="J35" t="str">
        <f t="shared" si="1"/>
        <v>No Commission</v>
      </c>
      <c r="K35" t="str">
        <f t="shared" si="2"/>
        <v>Low</v>
      </c>
    </row>
    <row r="36" spans="1:11" ht="16.899999999999999" customHeight="1" x14ac:dyDescent="0.25">
      <c r="A36" s="10">
        <v>135</v>
      </c>
      <c r="B36" s="13">
        <v>45631</v>
      </c>
      <c r="C36" s="2" t="s">
        <v>9</v>
      </c>
      <c r="D36" s="2" t="str">
        <f>VLOOKUP(C36,'Product List'!$A$2:$C$11,2,FALSE)</f>
        <v>Product G</v>
      </c>
      <c r="E36" s="2" t="s">
        <v>33</v>
      </c>
      <c r="F36" s="2" t="s">
        <v>29</v>
      </c>
      <c r="G36" s="2">
        <v>39</v>
      </c>
      <c r="H36" s="16">
        <v>24.98</v>
      </c>
      <c r="I36" s="17">
        <f t="shared" si="0"/>
        <v>974.22</v>
      </c>
      <c r="J36" t="str">
        <f t="shared" si="1"/>
        <v>No Commission</v>
      </c>
      <c r="K36" t="str">
        <f t="shared" si="2"/>
        <v>Low</v>
      </c>
    </row>
    <row r="37" spans="1:11" ht="16.899999999999999" customHeight="1" x14ac:dyDescent="0.25">
      <c r="A37" s="10">
        <v>136</v>
      </c>
      <c r="B37" s="13">
        <v>45632</v>
      </c>
      <c r="C37" s="2" t="s">
        <v>10</v>
      </c>
      <c r="D37" s="2" t="str">
        <f>VLOOKUP(C37,'Product List'!$A$2:$C$11,2,FALSE)</f>
        <v>Product H</v>
      </c>
      <c r="E37" s="2" t="s">
        <v>36</v>
      </c>
      <c r="F37" s="2" t="s">
        <v>28</v>
      </c>
      <c r="G37" s="2">
        <v>2</v>
      </c>
      <c r="H37" s="16">
        <v>34.04</v>
      </c>
      <c r="I37" s="17">
        <f t="shared" si="0"/>
        <v>68.08</v>
      </c>
      <c r="J37" t="str">
        <f t="shared" si="1"/>
        <v>No Commission</v>
      </c>
      <c r="K37" t="str">
        <f t="shared" si="2"/>
        <v>Low</v>
      </c>
    </row>
    <row r="38" spans="1:11" ht="16.899999999999999" customHeight="1" x14ac:dyDescent="0.25">
      <c r="A38" s="10">
        <v>137</v>
      </c>
      <c r="B38" s="13">
        <v>45633</v>
      </c>
      <c r="C38" s="2" t="s">
        <v>5</v>
      </c>
      <c r="D38" s="2" t="str">
        <f>VLOOKUP(C38,'Product List'!$A$2:$C$11,2,FALSE)</f>
        <v>Product C</v>
      </c>
      <c r="E38" s="2" t="s">
        <v>33</v>
      </c>
      <c r="F38" s="2" t="s">
        <v>29</v>
      </c>
      <c r="G38" s="2">
        <v>3</v>
      </c>
      <c r="H38" s="16">
        <v>34.04</v>
      </c>
      <c r="I38" s="17">
        <f t="shared" si="0"/>
        <v>102.12</v>
      </c>
      <c r="J38" t="str">
        <f t="shared" si="1"/>
        <v>No Commission</v>
      </c>
      <c r="K38" t="str">
        <f t="shared" si="2"/>
        <v>Low</v>
      </c>
    </row>
    <row r="39" spans="1:11" ht="16.899999999999999" customHeight="1" x14ac:dyDescent="0.25">
      <c r="A39" s="10">
        <v>138</v>
      </c>
      <c r="B39" s="13">
        <v>45634</v>
      </c>
      <c r="C39" s="2" t="s">
        <v>3</v>
      </c>
      <c r="D39" s="2" t="str">
        <f>VLOOKUP(C39,'Product List'!$A$2:$C$11,2,FALSE)</f>
        <v>Product A</v>
      </c>
      <c r="E39" s="2" t="s">
        <v>35</v>
      </c>
      <c r="F39" s="2" t="s">
        <v>32</v>
      </c>
      <c r="G39" s="2">
        <v>56</v>
      </c>
      <c r="H39" s="16">
        <v>48.03</v>
      </c>
      <c r="I39" s="17">
        <f t="shared" si="0"/>
        <v>2689.6800000000003</v>
      </c>
      <c r="J39" t="str">
        <f t="shared" si="1"/>
        <v>5% Commission</v>
      </c>
      <c r="K39" t="str">
        <f t="shared" si="2"/>
        <v>Medium</v>
      </c>
    </row>
    <row r="40" spans="1:11" ht="16.899999999999999" customHeight="1" x14ac:dyDescent="0.25">
      <c r="A40" s="10">
        <v>139</v>
      </c>
      <c r="B40" s="13">
        <v>45635</v>
      </c>
      <c r="C40" s="2" t="s">
        <v>6</v>
      </c>
      <c r="D40" s="2" t="str">
        <f>VLOOKUP(C40,'Product List'!$A$2:$C$11,2,FALSE)</f>
        <v>Product D</v>
      </c>
      <c r="E40" s="2" t="s">
        <v>33</v>
      </c>
      <c r="F40" s="2" t="s">
        <v>29</v>
      </c>
      <c r="G40" s="2">
        <v>81</v>
      </c>
      <c r="H40" s="16">
        <v>12.32</v>
      </c>
      <c r="I40" s="17">
        <f t="shared" si="0"/>
        <v>997.92000000000007</v>
      </c>
      <c r="J40" t="str">
        <f t="shared" si="1"/>
        <v>No Commission</v>
      </c>
      <c r="K40" t="str">
        <f t="shared" si="2"/>
        <v>Low</v>
      </c>
    </row>
    <row r="41" spans="1:11" ht="16.899999999999999" customHeight="1" x14ac:dyDescent="0.25">
      <c r="A41" s="10">
        <v>140</v>
      </c>
      <c r="B41" s="13">
        <v>45636</v>
      </c>
      <c r="C41" s="2" t="s">
        <v>4</v>
      </c>
      <c r="D41" s="2" t="str">
        <f>VLOOKUP(C41,'Product List'!$A$2:$C$11,2,FALSE)</f>
        <v>Product B</v>
      </c>
      <c r="E41" s="2" t="s">
        <v>35</v>
      </c>
      <c r="F41" s="2" t="s">
        <v>28</v>
      </c>
      <c r="G41" s="2">
        <v>59</v>
      </c>
      <c r="H41" s="16">
        <v>38.32</v>
      </c>
      <c r="I41" s="17">
        <f t="shared" si="0"/>
        <v>2260.88</v>
      </c>
      <c r="J41" t="str">
        <f t="shared" si="1"/>
        <v>5% Commission</v>
      </c>
      <c r="K41" t="str">
        <f t="shared" si="2"/>
        <v>Medium</v>
      </c>
    </row>
    <row r="42" spans="1:11" ht="16.899999999999999" customHeight="1" x14ac:dyDescent="0.25">
      <c r="A42" s="10">
        <v>141</v>
      </c>
      <c r="B42" s="13">
        <v>45637</v>
      </c>
      <c r="C42" s="2" t="s">
        <v>10</v>
      </c>
      <c r="D42" s="2" t="str">
        <f>VLOOKUP(C42,'Product List'!$A$2:$C$11,2,FALSE)</f>
        <v>Product H</v>
      </c>
      <c r="E42" s="2" t="s">
        <v>35</v>
      </c>
      <c r="F42" s="2" t="s">
        <v>28</v>
      </c>
      <c r="G42" s="2">
        <v>2</v>
      </c>
      <c r="H42" s="16">
        <v>39.28</v>
      </c>
      <c r="I42" s="17">
        <f t="shared" si="0"/>
        <v>78.56</v>
      </c>
      <c r="J42" t="str">
        <f t="shared" si="1"/>
        <v>No Commission</v>
      </c>
      <c r="K42" t="str">
        <f t="shared" si="2"/>
        <v>Low</v>
      </c>
    </row>
    <row r="43" spans="1:11" ht="16.899999999999999" customHeight="1" x14ac:dyDescent="0.25">
      <c r="A43" s="10">
        <v>142</v>
      </c>
      <c r="B43" s="13">
        <v>45638</v>
      </c>
      <c r="C43" s="2" t="s">
        <v>6</v>
      </c>
      <c r="D43" s="2" t="str">
        <f>VLOOKUP(C43,'Product List'!$A$2:$C$11,2,FALSE)</f>
        <v>Product D</v>
      </c>
      <c r="E43" s="2" t="s">
        <v>35</v>
      </c>
      <c r="F43" s="2" t="s">
        <v>32</v>
      </c>
      <c r="G43" s="2">
        <v>2</v>
      </c>
      <c r="H43" s="16">
        <v>12.32</v>
      </c>
      <c r="I43" s="17">
        <f t="shared" si="0"/>
        <v>24.64</v>
      </c>
      <c r="J43" t="str">
        <f t="shared" si="1"/>
        <v>No Commission</v>
      </c>
      <c r="K43" t="str">
        <f t="shared" si="2"/>
        <v>Low</v>
      </c>
    </row>
    <row r="44" spans="1:11" ht="16.899999999999999" customHeight="1" x14ac:dyDescent="0.25">
      <c r="A44" s="10">
        <v>143</v>
      </c>
      <c r="B44" s="13">
        <v>45639</v>
      </c>
      <c r="C44" s="2" t="s">
        <v>4</v>
      </c>
      <c r="D44" s="2" t="str">
        <f>VLOOKUP(C44,'Product List'!$A$2:$C$11,2,FALSE)</f>
        <v>Product B</v>
      </c>
      <c r="E44" s="2" t="s">
        <v>36</v>
      </c>
      <c r="F44" s="2" t="s">
        <v>30</v>
      </c>
      <c r="G44" s="2">
        <v>92</v>
      </c>
      <c r="H44" s="16">
        <v>38.32</v>
      </c>
      <c r="I44" s="17">
        <f t="shared" si="0"/>
        <v>3525.44</v>
      </c>
      <c r="J44" t="str">
        <f t="shared" si="1"/>
        <v>10%Commission</v>
      </c>
      <c r="K44" t="str">
        <f t="shared" si="2"/>
        <v>High</v>
      </c>
    </row>
    <row r="45" spans="1:11" ht="16.899999999999999" customHeight="1" x14ac:dyDescent="0.25">
      <c r="A45" s="10">
        <v>144</v>
      </c>
      <c r="B45" s="13">
        <v>45640</v>
      </c>
      <c r="C45" s="2" t="s">
        <v>8</v>
      </c>
      <c r="D45" s="2" t="str">
        <f>VLOOKUP(C45,'Product List'!$A$2:$C$11,2,FALSE)</f>
        <v>Product F</v>
      </c>
      <c r="E45" s="2" t="s">
        <v>36</v>
      </c>
      <c r="F45" s="2" t="s">
        <v>30</v>
      </c>
      <c r="G45" s="2">
        <v>54</v>
      </c>
      <c r="H45" s="16">
        <v>34.04</v>
      </c>
      <c r="I45" s="17">
        <f t="shared" si="0"/>
        <v>1838.1599999999999</v>
      </c>
      <c r="J45" t="str">
        <f t="shared" si="1"/>
        <v>5% Commission</v>
      </c>
      <c r="K45" t="str">
        <f t="shared" si="2"/>
        <v>Medium</v>
      </c>
    </row>
    <row r="46" spans="1:11" ht="16.899999999999999" customHeight="1" x14ac:dyDescent="0.25">
      <c r="A46" s="10">
        <v>145</v>
      </c>
      <c r="B46" s="13">
        <v>45641</v>
      </c>
      <c r="C46" s="2" t="s">
        <v>8</v>
      </c>
      <c r="D46" s="2" t="str">
        <f>VLOOKUP(C46,'Product List'!$A$2:$C$11,2,FALSE)</f>
        <v>Product F</v>
      </c>
      <c r="E46" s="2" t="s">
        <v>36</v>
      </c>
      <c r="F46" s="2" t="s">
        <v>29</v>
      </c>
      <c r="G46" s="2">
        <v>87</v>
      </c>
      <c r="H46" s="16">
        <v>33.950000000000003</v>
      </c>
      <c r="I46" s="17">
        <f t="shared" si="0"/>
        <v>2953.65</v>
      </c>
      <c r="J46" t="str">
        <f t="shared" si="1"/>
        <v>5% Commission</v>
      </c>
      <c r="K46" t="str">
        <f t="shared" si="2"/>
        <v>Medium</v>
      </c>
    </row>
    <row r="47" spans="1:11" ht="16.899999999999999" customHeight="1" x14ac:dyDescent="0.25">
      <c r="A47" s="10">
        <v>146</v>
      </c>
      <c r="B47" s="13">
        <v>45642</v>
      </c>
      <c r="C47" s="2" t="s">
        <v>12</v>
      </c>
      <c r="D47" s="2" t="str">
        <f>VLOOKUP(C47,'Product List'!$A$2:$C$11,2,FALSE)</f>
        <v>Product J</v>
      </c>
      <c r="E47" s="2" t="s">
        <v>33</v>
      </c>
      <c r="F47" s="2" t="s">
        <v>31</v>
      </c>
      <c r="G47" s="2">
        <v>96</v>
      </c>
      <c r="H47" s="16">
        <v>24.98</v>
      </c>
      <c r="I47" s="17">
        <f t="shared" si="0"/>
        <v>2398.08</v>
      </c>
      <c r="J47" t="str">
        <f t="shared" si="1"/>
        <v>5% Commission</v>
      </c>
      <c r="K47" t="str">
        <f t="shared" si="2"/>
        <v>Medium</v>
      </c>
    </row>
    <row r="48" spans="1:11" ht="16.899999999999999" customHeight="1" x14ac:dyDescent="0.25">
      <c r="A48" s="10">
        <v>147</v>
      </c>
      <c r="B48" s="13">
        <v>45643</v>
      </c>
      <c r="C48" s="2" t="s">
        <v>6</v>
      </c>
      <c r="D48" s="2" t="str">
        <f>VLOOKUP(C48,'Product List'!$A$2:$C$11,2,FALSE)</f>
        <v>Product D</v>
      </c>
      <c r="E48" s="2" t="s">
        <v>35</v>
      </c>
      <c r="F48" s="2" t="s">
        <v>29</v>
      </c>
      <c r="G48" s="2">
        <v>97</v>
      </c>
      <c r="H48" s="16">
        <v>48.03</v>
      </c>
      <c r="I48" s="17">
        <f t="shared" si="0"/>
        <v>4658.91</v>
      </c>
      <c r="J48" t="str">
        <f t="shared" si="1"/>
        <v>10%Commission</v>
      </c>
      <c r="K48" t="str">
        <f t="shared" si="2"/>
        <v>High</v>
      </c>
    </row>
    <row r="49" spans="1:11" ht="16.899999999999999" customHeight="1" x14ac:dyDescent="0.25">
      <c r="A49" s="10">
        <v>148</v>
      </c>
      <c r="B49" s="13">
        <v>45644</v>
      </c>
      <c r="C49" s="2" t="s">
        <v>8</v>
      </c>
      <c r="D49" s="2" t="str">
        <f>VLOOKUP(C49,'Product List'!$A$2:$C$11,2,FALSE)</f>
        <v>Product F</v>
      </c>
      <c r="E49" s="2" t="s">
        <v>36</v>
      </c>
      <c r="F49" s="2" t="s">
        <v>32</v>
      </c>
      <c r="G49" s="2">
        <v>1</v>
      </c>
      <c r="H49" s="16">
        <v>24.98</v>
      </c>
      <c r="I49" s="17">
        <f t="shared" si="0"/>
        <v>24.98</v>
      </c>
      <c r="J49" t="str">
        <f t="shared" si="1"/>
        <v>No Commission</v>
      </c>
      <c r="K49" t="str">
        <f t="shared" si="2"/>
        <v>Low</v>
      </c>
    </row>
    <row r="50" spans="1:11" ht="16.899999999999999" customHeight="1" x14ac:dyDescent="0.25">
      <c r="A50" s="10">
        <v>149</v>
      </c>
      <c r="B50" s="13">
        <v>45645</v>
      </c>
      <c r="C50" s="2" t="s">
        <v>4</v>
      </c>
      <c r="D50" s="2" t="str">
        <f>VLOOKUP(C50,'Product List'!$A$2:$C$11,2,FALSE)</f>
        <v>Product B</v>
      </c>
      <c r="E50" s="2" t="s">
        <v>36</v>
      </c>
      <c r="F50" s="2" t="s">
        <v>32</v>
      </c>
      <c r="G50" s="2">
        <v>19</v>
      </c>
      <c r="H50" s="16">
        <v>16.239999999999998</v>
      </c>
      <c r="I50" s="17">
        <f t="shared" si="0"/>
        <v>308.55999999999995</v>
      </c>
      <c r="J50" t="str">
        <f t="shared" si="1"/>
        <v>No Commission</v>
      </c>
      <c r="K50" t="str">
        <f t="shared" si="2"/>
        <v>Low</v>
      </c>
    </row>
    <row r="51" spans="1:11" ht="16.899999999999999" customHeight="1" x14ac:dyDescent="0.25">
      <c r="A51" s="10">
        <v>150</v>
      </c>
      <c r="B51" s="13">
        <v>45646</v>
      </c>
      <c r="C51" s="2" t="s">
        <v>12</v>
      </c>
      <c r="D51" s="2" t="str">
        <f>VLOOKUP(C51,'Product List'!$A$2:$C$11,2,FALSE)</f>
        <v>Product J</v>
      </c>
      <c r="E51" s="2" t="s">
        <v>33</v>
      </c>
      <c r="F51" s="2" t="s">
        <v>32</v>
      </c>
      <c r="G51" s="2">
        <v>2</v>
      </c>
      <c r="H51" s="16">
        <v>16.239999999999998</v>
      </c>
      <c r="I51" s="17">
        <f t="shared" si="0"/>
        <v>32.479999999999997</v>
      </c>
      <c r="J51" t="str">
        <f t="shared" si="1"/>
        <v>No Commission</v>
      </c>
      <c r="K51" t="str">
        <f t="shared" si="2"/>
        <v>Low</v>
      </c>
    </row>
  </sheetData>
  <conditionalFormatting sqref="K1:K1048576">
    <cfRule type="containsText" dxfId="2" priority="1" operator="containsText" text="Low">
      <formula>NOT(ISERROR(SEARCH("Low",K1)))</formula>
    </cfRule>
    <cfRule type="containsText" dxfId="1" priority="2" operator="containsText" text="Medium">
      <formula>NOT(ISERROR(SEARCH("Medium",K1)))</formula>
    </cfRule>
    <cfRule type="containsText" dxfId="0" priority="3" operator="containsText" text="High">
      <formula>NOT(ISERROR(SEARCH("High",K1)))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F14" sqref="F14"/>
    </sheetView>
  </sheetViews>
  <sheetFormatPr defaultRowHeight="17.45" customHeight="1" x14ac:dyDescent="0.25"/>
  <cols>
    <col min="1" max="1" width="13.42578125" customWidth="1"/>
    <col min="2" max="2" width="13.28515625" bestFit="1" customWidth="1"/>
    <col min="3" max="3" width="12.28515625" bestFit="1" customWidth="1"/>
  </cols>
  <sheetData>
    <row r="1" spans="1:3" ht="17.45" customHeight="1" x14ac:dyDescent="0.25">
      <c r="A1" s="3" t="s">
        <v>0</v>
      </c>
      <c r="B1" s="3" t="s">
        <v>1</v>
      </c>
      <c r="C1" s="3" t="s">
        <v>2</v>
      </c>
    </row>
    <row r="2" spans="1:3" ht="17.45" customHeight="1" x14ac:dyDescent="0.25">
      <c r="A2" s="2" t="s">
        <v>3</v>
      </c>
      <c r="B2" s="2" t="s">
        <v>13</v>
      </c>
      <c r="C2" s="2">
        <v>24.98</v>
      </c>
    </row>
    <row r="3" spans="1:3" ht="17.45" customHeight="1" x14ac:dyDescent="0.25">
      <c r="A3" s="2" t="s">
        <v>4</v>
      </c>
      <c r="B3" s="2" t="s">
        <v>14</v>
      </c>
      <c r="C3" s="2">
        <v>48.03</v>
      </c>
    </row>
    <row r="4" spans="1:3" ht="17.45" customHeight="1" x14ac:dyDescent="0.25">
      <c r="A4" s="2" t="s">
        <v>5</v>
      </c>
      <c r="B4" s="2" t="s">
        <v>15</v>
      </c>
      <c r="C4" s="2">
        <v>39.28</v>
      </c>
    </row>
    <row r="5" spans="1:3" ht="17.45" customHeight="1" x14ac:dyDescent="0.25">
      <c r="A5" s="2" t="s">
        <v>6</v>
      </c>
      <c r="B5" s="2" t="s">
        <v>16</v>
      </c>
      <c r="C5" s="2">
        <v>33.950000000000003</v>
      </c>
    </row>
    <row r="6" spans="1:3" ht="17.45" customHeight="1" x14ac:dyDescent="0.25">
      <c r="A6" s="2" t="s">
        <v>7</v>
      </c>
      <c r="B6" s="2" t="s">
        <v>17</v>
      </c>
      <c r="C6" s="2">
        <v>16.239999999999998</v>
      </c>
    </row>
    <row r="7" spans="1:3" ht="17.45" customHeight="1" x14ac:dyDescent="0.25">
      <c r="A7" s="2" t="s">
        <v>8</v>
      </c>
      <c r="B7" s="2" t="s">
        <v>18</v>
      </c>
      <c r="C7" s="2">
        <v>16.239999999999998</v>
      </c>
    </row>
    <row r="8" spans="1:3" ht="17.45" customHeight="1" x14ac:dyDescent="0.25">
      <c r="A8" s="2" t="s">
        <v>9</v>
      </c>
      <c r="B8" s="2" t="s">
        <v>19</v>
      </c>
      <c r="C8" s="2">
        <v>12.32</v>
      </c>
    </row>
    <row r="9" spans="1:3" ht="17.45" customHeight="1" x14ac:dyDescent="0.25">
      <c r="A9" s="2" t="s">
        <v>10</v>
      </c>
      <c r="B9" s="2" t="s">
        <v>20</v>
      </c>
      <c r="C9" s="2">
        <v>44.65</v>
      </c>
    </row>
    <row r="10" spans="1:3" ht="17.45" customHeight="1" x14ac:dyDescent="0.25">
      <c r="A10" s="2" t="s">
        <v>11</v>
      </c>
      <c r="B10" s="2" t="s">
        <v>21</v>
      </c>
      <c r="C10" s="2">
        <v>34.04</v>
      </c>
    </row>
    <row r="11" spans="1:3" ht="17.45" customHeight="1" x14ac:dyDescent="0.25">
      <c r="A11" s="2" t="s">
        <v>12</v>
      </c>
      <c r="B11" s="2" t="s">
        <v>22</v>
      </c>
      <c r="C11" s="2">
        <v>38.32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B498-DD3A-444A-A64A-BEC083E9DE2C}">
  <dimension ref="A4:J21"/>
  <sheetViews>
    <sheetView topLeftCell="A3" workbookViewId="0">
      <selection activeCell="L2" sqref="L2"/>
    </sheetView>
  </sheetViews>
  <sheetFormatPr defaultRowHeight="15" x14ac:dyDescent="0.25"/>
  <cols>
    <col min="1" max="1" width="11.28515625" bestFit="1" customWidth="1"/>
    <col min="2" max="2" width="18.7109375" bestFit="1" customWidth="1"/>
    <col min="3" max="3" width="24.85546875" bestFit="1" customWidth="1"/>
    <col min="5" max="5" width="11.28515625" customWidth="1"/>
    <col min="6" max="6" width="20.5703125" bestFit="1" customWidth="1"/>
    <col min="7" max="7" width="15.85546875" bestFit="1" customWidth="1"/>
    <col min="8" max="8" width="11.28515625" bestFit="1" customWidth="1"/>
    <col min="9" max="9" width="20.42578125" customWidth="1"/>
    <col min="10" max="10" width="25.7109375" bestFit="1" customWidth="1"/>
    <col min="11" max="11" width="11.28515625" bestFit="1" customWidth="1"/>
    <col min="12" max="12" width="20.5703125" bestFit="1" customWidth="1"/>
    <col min="13" max="13" width="11.28515625" bestFit="1" customWidth="1"/>
    <col min="14" max="14" width="20.5703125" bestFit="1" customWidth="1"/>
    <col min="15" max="15" width="21.7109375" bestFit="1" customWidth="1"/>
    <col min="16" max="16" width="16.7109375" bestFit="1" customWidth="1"/>
  </cols>
  <sheetData>
    <row r="4" spans="1:10" x14ac:dyDescent="0.25">
      <c r="A4" s="6" t="s">
        <v>45</v>
      </c>
      <c r="B4" t="s">
        <v>43</v>
      </c>
      <c r="C4" t="s">
        <v>42</v>
      </c>
      <c r="E4" s="6" t="s">
        <v>45</v>
      </c>
      <c r="F4" t="s">
        <v>46</v>
      </c>
      <c r="H4" s="6" t="s">
        <v>25</v>
      </c>
      <c r="I4" t="s">
        <v>41</v>
      </c>
      <c r="J4" t="s">
        <v>47</v>
      </c>
    </row>
    <row r="5" spans="1:10" x14ac:dyDescent="0.25">
      <c r="A5" s="7" t="s">
        <v>14</v>
      </c>
      <c r="B5" s="17">
        <v>16575.400000000001</v>
      </c>
      <c r="C5" s="8">
        <v>0.20514329795382702</v>
      </c>
      <c r="E5" s="7" t="s">
        <v>14</v>
      </c>
      <c r="F5" s="5">
        <v>519</v>
      </c>
      <c r="H5" s="7" t="s">
        <v>35</v>
      </c>
      <c r="I5" s="17">
        <v>25753.930000000004</v>
      </c>
      <c r="J5" s="8">
        <v>0.31874018940550475</v>
      </c>
    </row>
    <row r="6" spans="1:10" x14ac:dyDescent="0.25">
      <c r="A6" s="7" t="s">
        <v>22</v>
      </c>
      <c r="B6" s="17">
        <v>13467.97</v>
      </c>
      <c r="C6" s="8">
        <v>0.16668459177716394</v>
      </c>
      <c r="E6" s="7" t="s">
        <v>22</v>
      </c>
      <c r="F6" s="5">
        <v>422</v>
      </c>
      <c r="H6" s="7" t="s">
        <v>33</v>
      </c>
      <c r="I6" s="17">
        <v>24243.960000000003</v>
      </c>
      <c r="J6" s="8">
        <v>0.30005224066150221</v>
      </c>
    </row>
    <row r="7" spans="1:10" x14ac:dyDescent="0.25">
      <c r="A7" s="7" t="s">
        <v>17</v>
      </c>
      <c r="B7" s="17">
        <v>12345.93</v>
      </c>
      <c r="C7" s="8">
        <v>0.15279780859026579</v>
      </c>
      <c r="E7" s="7" t="s">
        <v>17</v>
      </c>
      <c r="F7" s="5">
        <v>344</v>
      </c>
      <c r="H7" s="7" t="s">
        <v>36</v>
      </c>
      <c r="I7" s="17">
        <v>20380.61</v>
      </c>
      <c r="J7" s="8">
        <v>0.25223798820606114</v>
      </c>
    </row>
    <row r="8" spans="1:10" x14ac:dyDescent="0.25">
      <c r="A8" s="7" t="s">
        <v>16</v>
      </c>
      <c r="B8" s="17">
        <v>10018.880000000001</v>
      </c>
      <c r="C8" s="8">
        <v>0.12399737472420808</v>
      </c>
      <c r="E8" s="7" t="s">
        <v>16</v>
      </c>
      <c r="F8" s="5">
        <v>323</v>
      </c>
      <c r="H8" s="7" t="s">
        <v>34</v>
      </c>
      <c r="I8" s="17">
        <v>10420.629999999999</v>
      </c>
      <c r="J8" s="8">
        <v>0.12896958172693193</v>
      </c>
    </row>
    <row r="9" spans="1:10" x14ac:dyDescent="0.25">
      <c r="A9" s="7" t="s">
        <v>18</v>
      </c>
      <c r="B9" s="17">
        <v>8122.25</v>
      </c>
      <c r="C9" s="8">
        <v>0.10052397841412403</v>
      </c>
      <c r="E9" s="7" t="s">
        <v>18</v>
      </c>
      <c r="F9" s="5">
        <v>262</v>
      </c>
      <c r="H9" s="7" t="s">
        <v>39</v>
      </c>
      <c r="I9" s="17">
        <v>80799.13</v>
      </c>
      <c r="J9" s="8">
        <v>1</v>
      </c>
    </row>
    <row r="10" spans="1:10" x14ac:dyDescent="0.25">
      <c r="A10" s="7" t="s">
        <v>19</v>
      </c>
      <c r="B10" s="17">
        <v>6346.89</v>
      </c>
      <c r="C10" s="8">
        <v>7.8551464601165896E-2</v>
      </c>
      <c r="E10" s="7" t="s">
        <v>19</v>
      </c>
      <c r="F10" s="5">
        <v>230</v>
      </c>
    </row>
    <row r="11" spans="1:10" x14ac:dyDescent="0.25">
      <c r="A11" s="7" t="s">
        <v>13</v>
      </c>
      <c r="B11" s="17">
        <v>6343.34</v>
      </c>
      <c r="C11" s="8">
        <v>7.8507528484527009E-2</v>
      </c>
      <c r="E11" s="7" t="s">
        <v>21</v>
      </c>
      <c r="F11" s="5">
        <v>182</v>
      </c>
    </row>
    <row r="12" spans="1:10" x14ac:dyDescent="0.25">
      <c r="A12" s="7" t="s">
        <v>21</v>
      </c>
      <c r="B12" s="17">
        <v>5114.84</v>
      </c>
      <c r="C12" s="8">
        <v>6.3303156853297807E-2</v>
      </c>
      <c r="E12" s="7" t="s">
        <v>13</v>
      </c>
      <c r="F12" s="5">
        <v>180</v>
      </c>
      <c r="H12" s="6" t="s">
        <v>25</v>
      </c>
      <c r="I12" t="s">
        <v>44</v>
      </c>
      <c r="J12" t="s">
        <v>52</v>
      </c>
    </row>
    <row r="13" spans="1:10" x14ac:dyDescent="0.25">
      <c r="A13" s="7" t="s">
        <v>15</v>
      </c>
      <c r="B13" s="17">
        <v>1553.15</v>
      </c>
      <c r="C13" s="8">
        <v>1.9222360438781956E-2</v>
      </c>
      <c r="E13" s="7" t="s">
        <v>20</v>
      </c>
      <c r="F13" s="5">
        <v>66</v>
      </c>
      <c r="H13" s="7" t="s">
        <v>33</v>
      </c>
      <c r="I13" s="5">
        <v>801</v>
      </c>
      <c r="J13" s="8">
        <v>0.31046511627906975</v>
      </c>
    </row>
    <row r="14" spans="1:10" x14ac:dyDescent="0.25">
      <c r="A14" s="7" t="s">
        <v>20</v>
      </c>
      <c r="B14" s="17">
        <v>910.48</v>
      </c>
      <c r="C14" s="8">
        <v>1.1268438162638634E-2</v>
      </c>
      <c r="E14" s="7" t="s">
        <v>15</v>
      </c>
      <c r="F14" s="5">
        <v>52</v>
      </c>
      <c r="H14" s="7" t="s">
        <v>35</v>
      </c>
      <c r="I14" s="5">
        <v>715</v>
      </c>
      <c r="J14" s="8">
        <v>0.27713178294573643</v>
      </c>
    </row>
    <row r="15" spans="1:10" x14ac:dyDescent="0.25">
      <c r="A15" s="7" t="s">
        <v>39</v>
      </c>
      <c r="B15" s="17">
        <v>80799.12999999999</v>
      </c>
      <c r="C15" s="8">
        <v>1</v>
      </c>
      <c r="E15" s="7" t="s">
        <v>39</v>
      </c>
      <c r="F15" s="5">
        <v>2580</v>
      </c>
      <c r="H15" s="7" t="s">
        <v>36</v>
      </c>
      <c r="I15" s="5">
        <v>658</v>
      </c>
      <c r="J15" s="8">
        <v>0.25503875968992246</v>
      </c>
    </row>
    <row r="16" spans="1:10" x14ac:dyDescent="0.25">
      <c r="H16" s="7" t="s">
        <v>34</v>
      </c>
      <c r="I16" s="5">
        <v>406</v>
      </c>
      <c r="J16" s="8">
        <v>0.15736434108527131</v>
      </c>
    </row>
    <row r="17" spans="1:10" x14ac:dyDescent="0.25">
      <c r="H17" s="7" t="s">
        <v>39</v>
      </c>
      <c r="I17" s="5">
        <v>2580</v>
      </c>
      <c r="J17" s="8">
        <v>1</v>
      </c>
    </row>
    <row r="18" spans="1:10" x14ac:dyDescent="0.25">
      <c r="A18" s="6" t="s">
        <v>50</v>
      </c>
      <c r="B18" t="s">
        <v>44</v>
      </c>
      <c r="E18" s="6" t="s">
        <v>50</v>
      </c>
      <c r="F18" t="s">
        <v>41</v>
      </c>
      <c r="G18" t="s">
        <v>51</v>
      </c>
    </row>
    <row r="19" spans="1:10" x14ac:dyDescent="0.25">
      <c r="A19" s="7" t="s">
        <v>48</v>
      </c>
      <c r="B19" s="5">
        <v>1704</v>
      </c>
      <c r="E19" s="7" t="s">
        <v>48</v>
      </c>
      <c r="F19" s="17">
        <v>51346.55</v>
      </c>
      <c r="G19" s="8"/>
    </row>
    <row r="20" spans="1:10" x14ac:dyDescent="0.25">
      <c r="A20" s="7" t="s">
        <v>49</v>
      </c>
      <c r="B20" s="5">
        <v>876</v>
      </c>
      <c r="E20" s="7" t="s">
        <v>49</v>
      </c>
      <c r="F20" s="17">
        <v>29452.58</v>
      </c>
      <c r="G20" s="8">
        <v>-0.42639612593251153</v>
      </c>
    </row>
    <row r="21" spans="1:10" x14ac:dyDescent="0.25">
      <c r="A21" s="7" t="s">
        <v>39</v>
      </c>
      <c r="B21" s="5">
        <v>2580</v>
      </c>
      <c r="E21" s="7" t="s">
        <v>39</v>
      </c>
      <c r="F21" s="17">
        <v>80799.13</v>
      </c>
      <c r="G21" s="8"/>
    </row>
  </sheetData>
  <conditionalFormatting pivot="1" sqref="B5:B14">
    <cfRule type="colorScale" priority="4">
      <colorScale>
        <cfvo type="min"/>
        <cfvo type="percentile" val="50"/>
        <cfvo type="max"/>
        <color rgb="FFF8696B"/>
        <color rgb="FFFFEB84"/>
        <color rgb="FF63BE7B"/>
      </colorScale>
    </cfRule>
  </conditionalFormatting>
  <conditionalFormatting pivot="1" sqref="F5:F14">
    <cfRule type="colorScale" priority="3">
      <colorScale>
        <cfvo type="min"/>
        <cfvo type="percentile" val="50"/>
        <cfvo type="max"/>
        <color rgb="FFF8696B"/>
        <color rgb="FFFFEB84"/>
        <color rgb="FF63BE7B"/>
      </colorScale>
    </cfRule>
  </conditionalFormatting>
  <conditionalFormatting pivot="1" sqref="I5:I8">
    <cfRule type="colorScale" priority="2">
      <colorScale>
        <cfvo type="min"/>
        <cfvo type="max"/>
        <color rgb="FFFFEF9C"/>
        <color rgb="FF63BE7B"/>
      </colorScale>
    </cfRule>
  </conditionalFormatting>
  <conditionalFormatting pivot="1" sqref="I13:I16">
    <cfRule type="colorScale" priority="1">
      <colorScale>
        <cfvo type="min"/>
        <cfvo type="max"/>
        <color rgb="FFFFEF9C"/>
        <color rgb="FF63BE7B"/>
      </colorScale>
    </cfRule>
  </conditionalFormatting>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B6AF-3316-4B48-A864-4D5CBA581034}">
  <dimension ref="A1"/>
  <sheetViews>
    <sheetView showGridLines="0" workbookViewId="0">
      <selection activeCell="C3" sqref="C3"/>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Transactions</vt:lpstr>
      <vt:lpstr>Product List</vt:lpstr>
      <vt:lpstr>Summary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2024-12-01T09:25:40Z</dcterms:created>
  <dcterms:modified xsi:type="dcterms:W3CDTF">2025-03-23T20:33:06Z</dcterms:modified>
</cp:coreProperties>
</file>