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f800197e5d1c4c/Documents/Coding/MS3/"/>
    </mc:Choice>
  </mc:AlternateContent>
  <xr:revisionPtr revIDLastSave="0" documentId="8_{65B1F060-5737-4309-B04E-CEB58D62D8C6}" xr6:coauthVersionLast="47" xr6:coauthVersionMax="47" xr10:uidLastSave="{00000000-0000-0000-0000-000000000000}"/>
  <bookViews>
    <workbookView xWindow="-110" yWindow="-110" windowWidth="22780" windowHeight="146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F59" i="1" s="1"/>
  <c r="B53" i="1"/>
  <c r="F53" i="1" s="1"/>
  <c r="B52" i="1"/>
  <c r="F52" i="1" s="1"/>
  <c r="F57" i="1"/>
  <c r="F56" i="1"/>
  <c r="F50" i="1"/>
  <c r="F49" i="1"/>
  <c r="F48" i="1"/>
</calcChain>
</file>

<file path=xl/sharedStrings.xml><?xml version="1.0" encoding="utf-8"?>
<sst xmlns="http://schemas.openxmlformats.org/spreadsheetml/2006/main" count="93" uniqueCount="82">
  <si>
    <t>TAX FREE</t>
  </si>
  <si>
    <t>cap £544 per week</t>
  </si>
  <si>
    <t>cap 20 years</t>
  </si>
  <si>
    <t>Age</t>
  </si>
  <si>
    <t>&lt; 22</t>
  </si>
  <si>
    <t>&gt;= 22 &amp; &lt;=40</t>
  </si>
  <si>
    <t>&gt; 41</t>
  </si>
  <si>
    <t>If gross salary / 52 &gt;= 544 weekly statutory = £544 else weekly statutory = gross salary / 52</t>
  </si>
  <si>
    <t>If length of service &gt;= 20  statutory length of service = 20 else statutory length of service == length of service</t>
  </si>
  <si>
    <t>Extra payment for voluntary redundancy</t>
  </si>
  <si>
    <t>Length of service</t>
  </si>
  <si>
    <t>Weeks entititlement</t>
  </si>
  <si>
    <t>&gt;= 5</t>
  </si>
  <si>
    <t>&gt;=2 &amp; &lt; 5</t>
  </si>
  <si>
    <t>If LSOS &gt;=5</t>
  </si>
  <si>
    <t>if LSOS &gt;=2 &amp;&amp; &lt;5</t>
  </si>
  <si>
    <t>VR = Gross Salary/52 * 4</t>
  </si>
  <si>
    <t>SUBJECT TO TAX</t>
  </si>
  <si>
    <t>Holidays</t>
  </si>
  <si>
    <t>Gross salary / (52 * 5)</t>
  </si>
  <si>
    <t>Gross salary / (52 * 37.5)</t>
  </si>
  <si>
    <t>Pay in lieu of notice</t>
  </si>
  <si>
    <t>Tax Bands</t>
  </si>
  <si>
    <t>From</t>
  </si>
  <si>
    <t>To</t>
  </si>
  <si>
    <t>Rate</t>
  </si>
  <si>
    <t>per month</t>
  </si>
  <si>
    <t>Personal Allowance</t>
  </si>
  <si>
    <t>&gt;12570</t>
  </si>
  <si>
    <t>&gt;50270</t>
  </si>
  <si>
    <t>&gt;150000</t>
  </si>
  <si>
    <t>NI Contributions</t>
  </si>
  <si>
    <t xml:space="preserve">To </t>
  </si>
  <si>
    <t>Standard Rate</t>
  </si>
  <si>
    <t>&gt;9568</t>
  </si>
  <si>
    <t>Lower Rate</t>
  </si>
  <si>
    <t>Calculate tax</t>
  </si>
  <si>
    <t>add holiday pay</t>
  </si>
  <si>
    <t>add pay in lieu of notice</t>
  </si>
  <si>
    <t>add excess hours</t>
  </si>
  <si>
    <t>deduct 1047.50</t>
  </si>
  <si>
    <t>if &lt; 0 no tax</t>
  </si>
  <si>
    <t>if &lt; 3141.67</t>
  </si>
  <si>
    <t>all tax at 20%</t>
  </si>
  <si>
    <t>if &gt; 3141.67</t>
  </si>
  <si>
    <t>standard tax  = 3141.67 * .2</t>
  </si>
  <si>
    <t>deduct 3141.67</t>
  </si>
  <si>
    <t>if &lt; 8310.83</t>
  </si>
  <si>
    <t>higher tax = rem  *.4</t>
  </si>
  <si>
    <t>if &gt; 8310.83</t>
  </si>
  <si>
    <t>higher tax = 8310.83  *.4</t>
  </si>
  <si>
    <t>Calculate NI</t>
  </si>
  <si>
    <t>deduct 797.33</t>
  </si>
  <si>
    <t>all NI at 12%</t>
  </si>
  <si>
    <t>standard NI  = 4189.17 * .12</t>
  </si>
  <si>
    <t>lower NI =rem * 0.02</t>
  </si>
  <si>
    <t>Weeks paid per year worked</t>
  </si>
  <si>
    <t>Statutory redundancy</t>
  </si>
  <si>
    <t>Overtime</t>
  </si>
  <si>
    <t>Maximum hours that can be claimed</t>
  </si>
  <si>
    <t>Standard hours worked per week</t>
  </si>
  <si>
    <t>Rate at which overtime is paid</t>
  </si>
  <si>
    <t>Rate at which holidays are paid</t>
  </si>
  <si>
    <t>Min entitlement per year</t>
  </si>
  <si>
    <t>Max entitlement per year</t>
  </si>
  <si>
    <t>Extra entitlement per year worked</t>
  </si>
  <si>
    <t>Weeks in current financial year until end of redundancy consultation</t>
  </si>
  <si>
    <t>From 5 - 11 years service</t>
  </si>
  <si>
    <t>Up to and incl 4 years' service</t>
  </si>
  <si>
    <t>weeks paid</t>
  </si>
  <si>
    <t>1 per year</t>
  </si>
  <si>
    <t>12 years and over</t>
  </si>
  <si>
    <t>(Any extra holidays awarded showing in 'bought' columnn of Time and Attendance dashboard must be used by the end of the consultation period or they will be lost)</t>
  </si>
  <si>
    <t>Personal Allowance per year</t>
  </si>
  <si>
    <t>Basic Rate threshold per year</t>
  </si>
  <si>
    <t>Higher Rate threshold per year</t>
  </si>
  <si>
    <t>Limit after which highest rate is applicabl</t>
  </si>
  <si>
    <t>Max amount taxed at basic rate = 50270 -12570</t>
  </si>
  <si>
    <t>Max amount taxed at higher rate = 150000 - 50270</t>
  </si>
  <si>
    <t>Max NI charged at standard rate = 50270 - 9568</t>
  </si>
  <si>
    <t>add monthly salary</t>
  </si>
  <si>
    <t>VR = Gross Salary/52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</si>
</sst>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27" workbookViewId="0">
      <selection activeCell="G12" sqref="G12"/>
    </sheetView>
  </sheetViews>
  <sheetFormatPr defaultRowHeight="14.5" x14ac:dyDescent="0.35"/>
  <cols>
    <col min="1" max="1" width="60.6328125" customWidth="1"/>
    <col min="2" max="2" width="32.6328125" style="2" customWidth="1"/>
    <col min="3" max="3" width="8.7265625" style="2" customWidth="1"/>
    <col min="4" max="4" width="8.7265625" customWidth="1"/>
  </cols>
  <sheetData>
    <row r="1" spans="1:2" x14ac:dyDescent="0.35">
      <c r="A1" s="1" t="s">
        <v>0</v>
      </c>
    </row>
    <row r="3" spans="1:2" x14ac:dyDescent="0.35">
      <c r="A3" s="1" t="s">
        <v>57</v>
      </c>
    </row>
    <row r="4" spans="1:2" x14ac:dyDescent="0.35">
      <c r="A4" t="s">
        <v>1</v>
      </c>
    </row>
    <row r="5" spans="1:2" x14ac:dyDescent="0.35">
      <c r="A5" t="s">
        <v>2</v>
      </c>
    </row>
    <row r="7" spans="1:2" x14ac:dyDescent="0.35">
      <c r="A7" t="s">
        <v>3</v>
      </c>
      <c r="B7" s="2" t="s">
        <v>56</v>
      </c>
    </row>
    <row r="8" spans="1:2" x14ac:dyDescent="0.35">
      <c r="A8" t="s">
        <v>4</v>
      </c>
      <c r="B8" s="2">
        <v>0.5</v>
      </c>
    </row>
    <row r="9" spans="1:2" x14ac:dyDescent="0.35">
      <c r="A9" t="s">
        <v>5</v>
      </c>
      <c r="B9" s="2">
        <v>1</v>
      </c>
    </row>
    <row r="10" spans="1:2" x14ac:dyDescent="0.35">
      <c r="A10" t="s">
        <v>6</v>
      </c>
      <c r="B10" s="2">
        <v>1.5</v>
      </c>
    </row>
    <row r="12" spans="1:2" x14ac:dyDescent="0.35">
      <c r="A12" t="s">
        <v>7</v>
      </c>
    </row>
    <row r="13" spans="1:2" x14ac:dyDescent="0.35">
      <c r="A13" t="s">
        <v>8</v>
      </c>
    </row>
    <row r="16" spans="1:2" x14ac:dyDescent="0.35">
      <c r="A16" s="1" t="s">
        <v>9</v>
      </c>
    </row>
    <row r="18" spans="1:2" x14ac:dyDescent="0.35">
      <c r="A18" s="7" t="s">
        <v>10</v>
      </c>
      <c r="B18" s="8" t="s">
        <v>11</v>
      </c>
    </row>
    <row r="19" spans="1:2" x14ac:dyDescent="0.35">
      <c r="A19" t="s">
        <v>12</v>
      </c>
      <c r="B19" s="2">
        <v>2</v>
      </c>
    </row>
    <row r="20" spans="1:2" x14ac:dyDescent="0.35">
      <c r="A20" t="s">
        <v>13</v>
      </c>
      <c r="B20" s="2">
        <v>4</v>
      </c>
    </row>
    <row r="22" spans="1:2" x14ac:dyDescent="0.35">
      <c r="A22" t="s">
        <v>14</v>
      </c>
      <c r="B22" s="2" t="s">
        <v>16</v>
      </c>
    </row>
    <row r="23" spans="1:2" x14ac:dyDescent="0.35">
      <c r="A23" t="s">
        <v>15</v>
      </c>
      <c r="B23" s="2" t="s">
        <v>81</v>
      </c>
    </row>
    <row r="26" spans="1:2" x14ac:dyDescent="0.35">
      <c r="A26" s="1" t="s">
        <v>17</v>
      </c>
    </row>
    <row r="28" spans="1:2" x14ac:dyDescent="0.35">
      <c r="A28" s="1" t="s">
        <v>18</v>
      </c>
    </row>
    <row r="29" spans="1:2" x14ac:dyDescent="0.35">
      <c r="A29" t="s">
        <v>63</v>
      </c>
      <c r="B29" s="2">
        <v>22</v>
      </c>
    </row>
    <row r="30" spans="1:2" x14ac:dyDescent="0.35">
      <c r="A30" s="6" t="s">
        <v>65</v>
      </c>
      <c r="B30" s="2">
        <v>1</v>
      </c>
    </row>
    <row r="31" spans="1:2" x14ac:dyDescent="0.35">
      <c r="A31" s="6" t="s">
        <v>64</v>
      </c>
      <c r="B31" s="2">
        <v>26</v>
      </c>
    </row>
    <row r="32" spans="1:2" x14ac:dyDescent="0.35">
      <c r="A32" s="6" t="s">
        <v>66</v>
      </c>
      <c r="B32" s="2">
        <v>13</v>
      </c>
    </row>
    <row r="33" spans="1:6" x14ac:dyDescent="0.35">
      <c r="A33" t="s">
        <v>62</v>
      </c>
      <c r="B33" s="2" t="s">
        <v>19</v>
      </c>
    </row>
    <row r="34" spans="1:6" x14ac:dyDescent="0.35">
      <c r="A34" t="s">
        <v>72</v>
      </c>
    </row>
    <row r="36" spans="1:6" x14ac:dyDescent="0.35">
      <c r="A36" s="1" t="s">
        <v>58</v>
      </c>
    </row>
    <row r="37" spans="1:6" x14ac:dyDescent="0.35">
      <c r="A37" t="s">
        <v>59</v>
      </c>
      <c r="B37" s="2">
        <v>75</v>
      </c>
    </row>
    <row r="38" spans="1:6" x14ac:dyDescent="0.35">
      <c r="A38" t="s">
        <v>60</v>
      </c>
      <c r="B38" s="2">
        <v>37.5</v>
      </c>
    </row>
    <row r="39" spans="1:6" x14ac:dyDescent="0.35">
      <c r="A39" t="s">
        <v>61</v>
      </c>
      <c r="B39" s="2" t="s">
        <v>20</v>
      </c>
    </row>
    <row r="41" spans="1:6" x14ac:dyDescent="0.35">
      <c r="A41" s="1" t="s">
        <v>21</v>
      </c>
      <c r="B41" s="2" t="s">
        <v>69</v>
      </c>
    </row>
    <row r="42" spans="1:6" x14ac:dyDescent="0.35">
      <c r="A42" t="s">
        <v>68</v>
      </c>
      <c r="B42" s="2">
        <v>4</v>
      </c>
    </row>
    <row r="43" spans="1:6" x14ac:dyDescent="0.35">
      <c r="A43" t="s">
        <v>67</v>
      </c>
      <c r="B43" s="2" t="s">
        <v>70</v>
      </c>
    </row>
    <row r="44" spans="1:6" x14ac:dyDescent="0.35">
      <c r="A44" t="s">
        <v>71</v>
      </c>
      <c r="B44" s="2">
        <v>12</v>
      </c>
    </row>
    <row r="47" spans="1:6" x14ac:dyDescent="0.35">
      <c r="A47" s="1" t="s">
        <v>22</v>
      </c>
      <c r="B47" s="2" t="s">
        <v>23</v>
      </c>
      <c r="C47" s="2" t="s">
        <v>24</v>
      </c>
      <c r="D47" t="s">
        <v>25</v>
      </c>
      <c r="F47" t="s">
        <v>26</v>
      </c>
    </row>
    <row r="48" spans="1:6" x14ac:dyDescent="0.35">
      <c r="A48" t="s">
        <v>73</v>
      </c>
      <c r="B48" s="2">
        <v>0</v>
      </c>
      <c r="C48" s="2">
        <v>12570</v>
      </c>
      <c r="D48" s="3">
        <v>0</v>
      </c>
      <c r="F48" s="4">
        <f>12570/12</f>
        <v>1047.5</v>
      </c>
    </row>
    <row r="49" spans="1:7" x14ac:dyDescent="0.35">
      <c r="A49" t="s">
        <v>74</v>
      </c>
      <c r="B49" s="2" t="s">
        <v>28</v>
      </c>
      <c r="C49" s="2">
        <v>50270</v>
      </c>
      <c r="D49" s="3">
        <v>0.2</v>
      </c>
      <c r="F49" s="4">
        <f>50270/12</f>
        <v>4189.166666666667</v>
      </c>
      <c r="G49" s="4"/>
    </row>
    <row r="50" spans="1:7" x14ac:dyDescent="0.35">
      <c r="A50" t="s">
        <v>75</v>
      </c>
      <c r="B50" s="2" t="s">
        <v>29</v>
      </c>
      <c r="C50" s="2">
        <v>150000</v>
      </c>
      <c r="D50" s="3">
        <v>0.4</v>
      </c>
      <c r="F50" s="4">
        <f>150000/12</f>
        <v>12500</v>
      </c>
      <c r="G50" s="4"/>
    </row>
    <row r="51" spans="1:7" x14ac:dyDescent="0.35">
      <c r="A51" t="s">
        <v>76</v>
      </c>
      <c r="B51" s="2" t="s">
        <v>30</v>
      </c>
      <c r="D51" s="3">
        <v>0.45</v>
      </c>
    </row>
    <row r="52" spans="1:7" x14ac:dyDescent="0.35">
      <c r="A52" t="s">
        <v>77</v>
      </c>
      <c r="B52" s="2">
        <f>50270-12570</f>
        <v>37700</v>
      </c>
      <c r="D52" s="3"/>
      <c r="F52" s="4">
        <f>B52/12</f>
        <v>3141.6666666666665</v>
      </c>
    </row>
    <row r="53" spans="1:7" x14ac:dyDescent="0.35">
      <c r="A53" t="s">
        <v>78</v>
      </c>
      <c r="B53" s="2">
        <f>150000-50270</f>
        <v>99730</v>
      </c>
      <c r="D53" s="3"/>
      <c r="F53" s="4">
        <f>B53/12</f>
        <v>8310.8333333333339</v>
      </c>
    </row>
    <row r="54" spans="1:7" x14ac:dyDescent="0.35">
      <c r="F54" s="4"/>
    </row>
    <row r="55" spans="1:7" x14ac:dyDescent="0.35">
      <c r="A55" t="s">
        <v>31</v>
      </c>
      <c r="B55" s="2" t="s">
        <v>23</v>
      </c>
      <c r="C55" s="2" t="s">
        <v>32</v>
      </c>
      <c r="D55" t="s">
        <v>25</v>
      </c>
      <c r="F55" s="4"/>
    </row>
    <row r="56" spans="1:7" x14ac:dyDescent="0.35">
      <c r="A56" t="s">
        <v>27</v>
      </c>
      <c r="B56" s="2">
        <v>0</v>
      </c>
      <c r="C56" s="2">
        <v>9568</v>
      </c>
      <c r="D56" s="3">
        <v>0</v>
      </c>
      <c r="F56" s="4">
        <f>C56/12</f>
        <v>797.33333333333337</v>
      </c>
    </row>
    <row r="57" spans="1:7" x14ac:dyDescent="0.35">
      <c r="A57" t="s">
        <v>33</v>
      </c>
      <c r="B57" s="2" t="s">
        <v>34</v>
      </c>
      <c r="C57" s="2">
        <v>50270</v>
      </c>
      <c r="D57" s="3">
        <v>0.12</v>
      </c>
      <c r="F57" s="4">
        <f>50270/12</f>
        <v>4189.166666666667</v>
      </c>
    </row>
    <row r="58" spans="1:7" x14ac:dyDescent="0.35">
      <c r="A58" t="s">
        <v>35</v>
      </c>
      <c r="B58" s="2" t="s">
        <v>29</v>
      </c>
      <c r="D58" s="3">
        <v>0.02</v>
      </c>
      <c r="F58" s="4"/>
    </row>
    <row r="59" spans="1:7" x14ac:dyDescent="0.35">
      <c r="A59" t="s">
        <v>79</v>
      </c>
      <c r="B59" s="2">
        <f>50270-9568</f>
        <v>40702</v>
      </c>
      <c r="F59" s="4">
        <f>B59/12</f>
        <v>3391.8333333333335</v>
      </c>
    </row>
    <row r="61" spans="1:7" x14ac:dyDescent="0.35">
      <c r="A61" t="s">
        <v>36</v>
      </c>
    </row>
    <row r="62" spans="1:7" x14ac:dyDescent="0.35">
      <c r="A62" t="s">
        <v>80</v>
      </c>
    </row>
    <row r="63" spans="1:7" x14ac:dyDescent="0.35">
      <c r="A63" t="s">
        <v>37</v>
      </c>
    </row>
    <row r="64" spans="1:7" x14ac:dyDescent="0.35">
      <c r="A64" t="s">
        <v>38</v>
      </c>
    </row>
    <row r="65" spans="1:2" x14ac:dyDescent="0.35">
      <c r="A65" t="s">
        <v>39</v>
      </c>
    </row>
    <row r="66" spans="1:2" x14ac:dyDescent="0.35">
      <c r="A66" t="s">
        <v>40</v>
      </c>
      <c r="B66" s="5"/>
    </row>
    <row r="67" spans="1:2" x14ac:dyDescent="0.35">
      <c r="A67" t="s">
        <v>41</v>
      </c>
    </row>
    <row r="68" spans="1:2" x14ac:dyDescent="0.35">
      <c r="A68" t="s">
        <v>42</v>
      </c>
      <c r="B68" s="2" t="s">
        <v>43</v>
      </c>
    </row>
    <row r="69" spans="1:2" x14ac:dyDescent="0.35">
      <c r="A69" t="s">
        <v>44</v>
      </c>
      <c r="B69" s="2" t="s">
        <v>45</v>
      </c>
    </row>
    <row r="70" spans="1:2" x14ac:dyDescent="0.35">
      <c r="A70" t="s">
        <v>46</v>
      </c>
    </row>
    <row r="71" spans="1:2" x14ac:dyDescent="0.35">
      <c r="A71" t="s">
        <v>47</v>
      </c>
      <c r="B71" s="2" t="s">
        <v>48</v>
      </c>
    </row>
    <row r="72" spans="1:2" x14ac:dyDescent="0.35">
      <c r="A72" t="s">
        <v>49</v>
      </c>
      <c r="B72" s="2" t="s">
        <v>50</v>
      </c>
    </row>
    <row r="75" spans="1:2" x14ac:dyDescent="0.35">
      <c r="A75" t="s">
        <v>51</v>
      </c>
    </row>
    <row r="76" spans="1:2" x14ac:dyDescent="0.35">
      <c r="A76" t="s">
        <v>80</v>
      </c>
    </row>
    <row r="77" spans="1:2" x14ac:dyDescent="0.35">
      <c r="A77" t="s">
        <v>37</v>
      </c>
    </row>
    <row r="78" spans="1:2" x14ac:dyDescent="0.35">
      <c r="A78" t="s">
        <v>38</v>
      </c>
    </row>
    <row r="79" spans="1:2" x14ac:dyDescent="0.35">
      <c r="A79" t="s">
        <v>39</v>
      </c>
    </row>
    <row r="80" spans="1:2" x14ac:dyDescent="0.35">
      <c r="A80" t="s">
        <v>52</v>
      </c>
      <c r="B80" s="5"/>
    </row>
    <row r="81" spans="1:2" x14ac:dyDescent="0.35">
      <c r="A81" t="s">
        <v>41</v>
      </c>
    </row>
    <row r="82" spans="1:2" x14ac:dyDescent="0.35">
      <c r="A82" t="s">
        <v>42</v>
      </c>
      <c r="B82" s="2" t="s">
        <v>53</v>
      </c>
    </row>
    <row r="83" spans="1:2" x14ac:dyDescent="0.35">
      <c r="A83" t="s">
        <v>44</v>
      </c>
      <c r="B83" s="2" t="s">
        <v>54</v>
      </c>
    </row>
    <row r="84" spans="1:2" x14ac:dyDescent="0.35">
      <c r="A84" t="s">
        <v>46</v>
      </c>
      <c r="B84" s="2" t="s">
        <v>55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Taylor</dc:creator>
  <cp:lastModifiedBy>Helen Taylor</cp:lastModifiedBy>
  <dcterms:created xsi:type="dcterms:W3CDTF">2021-08-23T11:23:27Z</dcterms:created>
  <dcterms:modified xsi:type="dcterms:W3CDTF">2021-09-16T14:56:49Z</dcterms:modified>
</cp:coreProperties>
</file>