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124" documentId="8_{514419A2-9271-4277-9885-199AA5E00FF1}" xr6:coauthVersionLast="44" xr6:coauthVersionMax="44" xr10:uidLastSave="{58D32188-2FC4-4153-8C11-81AE665BEA69}"/>
  <bookViews>
    <workbookView xWindow="-28920" yWindow="-120" windowWidth="29040" windowHeight="15840" xr2:uid="{00000000-000D-0000-FFFF-FFFF00000000}"/>
  </bookViews>
  <sheets>
    <sheet name="Data Sheet 1" sheetId="4" r:id="rId1"/>
    <sheet name="Data Sheet 0" sheetId="1" r:id="rId2"/>
    <sheet name="template_rse" sheetId="3" state="hidden" r:id="rId3"/>
    <sheet name="format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J13" i="1"/>
  <c r="I13" i="1"/>
</calcChain>
</file>

<file path=xl/sharedStrings.xml><?xml version="1.0" encoding="utf-8"?>
<sst xmlns="http://schemas.openxmlformats.org/spreadsheetml/2006/main" count="102" uniqueCount="95">
  <si>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</si>
  <si>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</si>
  <si>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</si>
  <si>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</si>
  <si>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</si>
  <si>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</si>
  <si>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</si>
  <si>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</si>
  <si>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</si>
  <si>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</si>
  <si>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</si>
  <si>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ABS</t>
  </si>
  <si>
    <t>ABS data licensed under Creative Commons, see abs.gov.au/ccby</t>
  </si>
  <si>
    <t>© Copyright Commonwealth of Australia, 2018, see abs.gov.au/copyright</t>
  </si>
  <si>
    <t>2016 Census - Counting Employed Persons, Place of Work (POW)</t>
  </si>
  <si>
    <t>AGE5P - Age in Five Year Groups by SEXP Sex and LFSP Labour Force Status by GCCSA (UR)</t>
  </si>
  <si>
    <t>Counting: Persons Aged 15 Years and Over Place of Work</t>
  </si>
  <si>
    <t>Filters:</t>
  </si>
  <si>
    <t>Default Summation</t>
  </si>
  <si>
    <t>Persons Aged 15 Years and Over Place of Work</t>
  </si>
  <si>
    <t>GCCSA (UR)</t>
  </si>
  <si>
    <t>Greater Melbourne</t>
  </si>
  <si>
    <t>SEXP Sex</t>
  </si>
  <si>
    <t>Female</t>
  </si>
  <si>
    <t>Male</t>
  </si>
  <si>
    <t>Total</t>
  </si>
  <si>
    <t>LFSP Labour Force Status</t>
  </si>
  <si>
    <t>Employed, worked full-time</t>
  </si>
  <si>
    <t>Employed, worked part-time</t>
  </si>
  <si>
    <t>AGE5P - Age in Five Year Groups</t>
  </si>
  <si>
    <t>15-19 years</t>
  </si>
  <si>
    <t>20-24 years</t>
  </si>
  <si>
    <t>25-29 years</t>
  </si>
  <si>
    <t>30-34 years</t>
  </si>
  <si>
    <t>35-39 years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</si>
  <si>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</si>
  <si>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</si>
  <si>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</si>
  <si>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</si>
  <si>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</si>
  <si>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</si>
  <si>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</si>
  <si>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75-79 years</t>
  </si>
  <si>
    <t>80-84 years</t>
  </si>
  <si>
    <t>85-89 years</t>
  </si>
  <si>
    <t>90-94 years</t>
  </si>
  <si>
    <t>95-99 years</t>
  </si>
  <si>
    <t>100 years and over</t>
  </si>
  <si>
    <t>Data Source: Census of Population and Housing, 2016, TableBuilder</t>
  </si>
  <si>
    <t>INFO</t>
  </si>
  <si>
    <t>Cells in this table have been randomly adjusted to avoid the release of confidential data. No reliance should be placed on small cells.</t>
  </si>
  <si>
    <t>sex_age_cat</t>
  </si>
  <si>
    <t>population</t>
  </si>
  <si>
    <t>male_2</t>
  </si>
  <si>
    <t>female_2</t>
  </si>
  <si>
    <t>male_7</t>
  </si>
  <si>
    <t>female_7</t>
  </si>
  <si>
    <t>male_12</t>
  </si>
  <si>
    <t>female_12</t>
  </si>
  <si>
    <t>male_17</t>
  </si>
  <si>
    <t>female_17</t>
  </si>
  <si>
    <t>male_22</t>
  </si>
  <si>
    <t>female_22</t>
  </si>
  <si>
    <t>male_27</t>
  </si>
  <si>
    <t>female_27</t>
  </si>
  <si>
    <t>male_32</t>
  </si>
  <si>
    <t>female_32</t>
  </si>
  <si>
    <t>male_37</t>
  </si>
  <si>
    <t>female_37</t>
  </si>
  <si>
    <t>male_42</t>
  </si>
  <si>
    <t>female_42</t>
  </si>
  <si>
    <t>male_47</t>
  </si>
  <si>
    <t>female_47</t>
  </si>
  <si>
    <t>female_52</t>
  </si>
  <si>
    <t>male_52</t>
  </si>
  <si>
    <t>male_57</t>
  </si>
  <si>
    <t>female_57</t>
  </si>
  <si>
    <t>male_62</t>
  </si>
  <si>
    <t>female_62</t>
  </si>
  <si>
    <t>female_67</t>
  </si>
  <si>
    <t>male_67</t>
  </si>
  <si>
    <t>male_72</t>
  </si>
  <si>
    <t>female_72</t>
  </si>
  <si>
    <t>male_77</t>
  </si>
  <si>
    <t>female_77</t>
  </si>
  <si>
    <t>male_82</t>
  </si>
  <si>
    <t>female_82</t>
  </si>
  <si>
    <t>male_87</t>
  </si>
  <si>
    <t>female_87</t>
  </si>
  <si>
    <t>male_92</t>
  </si>
  <si>
    <t>female_92</t>
  </si>
  <si>
    <t>male_97</t>
  </si>
  <si>
    <t>female_97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</si>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</sst>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4" fillId="0" borderId="0">
      <protection locked="0"/>
    </xf>
    <xf numFmtId="0" fontId="1" fillId="3" borderId="2">
      <alignment vertical="center"/>
      <protection locked="0"/>
    </xf>
    <xf numFmtId="0" fontId="1" fillId="2" borderId="0">
      <protection locked="0"/>
    </xf>
  </cellStyleXfs>
  <cellXfs count="20">
    <xf numFmtId="0" fontId="0" fillId="0" borderId="0" xfId="0">
      <protection locked="0"/>
    </xf>
    <xf numFmtId="10" fontId="0" fillId="0" borderId="0" xfId="0" applyNumberForma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6" fillId="5" borderId="0" xfId="6" applyFont="1" applyFill="1">
      <protection locked="0"/>
    </xf>
    <xf numFmtId="0" fontId="5" fillId="5" borderId="0" xfId="5" applyFont="1" applyFill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6" borderId="0" xfId="0" applyFill="1" applyProtection="1"/>
    <xf numFmtId="0" fontId="8" fillId="0" borderId="0" xfId="0" applyFont="1">
      <protection locked="0"/>
    </xf>
    <xf numFmtId="0" fontId="9" fillId="0" borderId="0" xfId="0" applyFont="1">
      <protection locked="0"/>
    </xf>
    <xf numFmtId="0" fontId="1" fillId="5" borderId="0" xfId="1" applyNumberFormat="1" applyFill="1">
      <protection locked="0"/>
    </xf>
    <xf numFmtId="0" fontId="0" fillId="0" borderId="0" xfId="0">
      <protection locked="0"/>
    </xf>
    <xf numFmtId="0" fontId="0" fillId="0" borderId="0" xfId="0">
      <protection locked="0"/>
    </xf>
    <xf numFmtId="0" fontId="5" fillId="0" borderId="0" xfId="0" applyFont="1">
      <protection locked="0"/>
    </xf>
    <xf numFmtId="0" fontId="7" fillId="5" borderId="3" xfId="7" applyFont="1" applyFill="1" applyBorder="1" applyAlignment="1">
      <alignment vertical="center" wrapText="1"/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7" fillId="5" borderId="3" xfId="2" applyFont="1" applyFill="1" applyBorder="1" applyAlignment="1">
      <alignment horizontal="center" vertical="center" wrapText="1"/>
      <protection locked="0"/>
    </xf>
  </cellXfs>
  <cellStyles count="9">
    <cellStyle name="cells" xfId="1" xr:uid="{00000000-0005-0000-0000-000000000000}"/>
    <cellStyle name="column field" xfId="2" xr:uid="{00000000-0005-0000-0000-000001000000}"/>
    <cellStyle name="field" xfId="3" xr:uid="{00000000-0005-0000-0000-000002000000}"/>
    <cellStyle name="field names" xfId="4" xr:uid="{00000000-0005-0000-0000-000003000000}"/>
    <cellStyle name="footer" xfId="5" xr:uid="{00000000-0005-0000-0000-000004000000}"/>
    <cellStyle name="heading" xfId="6" xr:uid="{00000000-0005-0000-0000-000005000000}"/>
    <cellStyle name="Normal" xfId="0" builtinId="0"/>
    <cellStyle name="rowfield" xfId="7" xr:uid="{00000000-0005-0000-0000-000007000000}"/>
    <cellStyle name="Test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741365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3</xdr:col>
      <xdr:colOff>571500</xdr:colOff>
      <xdr:row>0</xdr:row>
      <xdr:rowOff>750890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3648075" cy="750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E8E8-6D05-4B8C-ABA8-2A974B6FE125}">
  <dimension ref="A1:B41"/>
  <sheetViews>
    <sheetView tabSelected="1" zoomScale="190" zoomScaleNormal="190" workbookViewId="0">
      <selection activeCell="F10" sqref="F10"/>
    </sheetView>
  </sheetViews>
  <sheetFormatPr defaultRowHeight="13.2" x14ac:dyDescent="0.25"/>
  <cols>
    <col min="1" max="1" width="11.21875" bestFit="1" customWidth="1"/>
  </cols>
  <sheetData>
    <row r="1" spans="1:2" s="13" customFormat="1" x14ac:dyDescent="0.25">
      <c r="A1" s="15" t="s">
        <v>51</v>
      </c>
      <c r="B1" s="15" t="s">
        <v>52</v>
      </c>
    </row>
    <row r="2" spans="1:2" x14ac:dyDescent="0.25">
      <c r="A2" s="15" t="s">
        <v>53</v>
      </c>
      <c r="B2">
        <v>0</v>
      </c>
    </row>
    <row r="3" spans="1:2" x14ac:dyDescent="0.25">
      <c r="A3" s="15" t="s">
        <v>54</v>
      </c>
      <c r="B3">
        <v>0</v>
      </c>
    </row>
    <row r="4" spans="1:2" x14ac:dyDescent="0.25">
      <c r="A4" s="15" t="s">
        <v>55</v>
      </c>
      <c r="B4">
        <v>0</v>
      </c>
    </row>
    <row r="5" spans="1:2" x14ac:dyDescent="0.25">
      <c r="A5" s="15" t="s">
        <v>56</v>
      </c>
      <c r="B5">
        <v>0</v>
      </c>
    </row>
    <row r="6" spans="1:2" x14ac:dyDescent="0.25">
      <c r="A6" s="15" t="s">
        <v>57</v>
      </c>
      <c r="B6">
        <v>0</v>
      </c>
    </row>
    <row r="7" spans="1:2" x14ac:dyDescent="0.25">
      <c r="A7" s="15" t="s">
        <v>58</v>
      </c>
      <c r="B7">
        <v>0</v>
      </c>
    </row>
    <row r="8" spans="1:2" x14ac:dyDescent="0.25">
      <c r="A8" s="15" t="s">
        <v>59</v>
      </c>
      <c r="B8">
        <f>'Data Sheet 0'!J13</f>
        <v>39106</v>
      </c>
    </row>
    <row r="9" spans="1:2" x14ac:dyDescent="0.25">
      <c r="A9" s="15" t="s">
        <v>60</v>
      </c>
      <c r="B9">
        <f>'Data Sheet 0'!I13</f>
        <v>43694</v>
      </c>
    </row>
    <row r="10" spans="1:2" x14ac:dyDescent="0.25">
      <c r="A10" s="15" t="s">
        <v>61</v>
      </c>
      <c r="B10">
        <f>'Data Sheet 0'!J14</f>
        <v>97581</v>
      </c>
    </row>
    <row r="11" spans="1:2" x14ac:dyDescent="0.25">
      <c r="A11" s="15" t="s">
        <v>62</v>
      </c>
      <c r="B11">
        <f>'Data Sheet 0'!I14</f>
        <v>94430</v>
      </c>
    </row>
    <row r="12" spans="1:2" x14ac:dyDescent="0.25">
      <c r="A12" s="15" t="s">
        <v>63</v>
      </c>
      <c r="B12">
        <f>'Data Sheet 0'!J15</f>
        <v>130317</v>
      </c>
    </row>
    <row r="13" spans="1:2" x14ac:dyDescent="0.25">
      <c r="A13" s="15" t="s">
        <v>64</v>
      </c>
      <c r="B13">
        <f>'Data Sheet 0'!I15</f>
        <v>119733</v>
      </c>
    </row>
    <row r="14" spans="1:2" x14ac:dyDescent="0.25">
      <c r="A14" s="15" t="s">
        <v>65</v>
      </c>
      <c r="B14">
        <f>'Data Sheet 0'!J16</f>
        <v>142091</v>
      </c>
    </row>
    <row r="15" spans="1:2" x14ac:dyDescent="0.25">
      <c r="A15" s="15" t="s">
        <v>66</v>
      </c>
      <c r="B15">
        <f>'Data Sheet 0'!I16</f>
        <v>116191</v>
      </c>
    </row>
    <row r="16" spans="1:2" x14ac:dyDescent="0.25">
      <c r="A16" s="15" t="s">
        <v>67</v>
      </c>
      <c r="B16">
        <f>'Data Sheet 0'!J17</f>
        <v>128927</v>
      </c>
    </row>
    <row r="17" spans="1:2" x14ac:dyDescent="0.25">
      <c r="A17" s="15" t="s">
        <v>68</v>
      </c>
      <c r="B17">
        <f>'Data Sheet 0'!I17</f>
        <v>102788</v>
      </c>
    </row>
    <row r="18" spans="1:2" x14ac:dyDescent="0.25">
      <c r="A18" s="15" t="s">
        <v>69</v>
      </c>
      <c r="B18">
        <f>'Data Sheet 0'!J18</f>
        <v>121467</v>
      </c>
    </row>
    <row r="19" spans="1:2" x14ac:dyDescent="0.25">
      <c r="A19" s="15" t="s">
        <v>70</v>
      </c>
      <c r="B19">
        <f>'Data Sheet 0'!I18</f>
        <v>107640</v>
      </c>
    </row>
    <row r="20" spans="1:2" x14ac:dyDescent="0.25">
      <c r="A20" s="15" t="s">
        <v>71</v>
      </c>
      <c r="B20">
        <f>'Data Sheet 0'!J19</f>
        <v>116430</v>
      </c>
    </row>
    <row r="21" spans="1:2" x14ac:dyDescent="0.25">
      <c r="A21" s="15" t="s">
        <v>72</v>
      </c>
      <c r="B21">
        <f>'Data Sheet 0'!I19</f>
        <v>109135</v>
      </c>
    </row>
    <row r="22" spans="1:2" x14ac:dyDescent="0.25">
      <c r="A22" s="15" t="s">
        <v>74</v>
      </c>
      <c r="B22">
        <f>'Data Sheet 0'!J20</f>
        <v>103512</v>
      </c>
    </row>
    <row r="23" spans="1:2" x14ac:dyDescent="0.25">
      <c r="A23" s="15" t="s">
        <v>73</v>
      </c>
      <c r="B23">
        <f>'Data Sheet 0'!I20</f>
        <v>95114</v>
      </c>
    </row>
    <row r="24" spans="1:2" x14ac:dyDescent="0.25">
      <c r="A24" s="15" t="s">
        <v>75</v>
      </c>
      <c r="B24">
        <f>'Data Sheet 0'!J21</f>
        <v>86889</v>
      </c>
    </row>
    <row r="25" spans="1:2" x14ac:dyDescent="0.25">
      <c r="A25" s="15" t="s">
        <v>76</v>
      </c>
      <c r="B25">
        <f>'Data Sheet 0'!I21</f>
        <v>76990</v>
      </c>
    </row>
    <row r="26" spans="1:2" x14ac:dyDescent="0.25">
      <c r="A26" s="15" t="s">
        <v>77</v>
      </c>
      <c r="B26">
        <f>'Data Sheet 0'!J22</f>
        <v>58835</v>
      </c>
    </row>
    <row r="27" spans="1:2" x14ac:dyDescent="0.25">
      <c r="A27" s="15" t="s">
        <v>78</v>
      </c>
      <c r="B27">
        <f>'Data Sheet 0'!I22</f>
        <v>48036</v>
      </c>
    </row>
    <row r="28" spans="1:2" x14ac:dyDescent="0.25">
      <c r="A28" s="15" t="s">
        <v>80</v>
      </c>
      <c r="B28">
        <f>'Data Sheet 0'!J23</f>
        <v>28431</v>
      </c>
    </row>
    <row r="29" spans="1:2" x14ac:dyDescent="0.25">
      <c r="A29" s="15" t="s">
        <v>79</v>
      </c>
      <c r="B29">
        <f>'Data Sheet 0'!I23</f>
        <v>19622</v>
      </c>
    </row>
    <row r="30" spans="1:2" x14ac:dyDescent="0.25">
      <c r="A30" s="15" t="s">
        <v>81</v>
      </c>
      <c r="B30">
        <f>'Data Sheet 0'!J24</f>
        <v>10572</v>
      </c>
    </row>
    <row r="31" spans="1:2" x14ac:dyDescent="0.25">
      <c r="A31" s="15" t="s">
        <v>82</v>
      </c>
      <c r="B31">
        <f>'Data Sheet 0'!I24</f>
        <v>5775</v>
      </c>
    </row>
    <row r="32" spans="1:2" x14ac:dyDescent="0.25">
      <c r="A32" s="15" t="s">
        <v>83</v>
      </c>
      <c r="B32">
        <f>'Data Sheet 0'!J25</f>
        <v>3509</v>
      </c>
    </row>
    <row r="33" spans="1:2" x14ac:dyDescent="0.25">
      <c r="A33" s="15" t="s">
        <v>84</v>
      </c>
      <c r="B33">
        <f>'Data Sheet 0'!I25</f>
        <v>1502</v>
      </c>
    </row>
    <row r="34" spans="1:2" x14ac:dyDescent="0.25">
      <c r="A34" s="15" t="s">
        <v>85</v>
      </c>
      <c r="B34">
        <f>'Data Sheet 0'!J26</f>
        <v>1107</v>
      </c>
    </row>
    <row r="35" spans="1:2" x14ac:dyDescent="0.25">
      <c r="A35" s="15" t="s">
        <v>86</v>
      </c>
      <c r="B35">
        <f>'Data Sheet 0'!I26</f>
        <v>432</v>
      </c>
    </row>
    <row r="36" spans="1:2" x14ac:dyDescent="0.25">
      <c r="A36" s="15" t="s">
        <v>87</v>
      </c>
      <c r="B36">
        <f>'Data Sheet 0'!J27</f>
        <v>403</v>
      </c>
    </row>
    <row r="37" spans="1:2" x14ac:dyDescent="0.25">
      <c r="A37" s="15" t="s">
        <v>88</v>
      </c>
      <c r="B37">
        <f>'Data Sheet 0'!I27</f>
        <v>138</v>
      </c>
    </row>
    <row r="38" spans="1:2" x14ac:dyDescent="0.25">
      <c r="A38" s="15" t="s">
        <v>89</v>
      </c>
      <c r="B38">
        <f>'Data Sheet 0'!J28</f>
        <v>111</v>
      </c>
    </row>
    <row r="39" spans="1:2" x14ac:dyDescent="0.25">
      <c r="A39" s="15" t="s">
        <v>90</v>
      </c>
      <c r="B39">
        <f>'Data Sheet 0'!I28</f>
        <v>49</v>
      </c>
    </row>
    <row r="40" spans="1:2" x14ac:dyDescent="0.25">
      <c r="A40" s="15" t="s">
        <v>91</v>
      </c>
      <c r="B40">
        <f>'Data Sheet 0'!J29 + 'Data Sheet 0'!J30</f>
        <v>119</v>
      </c>
    </row>
    <row r="41" spans="1:2" x14ac:dyDescent="0.25">
      <c r="A41" s="15" t="s">
        <v>92</v>
      </c>
      <c r="B41">
        <f>'Data Sheet 0'!I29 + 'Data Sheet 0'!I30</f>
        <v>116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145" zoomScaleNormal="145" workbookViewId="0">
      <pane ySplit="1" topLeftCell="A11" activePane="bottomLeft" state="frozen"/>
      <selection pane="bottomLeft" activeCell="J33" sqref="J33"/>
    </sheetView>
  </sheetViews>
  <sheetFormatPr defaultColWidth="15.6640625" defaultRowHeight="13.2" x14ac:dyDescent="0.25"/>
  <sheetData>
    <row r="1" spans="1:10" s="9" customFormat="1" ht="60" customHeight="1" x14ac:dyDescent="0.25"/>
    <row r="2" spans="1:10" ht="15.75" customHeight="1" x14ac:dyDescent="0.3">
      <c r="A2" s="4" t="s">
        <v>14</v>
      </c>
    </row>
    <row r="3" spans="1:10" ht="15.75" customHeight="1" x14ac:dyDescent="0.3">
      <c r="A3" s="4" t="s">
        <v>15</v>
      </c>
    </row>
    <row r="4" spans="1:10" ht="15.75" customHeight="1" x14ac:dyDescent="0.3">
      <c r="A4" s="4" t="s">
        <v>16</v>
      </c>
    </row>
    <row r="6" spans="1:10" ht="15.75" customHeight="1" x14ac:dyDescent="0.3">
      <c r="A6" s="4" t="s">
        <v>17</v>
      </c>
    </row>
    <row r="7" spans="1:10" ht="12.75" customHeight="1" x14ac:dyDescent="0.25">
      <c r="A7" s="3" t="s">
        <v>18</v>
      </c>
      <c r="B7" t="s">
        <v>19</v>
      </c>
    </row>
    <row r="8" spans="1:10" ht="12.75" customHeight="1" x14ac:dyDescent="0.25">
      <c r="A8" s="3" t="s">
        <v>20</v>
      </c>
      <c r="B8" t="s">
        <v>21</v>
      </c>
    </row>
    <row r="10" spans="1:10" ht="26.25" customHeight="1" x14ac:dyDescent="0.25">
      <c r="A10" s="17" t="s">
        <v>22</v>
      </c>
      <c r="B10" s="18"/>
      <c r="C10" s="19" t="s">
        <v>23</v>
      </c>
      <c r="D10" s="18"/>
      <c r="E10" s="19" t="s">
        <v>24</v>
      </c>
      <c r="F10" s="18"/>
      <c r="G10" s="19" t="s">
        <v>25</v>
      </c>
      <c r="H10" s="18"/>
    </row>
    <row r="11" spans="1:10" ht="26.25" customHeight="1" x14ac:dyDescent="0.25">
      <c r="A11" s="17" t="s">
        <v>26</v>
      </c>
      <c r="B11" s="18"/>
      <c r="C11" s="19" t="s">
        <v>27</v>
      </c>
      <c r="D11" s="19" t="s">
        <v>28</v>
      </c>
      <c r="E11" s="19" t="s">
        <v>27</v>
      </c>
      <c r="F11" s="19" t="s">
        <v>28</v>
      </c>
      <c r="G11" s="19" t="s">
        <v>27</v>
      </c>
      <c r="H11" s="19" t="s">
        <v>28</v>
      </c>
      <c r="I11" s="15" t="s">
        <v>93</v>
      </c>
      <c r="J11" s="15" t="s">
        <v>94</v>
      </c>
    </row>
    <row r="12" spans="1:10" ht="26.25" customHeight="1" x14ac:dyDescent="0.25">
      <c r="B12" s="8" t="s">
        <v>29</v>
      </c>
    </row>
    <row r="13" spans="1:10" x14ac:dyDescent="0.25">
      <c r="B13" s="16" t="s">
        <v>30</v>
      </c>
      <c r="C13" s="12">
        <v>3243</v>
      </c>
      <c r="D13" s="12">
        <v>40451</v>
      </c>
      <c r="E13" s="12">
        <v>9044</v>
      </c>
      <c r="F13" s="12">
        <v>30062</v>
      </c>
      <c r="G13" s="12">
        <v>12286</v>
      </c>
      <c r="H13" s="12">
        <v>70513</v>
      </c>
      <c r="I13">
        <f>C13+D13</f>
        <v>43694</v>
      </c>
      <c r="J13" s="14">
        <f>E13+F13</f>
        <v>39106</v>
      </c>
    </row>
    <row r="14" spans="1:10" x14ac:dyDescent="0.25">
      <c r="B14" s="16" t="s">
        <v>31</v>
      </c>
      <c r="C14" s="12">
        <v>38874</v>
      </c>
      <c r="D14" s="12">
        <v>55556</v>
      </c>
      <c r="E14" s="12">
        <v>51091</v>
      </c>
      <c r="F14" s="12">
        <v>46490</v>
      </c>
      <c r="G14" s="12">
        <v>89965</v>
      </c>
      <c r="H14" s="12">
        <v>102045</v>
      </c>
      <c r="I14" s="14">
        <f t="shared" ref="I14:I30" si="0">C14+D14</f>
        <v>94430</v>
      </c>
      <c r="J14" s="14">
        <f t="shared" ref="J14:J30" si="1">E14+F14</f>
        <v>97581</v>
      </c>
    </row>
    <row r="15" spans="1:10" x14ac:dyDescent="0.25">
      <c r="B15" s="16" t="s">
        <v>32</v>
      </c>
      <c r="C15" s="12">
        <v>81388</v>
      </c>
      <c r="D15" s="12">
        <v>38345</v>
      </c>
      <c r="E15" s="12">
        <v>102156</v>
      </c>
      <c r="F15" s="12">
        <v>28161</v>
      </c>
      <c r="G15" s="12">
        <v>183544</v>
      </c>
      <c r="H15" s="12">
        <v>66506</v>
      </c>
      <c r="I15" s="14">
        <f t="shared" si="0"/>
        <v>119733</v>
      </c>
      <c r="J15" s="14">
        <f t="shared" si="1"/>
        <v>130317</v>
      </c>
    </row>
    <row r="16" spans="1:10" x14ac:dyDescent="0.25">
      <c r="B16" s="16" t="s">
        <v>33</v>
      </c>
      <c r="C16" s="12">
        <v>72423</v>
      </c>
      <c r="D16" s="12">
        <v>43768</v>
      </c>
      <c r="E16" s="12">
        <v>121996</v>
      </c>
      <c r="F16" s="12">
        <v>20095</v>
      </c>
      <c r="G16" s="12">
        <v>194419</v>
      </c>
      <c r="H16" s="12">
        <v>63865</v>
      </c>
      <c r="I16" s="14">
        <f t="shared" si="0"/>
        <v>116191</v>
      </c>
      <c r="J16" s="14">
        <f t="shared" si="1"/>
        <v>142091</v>
      </c>
    </row>
    <row r="17" spans="1:10" x14ac:dyDescent="0.25">
      <c r="B17" s="16" t="s">
        <v>34</v>
      </c>
      <c r="C17" s="12">
        <v>53844</v>
      </c>
      <c r="D17" s="12">
        <v>48944</v>
      </c>
      <c r="E17" s="12">
        <v>112976</v>
      </c>
      <c r="F17" s="12">
        <v>15951</v>
      </c>
      <c r="G17" s="12">
        <v>166825</v>
      </c>
      <c r="H17" s="12">
        <v>64896</v>
      </c>
      <c r="I17" s="14">
        <f t="shared" si="0"/>
        <v>102788</v>
      </c>
      <c r="J17" s="14">
        <f t="shared" si="1"/>
        <v>128927</v>
      </c>
    </row>
    <row r="18" spans="1:10" x14ac:dyDescent="0.25">
      <c r="B18" s="16" t="s">
        <v>35</v>
      </c>
      <c r="C18" s="12">
        <v>54375</v>
      </c>
      <c r="D18" s="12">
        <v>53265</v>
      </c>
      <c r="E18" s="12">
        <v>106560</v>
      </c>
      <c r="F18" s="12">
        <v>14907</v>
      </c>
      <c r="G18" s="12">
        <v>160932</v>
      </c>
      <c r="H18" s="12">
        <v>68170</v>
      </c>
      <c r="I18" s="14">
        <f t="shared" si="0"/>
        <v>107640</v>
      </c>
      <c r="J18" s="14">
        <f t="shared" si="1"/>
        <v>121467</v>
      </c>
    </row>
    <row r="19" spans="1:10" x14ac:dyDescent="0.25">
      <c r="B19" s="16" t="s">
        <v>36</v>
      </c>
      <c r="C19" s="12">
        <v>57898</v>
      </c>
      <c r="D19" s="12">
        <v>51237</v>
      </c>
      <c r="E19" s="12">
        <v>101543</v>
      </c>
      <c r="F19" s="12">
        <v>14887</v>
      </c>
      <c r="G19" s="12">
        <v>159443</v>
      </c>
      <c r="H19" s="12">
        <v>66123</v>
      </c>
      <c r="I19" s="14">
        <f t="shared" si="0"/>
        <v>109135</v>
      </c>
      <c r="J19" s="14">
        <f t="shared" si="1"/>
        <v>116430</v>
      </c>
    </row>
    <row r="20" spans="1:10" x14ac:dyDescent="0.25">
      <c r="B20" s="16" t="s">
        <v>37</v>
      </c>
      <c r="C20" s="12">
        <v>52258</v>
      </c>
      <c r="D20" s="12">
        <v>42856</v>
      </c>
      <c r="E20" s="12">
        <v>89286</v>
      </c>
      <c r="F20" s="12">
        <v>14226</v>
      </c>
      <c r="G20" s="12">
        <v>141543</v>
      </c>
      <c r="H20" s="12">
        <v>57089</v>
      </c>
      <c r="I20" s="14">
        <f t="shared" si="0"/>
        <v>95114</v>
      </c>
      <c r="J20" s="14">
        <f t="shared" si="1"/>
        <v>103512</v>
      </c>
    </row>
    <row r="21" spans="1:10" x14ac:dyDescent="0.25">
      <c r="B21" s="16" t="s">
        <v>38</v>
      </c>
      <c r="C21" s="12">
        <v>39836</v>
      </c>
      <c r="D21" s="12">
        <v>37154</v>
      </c>
      <c r="E21" s="12">
        <v>72122</v>
      </c>
      <c r="F21" s="12">
        <v>14767</v>
      </c>
      <c r="G21" s="12">
        <v>111961</v>
      </c>
      <c r="H21" s="12">
        <v>51920</v>
      </c>
      <c r="I21" s="14">
        <f t="shared" si="0"/>
        <v>76990</v>
      </c>
      <c r="J21" s="14">
        <f t="shared" si="1"/>
        <v>86889</v>
      </c>
    </row>
    <row r="22" spans="1:10" x14ac:dyDescent="0.25">
      <c r="B22" s="16" t="s">
        <v>39</v>
      </c>
      <c r="C22" s="12">
        <v>21106</v>
      </c>
      <c r="D22" s="12">
        <v>26930</v>
      </c>
      <c r="E22" s="12">
        <v>42964</v>
      </c>
      <c r="F22" s="12">
        <v>15871</v>
      </c>
      <c r="G22" s="12">
        <v>64066</v>
      </c>
      <c r="H22" s="12">
        <v>42798</v>
      </c>
      <c r="I22" s="14">
        <f t="shared" si="0"/>
        <v>48036</v>
      </c>
      <c r="J22" s="14">
        <f t="shared" si="1"/>
        <v>58835</v>
      </c>
    </row>
    <row r="23" spans="1:10" x14ac:dyDescent="0.25">
      <c r="B23" s="16" t="s">
        <v>40</v>
      </c>
      <c r="C23" s="12">
        <v>6352</v>
      </c>
      <c r="D23" s="12">
        <v>13270</v>
      </c>
      <c r="E23" s="12">
        <v>16206</v>
      </c>
      <c r="F23" s="12">
        <v>12225</v>
      </c>
      <c r="G23" s="12">
        <v>22563</v>
      </c>
      <c r="H23" s="12">
        <v>25499</v>
      </c>
      <c r="I23" s="14">
        <f t="shared" si="0"/>
        <v>19622</v>
      </c>
      <c r="J23" s="14">
        <f t="shared" si="1"/>
        <v>28431</v>
      </c>
    </row>
    <row r="24" spans="1:10" x14ac:dyDescent="0.25">
      <c r="B24" s="16" t="s">
        <v>41</v>
      </c>
      <c r="C24" s="12">
        <v>1376</v>
      </c>
      <c r="D24" s="12">
        <v>4399</v>
      </c>
      <c r="E24" s="12">
        <v>4394</v>
      </c>
      <c r="F24" s="12">
        <v>6178</v>
      </c>
      <c r="G24" s="12">
        <v>5770</v>
      </c>
      <c r="H24" s="12">
        <v>10584</v>
      </c>
      <c r="I24" s="14">
        <f t="shared" si="0"/>
        <v>5775</v>
      </c>
      <c r="J24" s="14">
        <f t="shared" si="1"/>
        <v>10572</v>
      </c>
    </row>
    <row r="25" spans="1:10" x14ac:dyDescent="0.25">
      <c r="B25" s="16" t="s">
        <v>42</v>
      </c>
      <c r="C25" s="12">
        <v>293</v>
      </c>
      <c r="D25" s="12">
        <v>1209</v>
      </c>
      <c r="E25" s="12">
        <v>1189</v>
      </c>
      <c r="F25" s="12">
        <v>2320</v>
      </c>
      <c r="G25" s="12">
        <v>1480</v>
      </c>
      <c r="H25" s="12">
        <v>3528</v>
      </c>
      <c r="I25" s="14">
        <f t="shared" si="0"/>
        <v>1502</v>
      </c>
      <c r="J25" s="14">
        <f t="shared" si="1"/>
        <v>3509</v>
      </c>
    </row>
    <row r="26" spans="1:10" x14ac:dyDescent="0.25">
      <c r="B26" s="16" t="s">
        <v>43</v>
      </c>
      <c r="C26" s="12">
        <v>107</v>
      </c>
      <c r="D26" s="12">
        <v>325</v>
      </c>
      <c r="E26" s="12">
        <v>347</v>
      </c>
      <c r="F26" s="12">
        <v>760</v>
      </c>
      <c r="G26" s="12">
        <v>458</v>
      </c>
      <c r="H26" s="12">
        <v>1083</v>
      </c>
      <c r="I26" s="14">
        <f t="shared" si="0"/>
        <v>432</v>
      </c>
      <c r="J26" s="14">
        <f t="shared" si="1"/>
        <v>1107</v>
      </c>
    </row>
    <row r="27" spans="1:10" x14ac:dyDescent="0.25">
      <c r="B27" s="16" t="s">
        <v>44</v>
      </c>
      <c r="C27" s="12">
        <v>33</v>
      </c>
      <c r="D27" s="12">
        <v>105</v>
      </c>
      <c r="E27" s="12">
        <v>130</v>
      </c>
      <c r="F27" s="12">
        <v>273</v>
      </c>
      <c r="G27" s="12">
        <v>159</v>
      </c>
      <c r="H27" s="12">
        <v>376</v>
      </c>
      <c r="I27" s="14">
        <f t="shared" si="0"/>
        <v>138</v>
      </c>
      <c r="J27" s="14">
        <f t="shared" si="1"/>
        <v>403</v>
      </c>
    </row>
    <row r="28" spans="1:10" x14ac:dyDescent="0.25">
      <c r="B28" s="16" t="s">
        <v>45</v>
      </c>
      <c r="C28" s="12">
        <v>18</v>
      </c>
      <c r="D28" s="12">
        <v>31</v>
      </c>
      <c r="E28" s="12">
        <v>51</v>
      </c>
      <c r="F28" s="12">
        <v>60</v>
      </c>
      <c r="G28" s="12">
        <v>68</v>
      </c>
      <c r="H28" s="12">
        <v>90</v>
      </c>
      <c r="I28" s="14">
        <f t="shared" si="0"/>
        <v>49</v>
      </c>
      <c r="J28" s="14">
        <f t="shared" si="1"/>
        <v>111</v>
      </c>
    </row>
    <row r="29" spans="1:10" x14ac:dyDescent="0.25">
      <c r="B29" s="16" t="s">
        <v>46</v>
      </c>
      <c r="C29" s="12">
        <v>47</v>
      </c>
      <c r="D29" s="12">
        <v>35</v>
      </c>
      <c r="E29" s="12">
        <v>73</v>
      </c>
      <c r="F29" s="12">
        <v>27</v>
      </c>
      <c r="G29" s="12">
        <v>119</v>
      </c>
      <c r="H29" s="12">
        <v>62</v>
      </c>
      <c r="I29" s="14">
        <f t="shared" si="0"/>
        <v>82</v>
      </c>
      <c r="J29" s="14">
        <f t="shared" si="1"/>
        <v>100</v>
      </c>
    </row>
    <row r="30" spans="1:10" x14ac:dyDescent="0.25">
      <c r="B30" s="16" t="s">
        <v>47</v>
      </c>
      <c r="C30" s="12">
        <v>15</v>
      </c>
      <c r="D30" s="12">
        <v>19</v>
      </c>
      <c r="E30" s="12">
        <v>19</v>
      </c>
      <c r="F30" s="12">
        <v>0</v>
      </c>
      <c r="G30" s="12">
        <v>40</v>
      </c>
      <c r="H30" s="12">
        <v>26</v>
      </c>
      <c r="I30" s="14">
        <f t="shared" si="0"/>
        <v>34</v>
      </c>
      <c r="J30" s="14">
        <f t="shared" si="1"/>
        <v>19</v>
      </c>
    </row>
    <row r="31" spans="1:10" x14ac:dyDescent="0.25">
      <c r="B31" s="16" t="s">
        <v>25</v>
      </c>
      <c r="C31" s="12">
        <v>483492</v>
      </c>
      <c r="D31" s="12">
        <v>457898</v>
      </c>
      <c r="E31" s="12">
        <v>832145</v>
      </c>
      <c r="F31" s="12">
        <v>237278</v>
      </c>
      <c r="G31" s="12">
        <v>1315640</v>
      </c>
      <c r="H31" s="12">
        <v>695178</v>
      </c>
    </row>
    <row r="32" spans="1:10" x14ac:dyDescent="0.25">
      <c r="A32" s="5" t="s">
        <v>48</v>
      </c>
      <c r="J32">
        <f>SUM(I13:J30)</f>
        <v>2010792</v>
      </c>
    </row>
    <row r="34" spans="1:2" x14ac:dyDescent="0.25">
      <c r="A34" s="5" t="s">
        <v>49</v>
      </c>
      <c r="B34" s="5" t="s">
        <v>50</v>
      </c>
    </row>
    <row r="36" spans="1:2" x14ac:dyDescent="0.25">
      <c r="A36" s="10" t="s">
        <v>13</v>
      </c>
    </row>
    <row r="37" spans="1:2" x14ac:dyDescent="0.25">
      <c r="A37" s="10" t="s">
        <v>12</v>
      </c>
    </row>
  </sheetData>
  <mergeCells count="30">
    <mergeCell ref="A10:B10"/>
    <mergeCell ref="C10:D10"/>
    <mergeCell ref="E10:F10"/>
    <mergeCell ref="G10:H10"/>
    <mergeCell ref="A11:B11"/>
    <mergeCell ref="C11"/>
    <mergeCell ref="D11"/>
    <mergeCell ref="E11"/>
    <mergeCell ref="F11"/>
    <mergeCell ref="G11"/>
    <mergeCell ref="H11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8"/>
    <mergeCell ref="B29"/>
    <mergeCell ref="B30"/>
    <mergeCell ref="B31"/>
    <mergeCell ref="B23"/>
    <mergeCell ref="B24"/>
    <mergeCell ref="B25"/>
    <mergeCell ref="B26"/>
    <mergeCell ref="B27"/>
  </mergeCells>
  <phoneticPr fontId="3" type="noConversion"/>
  <pageMargins left="0.75" right="0.75" top="1" bottom="1" header="0.5" footer="0.5"/>
  <pageSetup orientation="portrait" horizontalDpi="300" verticalDpi="300" r:id="rId1"/>
  <headerFooter alignWithMargins="0">
    <oddHeader>&amp;C&amp;"Calibri"&amp;12&amp;KEEDC00RMIT Classification: Trusted&amp;1#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pane ySplit="1" topLeftCell="A2" activePane="bottomLeft" state="frozen"/>
      <selection pane="bottomLeft" activeCell="A8" sqref="A8"/>
    </sheetView>
  </sheetViews>
  <sheetFormatPr defaultColWidth="15.6640625" defaultRowHeight="13.2" x14ac:dyDescent="0.25"/>
  <sheetData>
    <row r="1" spans="1:1" s="9" customFormat="1" ht="60" customHeight="1" x14ac:dyDescent="0.25"/>
    <row r="2" spans="1:1" x14ac:dyDescent="0.25">
      <c r="A2" s="10" t="s">
        <v>6</v>
      </c>
    </row>
    <row r="3" spans="1:1" x14ac:dyDescent="0.25">
      <c r="A3" s="11" t="s">
        <v>9</v>
      </c>
    </row>
    <row r="4" spans="1:1" x14ac:dyDescent="0.25">
      <c r="A4" s="11" t="s">
        <v>10</v>
      </c>
    </row>
    <row r="5" spans="1:1" x14ac:dyDescent="0.25">
      <c r="A5" s="10"/>
    </row>
    <row r="6" spans="1:1" x14ac:dyDescent="0.25">
      <c r="A6" s="10" t="s">
        <v>13</v>
      </c>
    </row>
    <row r="7" spans="1:1" x14ac:dyDescent="0.25">
      <c r="A7" s="10" t="s">
        <v>12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>
    <oddHeader>&amp;C&amp;"Calibri"&amp;12&amp;KEEDC00RMIT Classification: Trusted&amp;1#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11" sqref="A11"/>
    </sheetView>
  </sheetViews>
  <sheetFormatPr defaultRowHeight="13.2" x14ac:dyDescent="0.25"/>
  <cols>
    <col min="1" max="1" width="18.33203125" customWidth="1"/>
  </cols>
  <sheetData>
    <row r="1" spans="1:2" ht="15.6" x14ac:dyDescent="0.3">
      <c r="A1" s="4" t="s">
        <v>0</v>
      </c>
    </row>
    <row r="2" spans="1:2" ht="26.25" customHeight="1" x14ac:dyDescent="0.25">
      <c r="A2" s="8" t="s">
        <v>5</v>
      </c>
    </row>
    <row r="3" spans="1:2" x14ac:dyDescent="0.25">
      <c r="A3" s="7" t="s">
        <v>4</v>
      </c>
    </row>
    <row r="4" spans="1:2" x14ac:dyDescent="0.25">
      <c r="A4" s="6" t="s">
        <v>1</v>
      </c>
    </row>
    <row r="5" spans="1:2" x14ac:dyDescent="0.25">
      <c r="A5" s="2" t="s">
        <v>2</v>
      </c>
    </row>
    <row r="6" spans="1:2" x14ac:dyDescent="0.25">
      <c r="A6" s="5" t="s">
        <v>3</v>
      </c>
    </row>
    <row r="7" spans="1:2" x14ac:dyDescent="0.25">
      <c r="A7" s="3" t="s">
        <v>7</v>
      </c>
      <c r="B7" s="1">
        <v>0.25</v>
      </c>
    </row>
    <row r="8" spans="1:2" x14ac:dyDescent="0.25">
      <c r="A8" s="3" t="s">
        <v>8</v>
      </c>
      <c r="B8" t="s">
        <v>11</v>
      </c>
    </row>
    <row r="9" spans="1:2" x14ac:dyDescent="0.25">
      <c r="A9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&amp;C&amp;"Calibri"&amp;12&amp;KEEDC00RMIT Classification: Trusted&amp;1#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Sheet 1</vt:lpstr>
      <vt:lpstr>Data Sheet 0</vt:lpstr>
      <vt:lpstr>template_rse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2018-08-22T02:16:32Z</dcterms:created>
  <dcterms:modified xsi:type="dcterms:W3CDTF">2021-10-11T05:04:33Z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2021-05-06T23:59:12Z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9f3ad8e4-f5dc-4935-871b-0000f2295106</vt:lpwstr>
  </property>
  <property fmtid="{D5CDD505-2E9C-101B-9397-08002B2CF9AE}" pid="8" name="MSIP_Label_8c3d088b-6243-4963-a2e2-8b321ab7f8fc_ContentBits">
    <vt:lpwstr>1</vt:lpwstr>
  </property>
</Properties>
</file>