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aching\MGT 125\"/>
    </mc:Choice>
  </mc:AlternateContent>
  <bookViews>
    <workbookView xWindow="0" yWindow="0" windowWidth="19200" windowHeight="6045"/>
  </bookViews>
  <sheets>
    <sheet name="Basic Transportation " sheetId="1" r:id="rId1"/>
    <sheet name="Location and Transportation" sheetId="2" r:id="rId2"/>
  </sheets>
  <definedNames>
    <definedName name="solver_adj" localSheetId="0" hidden="1">'Basic Transportation '!$B$11:$L$13</definedName>
    <definedName name="solver_adj" localSheetId="1" hidden="1">'Location and Transportation'!$B$11:$F$15,'Location and Transportation'!$G$11:$H$15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'Basic Transportation '!$B$14:$L$14</definedName>
    <definedName name="solver_lhs1" localSheetId="1" hidden="1">'Location and Transportation'!$B$16:$F$16</definedName>
    <definedName name="solver_lhs2" localSheetId="0" hidden="1">'Basic Transportation '!$M$11:$M$13</definedName>
    <definedName name="solver_lhs2" localSheetId="1" hidden="1">'Location and Transportation'!$G$11:$H$15</definedName>
    <definedName name="solver_lhs3" localSheetId="1" hidden="1">'Location and Transportation'!$I$11:$I$15</definedName>
    <definedName name="solver_lhs4" localSheetId="1" hidden="1">'Location and Transportation'!$K$11:$K$15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'Basic Transportation '!$B$17</definedName>
    <definedName name="solver_opt" localSheetId="1" hidden="1">'Location and Transportation'!$B$18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5</definedName>
    <definedName name="solver_rel3" localSheetId="1" hidden="1">1</definedName>
    <definedName name="solver_rel4" localSheetId="1" hidden="1">1</definedName>
    <definedName name="solver_rhs1" localSheetId="0" hidden="1">'Basic Transportation '!$B$6:$L$6</definedName>
    <definedName name="solver_rhs1" localSheetId="1" hidden="1">'Location and Transportation'!$B$7:$F$7</definedName>
    <definedName name="solver_rhs2" localSheetId="0" hidden="1">'Basic Transportation '!$M$3:$M$5</definedName>
    <definedName name="solver_rhs2" localSheetId="1" hidden="1">binary</definedName>
    <definedName name="solver_rhs3" localSheetId="1" hidden="1">'Location and Transportation'!$J$11:$J$15</definedName>
    <definedName name="solver_rhs4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B18" i="2" l="1"/>
  <c r="K12" i="2"/>
  <c r="K13" i="2"/>
  <c r="K14" i="2"/>
  <c r="K15" i="2"/>
  <c r="K11" i="2"/>
  <c r="C16" i="2"/>
  <c r="D16" i="2"/>
  <c r="E16" i="2"/>
  <c r="F16" i="2"/>
  <c r="B16" i="2"/>
  <c r="I12" i="2"/>
  <c r="I13" i="2"/>
  <c r="I14" i="2"/>
  <c r="I15" i="2"/>
  <c r="I11" i="2"/>
  <c r="J12" i="2"/>
  <c r="J13" i="2"/>
  <c r="J14" i="2"/>
  <c r="J15" i="2"/>
  <c r="J11" i="2"/>
  <c r="C14" i="1"/>
  <c r="D14" i="1"/>
  <c r="E14" i="1"/>
  <c r="F14" i="1"/>
  <c r="G14" i="1"/>
  <c r="H14" i="1"/>
  <c r="I14" i="1"/>
  <c r="J14" i="1"/>
  <c r="K14" i="1"/>
  <c r="L14" i="1"/>
  <c r="B14" i="1"/>
  <c r="M12" i="1"/>
  <c r="M13" i="1"/>
  <c r="M11" i="1"/>
  <c r="B17" i="1"/>
</calcChain>
</file>

<file path=xl/sharedStrings.xml><?xml version="1.0" encoding="utf-8"?>
<sst xmlns="http://schemas.openxmlformats.org/spreadsheetml/2006/main" count="77" uniqueCount="42">
  <si>
    <t>DCs</t>
  </si>
  <si>
    <t>NYC</t>
  </si>
  <si>
    <t>Stamford</t>
  </si>
  <si>
    <t>Danbury</t>
  </si>
  <si>
    <t>Providence</t>
  </si>
  <si>
    <t>Syracuse</t>
  </si>
  <si>
    <t>Buffalo</t>
  </si>
  <si>
    <t>NE Philly</t>
  </si>
  <si>
    <t>SE</t>
  </si>
  <si>
    <t>Hoboken</t>
  </si>
  <si>
    <t>Princeton</t>
  </si>
  <si>
    <t>UES</t>
  </si>
  <si>
    <t>UWS</t>
  </si>
  <si>
    <t>Philly</t>
  </si>
  <si>
    <t>Secaucus, NJ</t>
  </si>
  <si>
    <t>Bridgeport, CT</t>
  </si>
  <si>
    <t>Staten Island, NY</t>
  </si>
  <si>
    <t>Total Demand</t>
  </si>
  <si>
    <t>Decision Variables</t>
  </si>
  <si>
    <t>Total Capacity</t>
  </si>
  <si>
    <t>Demand Met</t>
  </si>
  <si>
    <t>Capacity Required</t>
  </si>
  <si>
    <t>Total Costs</t>
  </si>
  <si>
    <t>Shipping Costs ($/’000s ton) </t>
  </si>
  <si>
    <t>North America</t>
  </si>
  <si>
    <t>South America</t>
  </si>
  <si>
    <t>Europe</t>
  </si>
  <si>
    <t>Asia</t>
  </si>
  <si>
    <t>Africa</t>
  </si>
  <si>
    <t>Fixed Cost</t>
  </si>
  <si>
    <t>Low Capacity</t>
  </si>
  <si>
    <t>High Capacity</t>
  </si>
  <si>
    <t>Annual Demand(’000s Tons)</t>
  </si>
  <si>
    <t>Shipping Quantities </t>
  </si>
  <si>
    <t>Low Capactiy</t>
  </si>
  <si>
    <t>Facility Location (1=open; 0=closed)</t>
  </si>
  <si>
    <t>Total Shipments</t>
  </si>
  <si>
    <t>Available Capacity</t>
  </si>
  <si>
    <t>Total Demand Met(’000s Tons)</t>
  </si>
  <si>
    <t>Total Cost</t>
  </si>
  <si>
    <t>Fixed Cost ($000)</t>
  </si>
  <si>
    <t>Total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</si>
</sst>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u/>
      <sz val="11"/>
      <color rgb="FF31869B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31869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/>
    <xf numFmtId="0" fontId="5" fillId="0" borderId="6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0" xfId="0" applyFill="1"/>
    <xf numFmtId="0" fontId="0" fillId="3" borderId="5" xfId="0" applyFill="1" applyBorder="1"/>
    <xf numFmtId="0" fontId="7" fillId="0" borderId="6" xfId="0" applyFont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0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M3" sqref="M3:M6"/>
    </sheetView>
  </sheetViews>
  <sheetFormatPr defaultRowHeight="15" x14ac:dyDescent="0.25"/>
  <cols>
    <col min="1" max="1" width="17" bestFit="1" customWidth="1"/>
    <col min="6" max="6" width="10.42578125" bestFit="1" customWidth="1"/>
  </cols>
  <sheetData>
    <row r="1" spans="1:13" x14ac:dyDescent="0.25">
      <c r="A1" s="34" t="s">
        <v>0</v>
      </c>
      <c r="B1" s="1" t="s">
        <v>1</v>
      </c>
      <c r="C1" s="1" t="s">
        <v>1</v>
      </c>
      <c r="D1" s="32" t="s">
        <v>2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1" t="s">
        <v>8</v>
      </c>
      <c r="K1" s="32" t="s">
        <v>9</v>
      </c>
      <c r="L1" s="32" t="s">
        <v>10</v>
      </c>
      <c r="M1" s="32" t="s">
        <v>19</v>
      </c>
    </row>
    <row r="2" spans="1:13" ht="15.75" thickBot="1" x14ac:dyDescent="0.3">
      <c r="A2" s="35"/>
      <c r="B2" s="2" t="s">
        <v>11</v>
      </c>
      <c r="C2" s="2" t="s">
        <v>12</v>
      </c>
      <c r="D2" s="33"/>
      <c r="E2" s="33"/>
      <c r="F2" s="33"/>
      <c r="G2" s="33"/>
      <c r="H2" s="33"/>
      <c r="I2" s="33"/>
      <c r="J2" s="2" t="s">
        <v>13</v>
      </c>
      <c r="K2" s="33"/>
      <c r="L2" s="33"/>
      <c r="M2" s="33"/>
    </row>
    <row r="3" spans="1:13" ht="15.75" thickBot="1" x14ac:dyDescent="0.3">
      <c r="A3" s="3" t="s">
        <v>14</v>
      </c>
      <c r="B3" s="4">
        <v>25</v>
      </c>
      <c r="C3" s="4">
        <v>30</v>
      </c>
      <c r="D3" s="4">
        <v>35</v>
      </c>
      <c r="E3" s="4">
        <v>35</v>
      </c>
      <c r="F3" s="4">
        <v>40</v>
      </c>
      <c r="G3" s="4">
        <v>30</v>
      </c>
      <c r="H3" s="4">
        <v>25</v>
      </c>
      <c r="I3" s="4">
        <v>30</v>
      </c>
      <c r="J3" s="4">
        <v>45</v>
      </c>
      <c r="K3" s="4">
        <v>40</v>
      </c>
      <c r="L3" s="4">
        <v>35</v>
      </c>
      <c r="M3" s="4">
        <v>4000</v>
      </c>
    </row>
    <row r="4" spans="1:13" ht="15.75" thickBot="1" x14ac:dyDescent="0.3">
      <c r="A4" s="3" t="s">
        <v>15</v>
      </c>
      <c r="B4" s="4">
        <v>30</v>
      </c>
      <c r="C4" s="4">
        <v>40</v>
      </c>
      <c r="D4" s="4">
        <v>40</v>
      </c>
      <c r="E4" s="4">
        <v>40</v>
      </c>
      <c r="F4" s="4">
        <v>35</v>
      </c>
      <c r="G4" s="4">
        <v>30</v>
      </c>
      <c r="H4" s="4">
        <v>25</v>
      </c>
      <c r="I4" s="4">
        <v>40</v>
      </c>
      <c r="J4" s="4">
        <v>60</v>
      </c>
      <c r="K4" s="4">
        <v>50</v>
      </c>
      <c r="L4" s="4">
        <v>50</v>
      </c>
      <c r="M4" s="4">
        <v>2000</v>
      </c>
    </row>
    <row r="5" spans="1:13" ht="15.75" thickBot="1" x14ac:dyDescent="0.3">
      <c r="A5" s="3" t="s">
        <v>16</v>
      </c>
      <c r="B5" s="4">
        <v>35</v>
      </c>
      <c r="C5" s="4">
        <v>45</v>
      </c>
      <c r="D5" s="4">
        <v>65</v>
      </c>
      <c r="E5" s="4">
        <v>50</v>
      </c>
      <c r="F5" s="4">
        <v>60</v>
      </c>
      <c r="G5" s="4">
        <v>65</v>
      </c>
      <c r="H5" s="4">
        <v>60</v>
      </c>
      <c r="I5" s="4">
        <v>20</v>
      </c>
      <c r="J5" s="4">
        <v>35</v>
      </c>
      <c r="K5" s="4">
        <v>25</v>
      </c>
      <c r="L5" s="4">
        <v>55</v>
      </c>
      <c r="M5" s="4">
        <v>3000</v>
      </c>
    </row>
    <row r="6" spans="1:13" ht="15.75" thickBot="1" x14ac:dyDescent="0.3">
      <c r="A6" s="3" t="s">
        <v>17</v>
      </c>
      <c r="B6" s="5">
        <v>1000</v>
      </c>
      <c r="C6" s="5">
        <v>1500</v>
      </c>
      <c r="D6" s="5">
        <v>500</v>
      </c>
      <c r="E6" s="5">
        <v>300</v>
      </c>
      <c r="F6" s="5">
        <v>200</v>
      </c>
      <c r="G6" s="5">
        <v>500</v>
      </c>
      <c r="H6" s="5">
        <v>600</v>
      </c>
      <c r="I6" s="5">
        <v>400</v>
      </c>
      <c r="J6" s="5">
        <v>1500</v>
      </c>
      <c r="K6" s="5">
        <v>1000</v>
      </c>
      <c r="L6" s="5">
        <v>500</v>
      </c>
      <c r="M6" s="5"/>
    </row>
    <row r="8" spans="1:13" ht="15.75" thickBot="1" x14ac:dyDescent="0.3">
      <c r="A8" s="6" t="s">
        <v>18</v>
      </c>
    </row>
    <row r="9" spans="1:13" x14ac:dyDescent="0.25">
      <c r="A9" s="34" t="s">
        <v>0</v>
      </c>
      <c r="B9" s="1" t="s">
        <v>1</v>
      </c>
      <c r="C9" s="1" t="s">
        <v>1</v>
      </c>
      <c r="D9" s="32" t="s">
        <v>2</v>
      </c>
      <c r="E9" s="32" t="s">
        <v>3</v>
      </c>
      <c r="F9" s="32" t="s">
        <v>4</v>
      </c>
      <c r="G9" s="32" t="s">
        <v>5</v>
      </c>
      <c r="H9" s="32" t="s">
        <v>6</v>
      </c>
      <c r="I9" s="32" t="s">
        <v>7</v>
      </c>
      <c r="J9" s="1" t="s">
        <v>8</v>
      </c>
      <c r="K9" s="32" t="s">
        <v>9</v>
      </c>
      <c r="L9" s="32" t="s">
        <v>10</v>
      </c>
      <c r="M9" s="32" t="s">
        <v>21</v>
      </c>
    </row>
    <row r="10" spans="1:13" ht="15.75" thickBot="1" x14ac:dyDescent="0.3">
      <c r="A10" s="35"/>
      <c r="B10" s="2" t="s">
        <v>11</v>
      </c>
      <c r="C10" s="2" t="s">
        <v>12</v>
      </c>
      <c r="D10" s="33"/>
      <c r="E10" s="33"/>
      <c r="F10" s="33"/>
      <c r="G10" s="33"/>
      <c r="H10" s="33"/>
      <c r="I10" s="33"/>
      <c r="J10" s="2" t="s">
        <v>13</v>
      </c>
      <c r="K10" s="33"/>
      <c r="L10" s="33"/>
      <c r="M10" s="33"/>
    </row>
    <row r="11" spans="1:13" ht="15.75" thickBot="1" x14ac:dyDescent="0.3">
      <c r="A11" s="3" t="s">
        <v>14</v>
      </c>
      <c r="B11" s="26">
        <v>1000</v>
      </c>
      <c r="C11" s="26">
        <v>1500</v>
      </c>
      <c r="D11" s="26">
        <v>500</v>
      </c>
      <c r="E11" s="26">
        <v>300</v>
      </c>
      <c r="F11" s="26">
        <v>0</v>
      </c>
      <c r="G11" s="26">
        <v>0</v>
      </c>
      <c r="H11" s="26">
        <v>200</v>
      </c>
      <c r="I11" s="26">
        <v>0</v>
      </c>
      <c r="J11" s="26">
        <v>0</v>
      </c>
      <c r="K11" s="26">
        <v>0</v>
      </c>
      <c r="L11" s="26">
        <v>500</v>
      </c>
      <c r="M11" s="4">
        <f>SUM(B11:L11)</f>
        <v>4000</v>
      </c>
    </row>
    <row r="12" spans="1:13" ht="15.75" thickBot="1" x14ac:dyDescent="0.3">
      <c r="A12" s="3" t="s">
        <v>15</v>
      </c>
      <c r="B12" s="26">
        <v>0</v>
      </c>
      <c r="C12" s="26">
        <v>0</v>
      </c>
      <c r="D12" s="26">
        <v>0</v>
      </c>
      <c r="E12" s="26">
        <v>0</v>
      </c>
      <c r="F12" s="26">
        <v>200</v>
      </c>
      <c r="G12" s="26">
        <v>500</v>
      </c>
      <c r="H12" s="26">
        <v>400</v>
      </c>
      <c r="I12" s="26">
        <v>0</v>
      </c>
      <c r="J12" s="26">
        <v>0</v>
      </c>
      <c r="K12" s="26">
        <v>0</v>
      </c>
      <c r="L12" s="26">
        <v>0</v>
      </c>
      <c r="M12" s="4">
        <f t="shared" ref="M12:M13" si="0">SUM(B12:L12)</f>
        <v>1100</v>
      </c>
    </row>
    <row r="13" spans="1:13" ht="15.75" thickBot="1" x14ac:dyDescent="0.3">
      <c r="A13" s="3" t="s">
        <v>16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400</v>
      </c>
      <c r="J13" s="26">
        <v>1500</v>
      </c>
      <c r="K13" s="26">
        <v>1000</v>
      </c>
      <c r="L13" s="26">
        <v>0</v>
      </c>
      <c r="M13" s="4">
        <f t="shared" si="0"/>
        <v>2900</v>
      </c>
    </row>
    <row r="14" spans="1:13" ht="15.75" thickBot="1" x14ac:dyDescent="0.3">
      <c r="A14" s="3" t="s">
        <v>20</v>
      </c>
      <c r="B14" s="4">
        <f>SUM(B11:B13)</f>
        <v>1000</v>
      </c>
      <c r="C14" s="4">
        <f t="shared" ref="C14:L14" si="1">SUM(C11:C13)</f>
        <v>1500</v>
      </c>
      <c r="D14" s="4">
        <f t="shared" si="1"/>
        <v>500</v>
      </c>
      <c r="E14" s="4">
        <f t="shared" si="1"/>
        <v>300</v>
      </c>
      <c r="F14" s="4">
        <f t="shared" si="1"/>
        <v>200</v>
      </c>
      <c r="G14" s="4">
        <f t="shared" si="1"/>
        <v>500</v>
      </c>
      <c r="H14" s="4">
        <f t="shared" si="1"/>
        <v>600</v>
      </c>
      <c r="I14" s="4">
        <f t="shared" si="1"/>
        <v>400</v>
      </c>
      <c r="J14" s="4">
        <f t="shared" si="1"/>
        <v>1500</v>
      </c>
      <c r="K14" s="4">
        <f t="shared" si="1"/>
        <v>1000</v>
      </c>
      <c r="L14" s="4">
        <f t="shared" si="1"/>
        <v>500</v>
      </c>
      <c r="M14" s="5"/>
    </row>
    <row r="15" spans="1:13" x14ac:dyDescent="0.25">
      <c r="A15" s="6"/>
    </row>
    <row r="17" spans="1:2" x14ac:dyDescent="0.25">
      <c r="A17" s="7" t="s">
        <v>22</v>
      </c>
      <c r="B17" s="28">
        <f>SUMPRODUCT(B3:L5,B11:L13)</f>
        <v>238000</v>
      </c>
    </row>
  </sheetData>
  <mergeCells count="20">
    <mergeCell ref="H9:H10"/>
    <mergeCell ref="I9:I10"/>
    <mergeCell ref="A1:A2"/>
    <mergeCell ref="A9:A10"/>
    <mergeCell ref="D9:D10"/>
    <mergeCell ref="E9:E10"/>
    <mergeCell ref="F9:F10"/>
    <mergeCell ref="G9:G10"/>
    <mergeCell ref="D1:D2"/>
    <mergeCell ref="E1:E2"/>
    <mergeCell ref="F1:F2"/>
    <mergeCell ref="G1:G2"/>
    <mergeCell ref="H1:H2"/>
    <mergeCell ref="K9:K10"/>
    <mergeCell ref="L9:L10"/>
    <mergeCell ref="M1:M2"/>
    <mergeCell ref="M9:M10"/>
    <mergeCell ref="I1:I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18" sqref="B18"/>
    </sheetView>
  </sheetViews>
  <sheetFormatPr defaultRowHeight="15" x14ac:dyDescent="0.25"/>
  <cols>
    <col min="1" max="1" width="28.42578125" customWidth="1"/>
    <col min="2" max="2" width="14.85546875" bestFit="1" customWidth="1"/>
    <col min="3" max="3" width="15.42578125" bestFit="1" customWidth="1"/>
    <col min="7" max="7" width="13.7109375" customWidth="1"/>
    <col min="8" max="8" width="12.5703125" bestFit="1" customWidth="1"/>
    <col min="9" max="9" width="14.28515625" bestFit="1" customWidth="1"/>
    <col min="10" max="10" width="13.140625" bestFit="1" customWidth="1"/>
  </cols>
  <sheetData>
    <row r="1" spans="1:11" ht="15.75" thickBot="1" x14ac:dyDescent="0.3">
      <c r="A1" s="36" t="s">
        <v>23</v>
      </c>
      <c r="B1" s="37" t="s">
        <v>24</v>
      </c>
      <c r="C1" s="37" t="s">
        <v>25</v>
      </c>
      <c r="D1" s="37" t="s">
        <v>26</v>
      </c>
      <c r="E1" s="37" t="s">
        <v>27</v>
      </c>
      <c r="F1" s="38" t="s">
        <v>28</v>
      </c>
      <c r="G1" s="12" t="s">
        <v>40</v>
      </c>
      <c r="H1" s="13" t="s">
        <v>30</v>
      </c>
      <c r="I1" s="13" t="s">
        <v>29</v>
      </c>
      <c r="J1" s="13" t="s">
        <v>31</v>
      </c>
    </row>
    <row r="2" spans="1:11" ht="15.75" thickBot="1" x14ac:dyDescent="0.3">
      <c r="A2" s="39" t="s">
        <v>24</v>
      </c>
      <c r="B2" s="40">
        <v>810</v>
      </c>
      <c r="C2" s="40">
        <v>920</v>
      </c>
      <c r="D2" s="40">
        <v>1010</v>
      </c>
      <c r="E2" s="40">
        <v>1300</v>
      </c>
      <c r="F2" s="41">
        <v>1150</v>
      </c>
      <c r="G2" s="15">
        <v>6</v>
      </c>
      <c r="H2" s="4">
        <v>10</v>
      </c>
      <c r="I2" s="4">
        <v>9</v>
      </c>
      <c r="J2" s="4">
        <v>20</v>
      </c>
    </row>
    <row r="3" spans="1:11" ht="15.75" thickBot="1" x14ac:dyDescent="0.3">
      <c r="A3" s="39" t="s">
        <v>25</v>
      </c>
      <c r="B3" s="40">
        <v>1170</v>
      </c>
      <c r="C3" s="40">
        <v>770</v>
      </c>
      <c r="D3" s="40">
        <v>1080</v>
      </c>
      <c r="E3" s="40">
        <v>980</v>
      </c>
      <c r="F3" s="41">
        <v>1000</v>
      </c>
      <c r="G3" s="15">
        <v>4.5</v>
      </c>
      <c r="H3" s="4">
        <v>10</v>
      </c>
      <c r="I3" s="4">
        <v>6.75</v>
      </c>
      <c r="J3" s="4">
        <v>20</v>
      </c>
    </row>
    <row r="4" spans="1:11" ht="15.75" thickBot="1" x14ac:dyDescent="0.3">
      <c r="A4" s="42" t="s">
        <v>26</v>
      </c>
      <c r="B4" s="43">
        <v>1020</v>
      </c>
      <c r="C4" s="43">
        <v>1050</v>
      </c>
      <c r="D4" s="43">
        <v>950</v>
      </c>
      <c r="E4" s="43">
        <v>1190</v>
      </c>
      <c r="F4" s="44">
        <v>1110</v>
      </c>
      <c r="G4" s="15">
        <v>6.5</v>
      </c>
      <c r="H4" s="4">
        <v>10</v>
      </c>
      <c r="I4" s="4">
        <v>9.75</v>
      </c>
      <c r="J4" s="4">
        <v>20</v>
      </c>
    </row>
    <row r="5" spans="1:11" ht="15.75" thickBot="1" x14ac:dyDescent="0.3">
      <c r="A5" s="42" t="s">
        <v>27</v>
      </c>
      <c r="B5" s="43">
        <v>1150</v>
      </c>
      <c r="C5" s="43">
        <v>1250</v>
      </c>
      <c r="D5" s="43">
        <v>900</v>
      </c>
      <c r="E5" s="43">
        <v>590</v>
      </c>
      <c r="F5" s="44">
        <v>740</v>
      </c>
      <c r="G5" s="15">
        <v>4.0999999999999996</v>
      </c>
      <c r="H5" s="4">
        <v>10</v>
      </c>
      <c r="I5" s="4">
        <v>6.15</v>
      </c>
      <c r="J5" s="4">
        <v>20</v>
      </c>
    </row>
    <row r="6" spans="1:11" ht="15.75" thickBot="1" x14ac:dyDescent="0.3">
      <c r="A6" s="45" t="s">
        <v>28</v>
      </c>
      <c r="B6" s="43">
        <v>1420</v>
      </c>
      <c r="C6" s="43">
        <v>1000</v>
      </c>
      <c r="D6" s="43">
        <v>1030</v>
      </c>
      <c r="E6" s="43">
        <v>1050</v>
      </c>
      <c r="F6" s="41">
        <v>710</v>
      </c>
      <c r="G6" s="15">
        <v>4</v>
      </c>
      <c r="H6" s="4">
        <v>10</v>
      </c>
      <c r="I6" s="4">
        <v>6</v>
      </c>
      <c r="J6" s="4">
        <v>20</v>
      </c>
    </row>
    <row r="7" spans="1:11" ht="15.75" thickBot="1" x14ac:dyDescent="0.3">
      <c r="A7" s="46" t="s">
        <v>32</v>
      </c>
      <c r="B7" s="47">
        <v>22</v>
      </c>
      <c r="C7" s="47">
        <v>28</v>
      </c>
      <c r="D7" s="47">
        <v>14</v>
      </c>
      <c r="E7" s="47">
        <v>16</v>
      </c>
      <c r="F7" s="48">
        <v>7</v>
      </c>
      <c r="G7" s="15"/>
      <c r="H7" s="4"/>
      <c r="I7" s="4"/>
      <c r="J7" s="4"/>
    </row>
    <row r="9" spans="1:11" ht="15.75" thickBot="1" x14ac:dyDescent="0.3">
      <c r="G9" s="19" t="s">
        <v>35</v>
      </c>
    </row>
    <row r="10" spans="1:11" ht="15.75" thickBot="1" x14ac:dyDescent="0.3">
      <c r="A10" s="8" t="s">
        <v>33</v>
      </c>
      <c r="B10" s="14" t="s">
        <v>24</v>
      </c>
      <c r="C10" s="14" t="s">
        <v>25</v>
      </c>
      <c r="D10" s="14" t="s">
        <v>26</v>
      </c>
      <c r="E10" s="14" t="s">
        <v>27</v>
      </c>
      <c r="F10" s="16" t="s">
        <v>28</v>
      </c>
      <c r="G10" s="14" t="s">
        <v>34</v>
      </c>
      <c r="H10" s="14" t="s">
        <v>31</v>
      </c>
      <c r="I10" s="14" t="s">
        <v>36</v>
      </c>
      <c r="J10" s="14" t="s">
        <v>37</v>
      </c>
      <c r="K10" s="49" t="s">
        <v>41</v>
      </c>
    </row>
    <row r="11" spans="1:11" ht="15.75" thickBot="1" x14ac:dyDescent="0.3">
      <c r="A11" s="20" t="s">
        <v>24</v>
      </c>
      <c r="B11" s="22">
        <v>20</v>
      </c>
      <c r="C11" s="22">
        <v>0</v>
      </c>
      <c r="D11" s="22">
        <v>0</v>
      </c>
      <c r="E11" s="22">
        <v>0</v>
      </c>
      <c r="F11" s="23">
        <v>0</v>
      </c>
      <c r="G11" s="30">
        <v>0</v>
      </c>
      <c r="H11" s="30">
        <v>1</v>
      </c>
      <c r="I11" s="21">
        <f>SUM(B11:F11)</f>
        <v>20</v>
      </c>
      <c r="J11" s="4">
        <f>G11*H2+H11*J2</f>
        <v>20</v>
      </c>
      <c r="K11">
        <f>SUM(G11:H11)</f>
        <v>1</v>
      </c>
    </row>
    <row r="12" spans="1:11" ht="15.75" thickBot="1" x14ac:dyDescent="0.3">
      <c r="A12" s="20" t="s">
        <v>25</v>
      </c>
      <c r="B12" s="22">
        <v>0</v>
      </c>
      <c r="C12" s="22">
        <v>20</v>
      </c>
      <c r="D12" s="22">
        <v>0</v>
      </c>
      <c r="E12" s="22">
        <v>0</v>
      </c>
      <c r="F12" s="23">
        <v>0</v>
      </c>
      <c r="G12" s="30">
        <v>0</v>
      </c>
      <c r="H12" s="30">
        <v>1</v>
      </c>
      <c r="I12" s="21">
        <f t="shared" ref="I12:I15" si="0">SUM(B12:F12)</f>
        <v>20</v>
      </c>
      <c r="J12" s="4">
        <f t="shared" ref="J12:J15" si="1">G12*H3+H12*J3</f>
        <v>20</v>
      </c>
      <c r="K12">
        <f t="shared" ref="K12:K15" si="2">SUM(G12:H12)</f>
        <v>1</v>
      </c>
    </row>
    <row r="13" spans="1:11" ht="15.75" thickBot="1" x14ac:dyDescent="0.3">
      <c r="A13" s="10" t="s">
        <v>26</v>
      </c>
      <c r="B13" s="24">
        <v>2</v>
      </c>
      <c r="C13" s="24">
        <v>0</v>
      </c>
      <c r="D13" s="24">
        <v>8</v>
      </c>
      <c r="E13" s="24">
        <v>0</v>
      </c>
      <c r="F13" s="25">
        <v>0</v>
      </c>
      <c r="G13" s="30">
        <v>1</v>
      </c>
      <c r="H13" s="31">
        <v>0</v>
      </c>
      <c r="I13" s="21">
        <f t="shared" si="0"/>
        <v>10</v>
      </c>
      <c r="J13" s="4">
        <f t="shared" si="1"/>
        <v>10</v>
      </c>
      <c r="K13">
        <f t="shared" si="2"/>
        <v>1</v>
      </c>
    </row>
    <row r="14" spans="1:11" ht="15.75" thickBot="1" x14ac:dyDescent="0.3">
      <c r="A14" s="10" t="s">
        <v>27</v>
      </c>
      <c r="B14" s="24">
        <v>0</v>
      </c>
      <c r="C14" s="24">
        <v>0</v>
      </c>
      <c r="D14" s="24">
        <v>4</v>
      </c>
      <c r="E14" s="24">
        <v>16</v>
      </c>
      <c r="F14" s="25">
        <v>0</v>
      </c>
      <c r="G14" s="31">
        <v>0</v>
      </c>
      <c r="H14" s="31">
        <v>1</v>
      </c>
      <c r="I14" s="21">
        <f t="shared" si="0"/>
        <v>20</v>
      </c>
      <c r="J14" s="4">
        <f t="shared" si="1"/>
        <v>20</v>
      </c>
      <c r="K14">
        <f t="shared" si="2"/>
        <v>1</v>
      </c>
    </row>
    <row r="15" spans="1:11" ht="15.75" thickBot="1" x14ac:dyDescent="0.3">
      <c r="A15" s="9" t="s">
        <v>28</v>
      </c>
      <c r="B15" s="24">
        <v>0</v>
      </c>
      <c r="C15" s="24">
        <v>7.9999999999999991</v>
      </c>
      <c r="D15" s="24">
        <v>2</v>
      </c>
      <c r="E15" s="24">
        <v>0</v>
      </c>
      <c r="F15" s="23">
        <v>7</v>
      </c>
      <c r="G15" s="31">
        <v>0</v>
      </c>
      <c r="H15" s="31">
        <v>1</v>
      </c>
      <c r="I15" s="21">
        <f t="shared" si="0"/>
        <v>17</v>
      </c>
      <c r="J15" s="4">
        <f t="shared" si="1"/>
        <v>20</v>
      </c>
      <c r="K15">
        <f t="shared" si="2"/>
        <v>1</v>
      </c>
    </row>
    <row r="16" spans="1:11" ht="15.75" thickBot="1" x14ac:dyDescent="0.3">
      <c r="A16" s="29" t="s">
        <v>38</v>
      </c>
      <c r="B16" s="11">
        <f>SUM(B11:B15)</f>
        <v>22</v>
      </c>
      <c r="C16" s="11">
        <f t="shared" ref="C16:F16" si="3">SUM(C11:C15)</f>
        <v>28</v>
      </c>
      <c r="D16" s="11">
        <f t="shared" si="3"/>
        <v>14</v>
      </c>
      <c r="E16" s="11">
        <f t="shared" si="3"/>
        <v>16</v>
      </c>
      <c r="F16" s="11">
        <f t="shared" si="3"/>
        <v>7</v>
      </c>
      <c r="G16" s="11"/>
      <c r="H16" s="11"/>
      <c r="I16" s="17"/>
      <c r="J16" s="4"/>
    </row>
    <row r="18" spans="1:2" x14ac:dyDescent="0.25">
      <c r="A18" s="18" t="s">
        <v>39</v>
      </c>
      <c r="B18" s="27">
        <f>SUMPRODUCT(B2:F6,B11:F15)+1000*SUMPRODUCT(G2:G6,G11:G15)+1000*SUMPRODUCT(I2:I6,H11:H15)</f>
        <v>103710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Transportation </vt:lpstr>
      <vt:lpstr>Location and 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Su</dc:creator>
  <cp:lastModifiedBy>Ping Su</cp:lastModifiedBy>
  <dcterms:created xsi:type="dcterms:W3CDTF">2015-10-05T19:32:02Z</dcterms:created>
  <dcterms:modified xsi:type="dcterms:W3CDTF">2018-09-24T18:10:03Z</dcterms:modified>
</cp:coreProperties>
</file>