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pyProj\bdsm2\bdsm\otchety\"/>
    </mc:Choice>
  </mc:AlternateContent>
  <xr:revisionPtr revIDLastSave="0" documentId="13_ncr:1_{3FF2F710-CFDA-4626-BB0E-EACC8431C633}" xr6:coauthVersionLast="47" xr6:coauthVersionMax="47" xr10:uidLastSave="{00000000-0000-0000-0000-000000000000}"/>
  <bookViews>
    <workbookView minimized="1" xWindow="2450" yWindow="2310" windowWidth="19200" windowHeight="11170" xr2:uid="{65EBD244-93A0-4386-87AC-B641ED52DFBC}"/>
  </bookViews>
  <sheets>
    <sheet name="сводная 03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C146" i="1"/>
  <c r="D146" i="1"/>
  <c r="E146" i="1"/>
  <c r="F146" i="1" s="1"/>
  <c r="J146" i="1" l="1"/>
</calcChain>
</file>

<file path=xl/sharedStrings.xml><?xml version="1.0" encoding="utf-8"?>
<sst xmlns="http://schemas.openxmlformats.org/spreadsheetml/2006/main" count="298" uniqueCount="298">
  <si>
    <t>Общий итог</t>
  </si>
  <si>
    <t>Предоставление прочих индивидуальных услуг, не включенных в другие группировки</t>
  </si>
  <si>
    <t>96090</t>
  </si>
  <si>
    <t>РЕМОНТ ШВЕЙНЫХ ИЗДЕЛИЙ, ГОЛОВНЫХ УБОРОВ И ИЗДЕЛИЙ ТЕКСТИЛЬНОЙ ГАЛАНТЕРЕИ</t>
  </si>
  <si>
    <t>95292</t>
  </si>
  <si>
    <t>Деятельность прочих общественных организаций, не включенных в другие группировки</t>
  </si>
  <si>
    <t>94990</t>
  </si>
  <si>
    <t>ДЕЯТЕЛЬНОСТЬ ПОЛИТИЧЕСКИХ ОРГАНИЗАЦИЙ</t>
  </si>
  <si>
    <t>94920</t>
  </si>
  <si>
    <t>ДЕЯТЕЛЬНОСТЬ РЕЛИГИОЗНЫХ ОРГАНИЗАЦИЙ</t>
  </si>
  <si>
    <t>94910</t>
  </si>
  <si>
    <t>Прочие виды деятельности по организации отдыха и развлечений</t>
  </si>
  <si>
    <t>93299</t>
  </si>
  <si>
    <t>Прочая деятельность в области спорта</t>
  </si>
  <si>
    <t>93190</t>
  </si>
  <si>
    <t>Деятельность архивов</t>
  </si>
  <si>
    <t>91013</t>
  </si>
  <si>
    <t>БИБЛИОТЕЧНАЯ ДЕЯТЕЛЬНОСТЬ, ВКЛЮЧАЯ ДЕЯТЕЛЬНОСТЬ ЧИТАЛЬНЫХ ЗАЛОВ, ЛЕКТОРИЕВ, ДЕМОНСТРАЦИОННЫХ ЗАЛОВ</t>
  </si>
  <si>
    <t>91012</t>
  </si>
  <si>
    <t>Предоставление социальных услуг без обеспечения проживания пожилым гражданам и инвалидам</t>
  </si>
  <si>
    <t>88100</t>
  </si>
  <si>
    <t>ПРОЧАЯ ДЕЯТЕЛЬНОСТЬ В ОБЛАСТИ ЗДРАВООХРАНЕНИЯ, НЕ ВКЛЮЧЕННАЯ В ДРУГИЕ ГРУППИРОВКИ</t>
  </si>
  <si>
    <t>86909</t>
  </si>
  <si>
    <t>СТОМАТОЛОГИЧЕСКАЯ ДЕЯТЕЛЬНОСТЬ</t>
  </si>
  <si>
    <t>86230</t>
  </si>
  <si>
    <t>ДЕЯТЕЛЬНОСТЬ БОЛЬНИЦ ШИРОКОГО ПРОФИЛЯ И СПЕЦИАЛИЗИРОВАННЫХ БОЛЬНИЦ</t>
  </si>
  <si>
    <t>86101</t>
  </si>
  <si>
    <t>Прочая деятельность в области образования, не включенная в другие группировки</t>
  </si>
  <si>
    <t>85599</t>
  </si>
  <si>
    <t>ДЕЯТЕЛЬНОСТЬ ВЕЧЕРНИХ ОБЩЕОБРАЗОВАТЕЛЬНЫХ ШКОЛ</t>
  </si>
  <si>
    <t>85591</t>
  </si>
  <si>
    <t>Деятельность школ подготовки водителей транспортных средств</t>
  </si>
  <si>
    <t>85530</t>
  </si>
  <si>
    <t>Образование в области культуры</t>
  </si>
  <si>
    <t>85520</t>
  </si>
  <si>
    <t>Образование в области спорта и отдыха</t>
  </si>
  <si>
    <t>85510</t>
  </si>
  <si>
    <t>Профессионально-техническое образование</t>
  </si>
  <si>
    <t>85321</t>
  </si>
  <si>
    <t>ОСНОВНОЕ И ОБЩЕЕ СРЕДНЕЕ ОБРАЗОВАНИЕ</t>
  </si>
  <si>
    <t>85310</t>
  </si>
  <si>
    <t>НАЧАЛЬНОЕ ОБРАЗОВАНИЕ (1-Й УРОВЕНЬ)</t>
  </si>
  <si>
    <t>85200</t>
  </si>
  <si>
    <t>ДОШКОЛЬНОЕ ОБРАЗОВАНИЕ</t>
  </si>
  <si>
    <t>85100</t>
  </si>
  <si>
    <t>Деятельность в области юстиции и правосудия</t>
  </si>
  <si>
    <t>84230</t>
  </si>
  <si>
    <t>РЕГУЛИРОВАНИЕ И СОДЕЙСТВИЕ ЭФФЕКТИВНОМУ ВЕДЕНИЮ ЭКОНОМИЧЕСКОЙ ДЕЯТЕЛЬНОСТИ</t>
  </si>
  <si>
    <t>84130</t>
  </si>
  <si>
    <t>Регулирование деятельности учреждений здравоохранения, образования, культуры и других социальных услуг, кроме социального обеспечения</t>
  </si>
  <si>
    <t>84120</t>
  </si>
  <si>
    <t>ДЕЯТЕЛЬНОСТЬ СЕЛЬСКИХ И ПОСЕЛКОВЫХ ОРГАНОВ УПРАВЛЕНИЯ</t>
  </si>
  <si>
    <t>84114</t>
  </si>
  <si>
    <t>ДЕЯТЕЛЬНОСТЬ МЕСТНЫХ ОРГАНОВ УПРАВЛЕНИЯ</t>
  </si>
  <si>
    <t>84113</t>
  </si>
  <si>
    <t>Прочая деятельность по предоставлению вспомогательных коммерческих услуг, не включенная в другие группировки</t>
  </si>
  <si>
    <t>82990</t>
  </si>
  <si>
    <t>Деятельность по благоустройству территорий</t>
  </si>
  <si>
    <t>81300</t>
  </si>
  <si>
    <t>Деятельность в области систем обеспечения безопасности</t>
  </si>
  <si>
    <t>80200</t>
  </si>
  <si>
    <t>Деятельность частных охранных служб</t>
  </si>
  <si>
    <t>80101</t>
  </si>
  <si>
    <t>Аренда прочих машин, оборудования и материальных активов, не включенных в другие группировки</t>
  </si>
  <si>
    <t>Аренда сельскохозяйственной техники и оборудования</t>
  </si>
  <si>
    <t>77311</t>
  </si>
  <si>
    <t>Аренда автомобилей и легковых автомобилей</t>
  </si>
  <si>
    <t>77111</t>
  </si>
  <si>
    <t>Ветеринарная деятельность</t>
  </si>
  <si>
    <t>75000</t>
  </si>
  <si>
    <t>Деятельность по устному и письменному переводу</t>
  </si>
  <si>
    <t>74300</t>
  </si>
  <si>
    <t>Деятельность по проведению геологической разведки и изысканий (без научных исследований и разработок)</t>
  </si>
  <si>
    <t>71122</t>
  </si>
  <si>
    <t>ДЕЯТЕЛЬНОСТЬ В ОБЛАСТИ АРХИТЕКТУРЫ, ЗА ИСКЛЮЧЕНИЕМ ОБЪЕКТОВ АТОМНОЙ ПРОМЫШЛЕННОСТИ И АТОМНОЙ ЭНЕРГЕТИКИ</t>
  </si>
  <si>
    <t>71112</t>
  </si>
  <si>
    <t>Консультирование по вопросам коммерческой деятельности и управления</t>
  </si>
  <si>
    <t>70221</t>
  </si>
  <si>
    <t>Деятельность в области составления счетов и бухгалтерского учета</t>
  </si>
  <si>
    <t>69202</t>
  </si>
  <si>
    <t>ПРОЧАЯ ДЕЯТЕЛЬНОСТЬ В ОБЛАСТИ ПРАВА</t>
  </si>
  <si>
    <t>69109</t>
  </si>
  <si>
    <t>Управление недвижимостью за вознаграждение или на договорной основе</t>
  </si>
  <si>
    <t>68321</t>
  </si>
  <si>
    <t>Посреднические услуги при купле-продаже и сдаче внаем жилья и другого недвижимого имущества непроизводственного назначения</t>
  </si>
  <si>
    <t>68312</t>
  </si>
  <si>
    <t>Аренда (субаренда) и управление собственными или арендованными бизнес-центром, офисными помещениями, административным зданием</t>
  </si>
  <si>
    <t>68202</t>
  </si>
  <si>
    <t>Аренда (субаренда) и управление собственной или арендованной жилой недвижимостью</t>
  </si>
  <si>
    <t>68201</t>
  </si>
  <si>
    <t>Негосударственное страхование ущерба</t>
  </si>
  <si>
    <t>65122</t>
  </si>
  <si>
    <t>Прочие виды кредитования, не включенные в другие группировки</t>
  </si>
  <si>
    <t>64929</t>
  </si>
  <si>
    <t>Деятельность в области разработки и тестирования программного кода</t>
  </si>
  <si>
    <t>62011</t>
  </si>
  <si>
    <t>Прочая деятельность в области телекоммуникаций, не включенная в другие группировки</t>
  </si>
  <si>
    <t>61909</t>
  </si>
  <si>
    <t>ИЗДАНИЕ ГАЗЕТ</t>
  </si>
  <si>
    <t>58130</t>
  </si>
  <si>
    <t>ПРОЧАЯ ДЕЯТЕЛЬНОСТЬ ПО ОБЕСПЕЧЕНИЮ ПИТАНИЕМ, НЕ ВКЛЮЧЕННАЯ В ДРУГИЕ ГРУППИРОВКИ</t>
  </si>
  <si>
    <t>56299</t>
  </si>
  <si>
    <t>Прочие виды организации питания вне населенных пунктов</t>
  </si>
  <si>
    <t>56291</t>
  </si>
  <si>
    <t>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</si>
  <si>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56101</t>
  </si>
  <si>
    <t>ПРЕДОСТАВЛЕНИЕ УСЛУГ ГОСТИНИЦАМИ С РЕСТОРАНАМИ, ЗА ИСКЛЮЧЕНИЕМ ГОСТИНИЦ, НАХОДЯЩИХСЯ НА ПРИДОРОЖНОЙ ПОЛОСЕ</t>
  </si>
  <si>
    <t>55101</t>
  </si>
  <si>
    <t>ТРАНСПОРТНО-ЭКСПЕДИЦИОННЫЕ УСЛУГИ</t>
  </si>
  <si>
    <t>52291</t>
  </si>
  <si>
    <t>ДЕЯТЕЛЬНОСТЬ ТЕРМИНАЛОВ</t>
  </si>
  <si>
    <t>52213</t>
  </si>
  <si>
    <t>Складирование и хранение продовольственных товаров, кроме овощей и фруктов</t>
  </si>
  <si>
    <t>52103</t>
  </si>
  <si>
    <t>СКЛАДИРОВАНИЕ И ХРАНЕНИЕ ЗЕРНА</t>
  </si>
  <si>
    <t>52101</t>
  </si>
  <si>
    <t>ПРЕДОСТАВЛЕНИЕ УСЛУГ ПО ПЕРЕЕЗДУ</t>
  </si>
  <si>
    <t>49420</t>
  </si>
  <si>
    <t>ДЕЯТЕЛЬНОСТЬ ГРУЗОВОГО АВТОМОБИЛЬНОГО ТРАНСПОРТА</t>
  </si>
  <si>
    <t>49410</t>
  </si>
  <si>
    <t>ПРОЧАЯ РОЗНИЧНАЯ ТОРГОВЛЯ ВНЕ МАГАЗИНОВ</t>
  </si>
  <si>
    <t>47999</t>
  </si>
  <si>
    <t>Розничная торговля путем заказа товаров по почте или через сеть интернет</t>
  </si>
  <si>
    <t>47910</t>
  </si>
  <si>
    <t>РОЗНИЧНАЯ ТОРГОВЛЯ ПРОЧИМИ ТОВАРАМИ НА РЫНКАХ</t>
  </si>
  <si>
    <t>47892</t>
  </si>
  <si>
    <t>ПРОЧАЯ РОЗНИЧНАЯ ТОРГОВЛЯ В СПЕЦИАЛИЗИРОВАННЫХ МАГАЗИНАХ, ЯВЛЯЮЩИХСЯ ТОРГОВЫМИ ОБЪЕКТАМИ, С ТОРГОВОЙ ПЛОЩАДЬЮ МЕНЕЕ 2000 КВ.М</t>
  </si>
  <si>
    <t>47789</t>
  </si>
  <si>
    <t>Розничная торговля фармацевтическими товарами в специализированных магазинах, являющихся торговыми объектами, с торговой площадью менее 2000 кв.м</t>
  </si>
  <si>
    <t>47731</t>
  </si>
  <si>
    <t>РОЗНИЧНАЯ ТОРГОВЛЯ МЕБЕЛЬЮ В СПЕЦИАЛИЗИРОВАННЫХ МАГАЗИНАХ, ЯВЛЯЮЩИХСЯ ТОРГОВЫМИ ОБЪЕКТАМИ, С ТОРГОВОЙ ПЛОЩАДЬЮ МЕНЕЕ 2000 КВ.М</t>
  </si>
  <si>
    <t>47591</t>
  </si>
  <si>
    <t>Прочая розничная торговля продуктами питания в специализированных магазинах, являющихся торговыми объектами, с торговой площадью менее 2000 кв.м</t>
  </si>
  <si>
    <t>47291</t>
  </si>
  <si>
    <t>ПРОЧАЯ РОЗНИЧНАЯ ТОРГОВЛЯ МЯСОМ И МЯСНЫМИ ПРОДУКТАМИ В СПЕЦИАЛИЗИРОВАННЫХ МАГАЗИНАХ, ЯВЛЯЮЩИХСЯ ТОРГОВЫМИ ОБЪЕКТАМИ, С ТОРГОВОЙ ПЛОЩАДЬЮ МЕНЕЕ 2000 КВ.М</t>
  </si>
  <si>
    <t>47224</t>
  </si>
  <si>
    <t>ПРОЧАЯ РОЗНИЧНАЯ ТОРГОВЛЯ В НЕСПЕЦИАЛИЗИРОВАННЫХ МАГАЗИНАХ, ЯВЛЯЮЩИХСЯ ТОРГОВЫМИ ОБЪЕКТАМИ, С ТОРГОВОЙ ПЛОЩАДЬЮ БОЛЕЕ 2000 КВ.М (2000 КВ.М И ВЫШЕ)</t>
  </si>
  <si>
    <t>47192</t>
  </si>
  <si>
    <t>ПРОЧАЯ РОЗНИЧНАЯ ТОРГОВЛЯ В НЕСПЕЦИАЛИЗИРОВАННЫХ МАГАЗИНАХ, ЯВЛЯЮЩИХСЯ ТОРГОВЫМИ ОБЪЕКТАМИ, С ТОРГОВОЙ ПЛОЩАДЬЮ МЕНЕЕ 2000 КВ.М</t>
  </si>
  <si>
    <t>47191</t>
  </si>
  <si>
    <t>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</t>
  </si>
  <si>
    <t>47111</t>
  </si>
  <si>
    <t>ОПТОВАЯ ТОРГОВЛЯ ШИРОКИМ АССОРТИМЕНТОМ ТОВАРОВ БЕЗ КАКОЙ-ЛИБО КОНКРЕТИЗАЦИИ</t>
  </si>
  <si>
    <t>46909</t>
  </si>
  <si>
    <t>СПЕЦИАЛИЗИРОВАННАЯ ОПТОВАЯ ТОРГОВЛЯ ТОВАРАМИ, НЕ ВКЛЮЧЕННЫМИ В ДРУГИЕ ГРУППИРОВКИ</t>
  </si>
  <si>
    <t>46908</t>
  </si>
  <si>
    <t>ОПТОВАЯ ТОРГОВЛЯ ЛОМОМ И ОТХОДАМИ ЧЕРНЫХ И ЦВЕТНЫХ МЕТАЛЛОВ</t>
  </si>
  <si>
    <t>46771</t>
  </si>
  <si>
    <t>ОПТОВАЯ ТОРГОВЛЯ МИНЕРАЛЬНЫМИ УДОБРЕНИЯМИ</t>
  </si>
  <si>
    <t>46753</t>
  </si>
  <si>
    <t>Оптовая торговля скобяными изделиями, водопроводным и отопительным оборудованием и инвентарем</t>
  </si>
  <si>
    <t>46740</t>
  </si>
  <si>
    <t>Оптовая торговля строительными металлическими конструкциями</t>
  </si>
  <si>
    <t>46736</t>
  </si>
  <si>
    <t>ОПТОВАЯ ТОРГОВЛЯ ИЗДЕЛИЯМИ ИЗ БЕТОНА, ЦЕМЕНТА, ГИПСА И АНАЛОГИЧНЫХ МАТЕРИАЛОВ</t>
  </si>
  <si>
    <t>46733</t>
  </si>
  <si>
    <t>ОПТОВАЯ ТОРГОВЛЯ АВТОМОБИЛЬНЫМ БЕНЗИНОМ</t>
  </si>
  <si>
    <t>46716</t>
  </si>
  <si>
    <t>ОПТОВАЯ ТОРГОВЛЯ КАМЕННЫМ УГЛЕМ</t>
  </si>
  <si>
    <t>46713</t>
  </si>
  <si>
    <t>Оптовая торговля прочими машинами и оборудованием</t>
  </si>
  <si>
    <t>46690</t>
  </si>
  <si>
    <t>Оптовая торговля сельскохозяйственной техникой, оборудованием, деталями и принадлежностями к ним</t>
  </si>
  <si>
    <t>46610</t>
  </si>
  <si>
    <t>Оптовая торговля прочими непродовольственными товарами потребительского назначения, не включенными в другие группировки</t>
  </si>
  <si>
    <t>46499</t>
  </si>
  <si>
    <t>Оптовая торговля напитками в магазинах, являющихся торговыми объектами, с торговой площадью менее 2000 кв.м</t>
  </si>
  <si>
    <t>46341</t>
  </si>
  <si>
    <t>Оптовая торговля фруктами и овощами</t>
  </si>
  <si>
    <t>46310</t>
  </si>
  <si>
    <t>Оптовая торговля зерном, семенами и кормами для животных</t>
  </si>
  <si>
    <t>46211</t>
  </si>
  <si>
    <t>Деятельность агентов по оптовой торговле товарами широкого ассортимента</t>
  </si>
  <si>
    <t>46190</t>
  </si>
  <si>
    <t>Деятельность агентов по оптовой торговле древесиной и строительными материалами</t>
  </si>
  <si>
    <t>46130</t>
  </si>
  <si>
    <t>Розничная торговля автомобильными деталями, узлами и принадлежностями в торговых объектах с торговой площадью менее 2000 кв.м</t>
  </si>
  <si>
    <t>45321</t>
  </si>
  <si>
    <t>ТЕХНИЧЕСКОЕ ОБСЛУЖИВАНИЕ И РЕМОНТ АВТОМОБИЛЕЙ, ЗА ИСКЛЮЧЕНИЕМ ПРОИЗВЕДЕННЫХ СТАНЦИЯМИ ТЕХНИЧЕСКОГО ОБСЛУЖИВАНИЯ, НАХОДЯЩИМИСЯ НА ПРИДОРОЖНОЙ ПОЛОСЕ</t>
  </si>
  <si>
    <t>45201</t>
  </si>
  <si>
    <t>Прочие строительные работы, требующие специальной квалификации</t>
  </si>
  <si>
    <t>43999</t>
  </si>
  <si>
    <t>ПРОЧИЕ ОТДЕЛОЧНЫЕ РАБОТЫ</t>
  </si>
  <si>
    <t>43390</t>
  </si>
  <si>
    <t>Прочие строительно-монтажные работы, не включенные в другие группировки</t>
  </si>
  <si>
    <t>43298</t>
  </si>
  <si>
    <t>МОНТАЖ СИСТЕМ ВОДОСНАБЖЕНИЯ, ОТОПЛЕНИЯ И КОНДИЦИОНИРОВАНИЯ ВОЗДУХА</t>
  </si>
  <si>
    <t>43220</t>
  </si>
  <si>
    <t>Прочие электромонтажные работы</t>
  </si>
  <si>
    <t>43219</t>
  </si>
  <si>
    <t>СТРОИТЕЛЬСТВО ПРОЧИХ ИНЖЕНЕРНЫХ СООРУЖЕНИЙ, НЕ ВКЛЮЧЕННЫХ В ДРУГИЕ ГРУППИРОВКИ</t>
  </si>
  <si>
    <t>42990</t>
  </si>
  <si>
    <t>Строительство прочих трубопроводов</t>
  </si>
  <si>
    <t>42219</t>
  </si>
  <si>
    <t>СТРОИТЕЛЬСТВО ДОРОГ И АВТОМАГИСТРАЛЕЙ</t>
  </si>
  <si>
    <t>42111</t>
  </si>
  <si>
    <t>Строительство нежилых зданий, за исключением стационарных торговых объектов категорий 1, 2</t>
  </si>
  <si>
    <t>41202</t>
  </si>
  <si>
    <t>Строительство жилых зданий</t>
  </si>
  <si>
    <t>41201</t>
  </si>
  <si>
    <t>Переработка неметаллических отходов</t>
  </si>
  <si>
    <t>38323</t>
  </si>
  <si>
    <t>ОБРАБОТКА И УДАЛЕНИЕ ОПАСНЫХ ОТХОДОВ</t>
  </si>
  <si>
    <t>38220</t>
  </si>
  <si>
    <t>Забор, обработка и распределение воды</t>
  </si>
  <si>
    <t>36000</t>
  </si>
  <si>
    <t>ПРОИЗВОДСТВО ЭЛЕКТРОЭНЕРГИИ ПРОЧИМИ ЭЛЕКТРОСТАНЦИЯМИ</t>
  </si>
  <si>
    <t>35119</t>
  </si>
  <si>
    <t>Производство электроэнергии ветровыми электростанциями</t>
  </si>
  <si>
    <t>35114</t>
  </si>
  <si>
    <t>Ремонт и техническое обслуживание электродвигателей, генераторов и трансформаторов</t>
  </si>
  <si>
    <t>33141</t>
  </si>
  <si>
    <t>Производство прочих изделий</t>
  </si>
  <si>
    <t>32999</t>
  </si>
  <si>
    <t>Производство прочей мебели</t>
  </si>
  <si>
    <t>31090</t>
  </si>
  <si>
    <t>Производство мебели для офисов и предприятий торговли, кроме стульев и другой мебели для сидения</t>
  </si>
  <si>
    <t>31012</t>
  </si>
  <si>
    <t>Производство кондиционеров воздуха, вентиляторов</t>
  </si>
  <si>
    <t>28252</t>
  </si>
  <si>
    <t>Производство прочих электрических проводов и кабелей</t>
  </si>
  <si>
    <t>27320</t>
  </si>
  <si>
    <t>Производство электрораспределительной и регулирующей аппаратуры</t>
  </si>
  <si>
    <t>27120</t>
  </si>
  <si>
    <t>Производство крепежных и резьбовых изделий</t>
  </si>
  <si>
    <t>25940</t>
  </si>
  <si>
    <t>РЕЗКА, ОБРАБОТКА И ОТДЕЛКА КАМНЯ</t>
  </si>
  <si>
    <t>23700</t>
  </si>
  <si>
    <t>ПРОИЗВОДСТВО ТОВАРНОГО БЕТОНА</t>
  </si>
  <si>
    <t>23630</t>
  </si>
  <si>
    <t>ПРОИЗВОДСТВО СТЕНОВЫХ БЛОКОВ</t>
  </si>
  <si>
    <t>23612</t>
  </si>
  <si>
    <t>Производство сборных железобетонных и бетонных конструкций и изделий</t>
  </si>
  <si>
    <t>23611</t>
  </si>
  <si>
    <t>ПРОИЗВОДСТВО КИРПИЧА, ЧЕРЕПИЦЫ И ПРОЧИХ СТРОИТЕЛЬНЫХ ИЗДЕЛИЙ ИЗ ОБОЖЖЕННОЙ ГЛИНЫ</t>
  </si>
  <si>
    <t>23320</t>
  </si>
  <si>
    <t>Производство пластмассовых упаковок для товаров</t>
  </si>
  <si>
    <t>22220</t>
  </si>
  <si>
    <t>Производство пластмассовых плит, листов, труб и профилей</t>
  </si>
  <si>
    <t>22210</t>
  </si>
  <si>
    <t>ПРОИЗВОДСТВО ГОТОВЫХ ТЕКСТИЛЬНЫХ ИЗДЕЛИЙ, КРОМЕ ОДЕЖДЫ</t>
  </si>
  <si>
    <t>13920</t>
  </si>
  <si>
    <t>ПРОИЗВОДСТВО ГОТОВЫХ ПИЩЕВЫХ ПРОДУКТОВ</t>
  </si>
  <si>
    <t>10850</t>
  </si>
  <si>
    <t>Производство сухарей и печенья, мучных кондитерских изделий длительного хранения</t>
  </si>
  <si>
    <t>10720</t>
  </si>
  <si>
    <t>Производство хлебобулочных и мучных кондитерских изделий недлительного хранения</t>
  </si>
  <si>
    <t>10710</t>
  </si>
  <si>
    <t>Переработка молока, кроме консервирования, и производство сыров</t>
  </si>
  <si>
    <t>10511</t>
  </si>
  <si>
    <t>Производство продуктов из мяса и мяса сельскохозяйственной птицы</t>
  </si>
  <si>
    <t>10130</t>
  </si>
  <si>
    <t>Переработка и консервирование мяса сельскохозяйственной птицы</t>
  </si>
  <si>
    <t>10120</t>
  </si>
  <si>
    <t>Предоставление услуг, способствующих добыче других полезных ископаемых</t>
  </si>
  <si>
    <t>09900</t>
  </si>
  <si>
    <t>Разработка гравийных и песчаных карьеров</t>
  </si>
  <si>
    <t>08121</t>
  </si>
  <si>
    <t>Добыча отделочного и строительного камня</t>
  </si>
  <si>
    <t>08111</t>
  </si>
  <si>
    <t>Пресноводное рыбоводство</t>
  </si>
  <si>
    <t>03220</t>
  </si>
  <si>
    <t>Пресноводное рыболовство</t>
  </si>
  <si>
    <t>03120</t>
  </si>
  <si>
    <t>СМЕШАННОЕ СЕЛЬСКОЕ ХОЗЯЙСТВО</t>
  </si>
  <si>
    <t>01500</t>
  </si>
  <si>
    <t>РАЗВЕДЕНИЕ ПРОЧИХ ВИДОВ ЖИВОТНЫХ</t>
  </si>
  <si>
    <t>01490</t>
  </si>
  <si>
    <t>ПРОИЗВОДСТВО ЯИЦ</t>
  </si>
  <si>
    <t>01472</t>
  </si>
  <si>
    <t>Разведение птицы на мясо, племенной птицы и молодняка</t>
  </si>
  <si>
    <t>01471</t>
  </si>
  <si>
    <t>Разведение овец и коз</t>
  </si>
  <si>
    <t>01450</t>
  </si>
  <si>
    <t>Разведение лошадей</t>
  </si>
  <si>
    <t>01431</t>
  </si>
  <si>
    <t>Разведение прочего крупного рогатого скота и буйволов</t>
  </si>
  <si>
    <t>01420</t>
  </si>
  <si>
    <t>Разведение крупного рогатого скота молочного направления</t>
  </si>
  <si>
    <t>01410</t>
  </si>
  <si>
    <t>Выращивание овощей, их семян и рассады</t>
  </si>
  <si>
    <t>01132</t>
  </si>
  <si>
    <t>Выращивание картофеля и посадочного материала</t>
  </si>
  <si>
    <t>01131</t>
  </si>
  <si>
    <t>Выращивание зерновых и зернобобовых культур, включая семеноводство</t>
  </si>
  <si>
    <t>01111</t>
  </si>
  <si>
    <t>лица, занимающиеся частной практикой</t>
  </si>
  <si>
    <t>00000</t>
  </si>
  <si>
    <t>Удельный вес %</t>
  </si>
  <si>
    <t>Сумма налогов</t>
  </si>
  <si>
    <t>СН</t>
  </si>
  <si>
    <t>ИПН</t>
  </si>
  <si>
    <t>Сумма по полю ср.зп</t>
  </si>
  <si>
    <t>Сумма по полю ФОТ</t>
  </si>
  <si>
    <t>Количество НП</t>
  </si>
  <si>
    <t>Вид деятельности</t>
  </si>
  <si>
    <t>Код ОКЭД</t>
  </si>
  <si>
    <t>средняя численность работников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</si>
</sst>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57B4-4B5B-4B71-B4C2-340DB091CCAA}">
  <sheetPr>
    <tabColor rgb="FF00B0F0"/>
  </sheetPr>
  <dimension ref="A1:J146"/>
  <sheetViews>
    <sheetView tabSelected="1" topLeftCell="C1" zoomScaleNormal="100" workbookViewId="0">
      <selection activeCell="E1" sqref="E1"/>
    </sheetView>
  </sheetViews>
  <sheetFormatPr defaultRowHeight="14.5" x14ac:dyDescent="0.35"/>
  <cols>
    <col min="1" max="1" width="6" style="2" bestFit="1" customWidth="1"/>
    <col min="2" max="2" width="186.08984375" style="2" bestFit="1" customWidth="1"/>
    <col min="3" max="3" width="8" style="1" customWidth="1"/>
    <col min="4" max="4" width="12.36328125" style="1" bestFit="1" customWidth="1"/>
    <col min="5" max="5" width="13.26953125" style="1" bestFit="1" customWidth="1"/>
    <col min="6" max="6" width="11" style="1" bestFit="1" customWidth="1"/>
    <col min="7" max="7" width="12.1796875" style="1" bestFit="1" customWidth="1"/>
    <col min="8" max="8" width="10.7265625" style="1" bestFit="1" customWidth="1"/>
    <col min="9" max="9" width="12.1796875" bestFit="1" customWidth="1"/>
    <col min="10" max="10" width="10.1796875" bestFit="1" customWidth="1"/>
  </cols>
  <sheetData>
    <row r="1" spans="1:10" s="10" customFormat="1" ht="46.5" x14ac:dyDescent="0.35">
      <c r="A1" s="12" t="s">
        <v>296</v>
      </c>
      <c r="B1" s="12" t="s">
        <v>295</v>
      </c>
      <c r="C1" s="12" t="s">
        <v>294</v>
      </c>
      <c r="D1" s="14" t="s">
        <v>297</v>
      </c>
      <c r="E1" s="12" t="s">
        <v>293</v>
      </c>
      <c r="F1" s="12" t="s">
        <v>292</v>
      </c>
      <c r="G1" s="12" t="s">
        <v>291</v>
      </c>
      <c r="H1" s="12" t="s">
        <v>290</v>
      </c>
      <c r="I1" s="11" t="s">
        <v>289</v>
      </c>
      <c r="J1" s="11" t="s">
        <v>288</v>
      </c>
    </row>
    <row r="2" spans="1:10" x14ac:dyDescent="0.35">
      <c r="A2" s="9" t="s">
        <v>287</v>
      </c>
      <c r="B2" s="8" t="s">
        <v>286</v>
      </c>
      <c r="C2" s="7">
        <v>5</v>
      </c>
      <c r="D2" s="13"/>
      <c r="E2" s="7"/>
      <c r="F2" s="7"/>
      <c r="G2" s="7"/>
      <c r="H2" s="7"/>
      <c r="I2" s="7">
        <v>0</v>
      </c>
      <c r="J2" s="6">
        <f t="shared" ref="J2:J33" si="0">I2/1958626393*100</f>
        <v>0</v>
      </c>
    </row>
    <row r="3" spans="1:10" x14ac:dyDescent="0.35">
      <c r="A3" s="9" t="s">
        <v>285</v>
      </c>
      <c r="B3" s="8" t="s">
        <v>284</v>
      </c>
      <c r="C3" s="7">
        <v>42</v>
      </c>
      <c r="D3" s="13">
        <v>402.16666666666663</v>
      </c>
      <c r="E3" s="7">
        <v>837336807</v>
      </c>
      <c r="F3" s="7">
        <f t="shared" ref="F3:F34" si="1">E3/D3/12</f>
        <v>173505.34749274762</v>
      </c>
      <c r="G3" s="7">
        <v>54197936</v>
      </c>
      <c r="H3" s="7">
        <v>37716436</v>
      </c>
      <c r="I3" s="7">
        <v>91914372</v>
      </c>
      <c r="J3" s="6">
        <f t="shared" si="0"/>
        <v>4.6927975814323668</v>
      </c>
    </row>
    <row r="4" spans="1:10" x14ac:dyDescent="0.35">
      <c r="A4" s="9" t="s">
        <v>283</v>
      </c>
      <c r="B4" s="8" t="s">
        <v>282</v>
      </c>
      <c r="C4" s="7">
        <v>1</v>
      </c>
      <c r="D4" s="13"/>
      <c r="E4" s="7"/>
      <c r="F4" s="7" t="e">
        <f t="shared" si="1"/>
        <v>#DIV/0!</v>
      </c>
      <c r="G4" s="7"/>
      <c r="H4" s="7"/>
      <c r="I4" s="7">
        <v>0</v>
      </c>
      <c r="J4" s="6">
        <f t="shared" si="0"/>
        <v>0</v>
      </c>
    </row>
    <row r="5" spans="1:10" x14ac:dyDescent="0.35">
      <c r="A5" s="9" t="s">
        <v>281</v>
      </c>
      <c r="B5" s="8" t="s">
        <v>280</v>
      </c>
      <c r="C5" s="7">
        <v>1</v>
      </c>
      <c r="D5" s="13">
        <v>1</v>
      </c>
      <c r="E5" s="7">
        <v>1680952</v>
      </c>
      <c r="F5" s="7">
        <f t="shared" si="1"/>
        <v>140079.33333333334</v>
      </c>
      <c r="G5" s="7">
        <v>147923</v>
      </c>
      <c r="H5" s="7">
        <v>87577</v>
      </c>
      <c r="I5" s="7">
        <v>235500</v>
      </c>
      <c r="J5" s="6">
        <f t="shared" si="0"/>
        <v>1.2023732593498244E-2</v>
      </c>
    </row>
    <row r="6" spans="1:10" x14ac:dyDescent="0.35">
      <c r="A6" s="9" t="s">
        <v>279</v>
      </c>
      <c r="B6" s="8" t="s">
        <v>278</v>
      </c>
      <c r="C6" s="7">
        <v>4</v>
      </c>
      <c r="D6" s="13"/>
      <c r="E6" s="7"/>
      <c r="F6" s="7" t="e">
        <f t="shared" si="1"/>
        <v>#DIV/0!</v>
      </c>
      <c r="G6" s="7"/>
      <c r="H6" s="7"/>
      <c r="I6" s="7">
        <v>0</v>
      </c>
      <c r="J6" s="6">
        <f t="shared" si="0"/>
        <v>0</v>
      </c>
    </row>
    <row r="7" spans="1:10" x14ac:dyDescent="0.35">
      <c r="A7" s="9" t="s">
        <v>277</v>
      </c>
      <c r="B7" s="8" t="s">
        <v>276</v>
      </c>
      <c r="C7" s="7">
        <v>8</v>
      </c>
      <c r="D7" s="13">
        <v>12.888888888888889</v>
      </c>
      <c r="E7" s="7">
        <v>18309249</v>
      </c>
      <c r="F7" s="7">
        <f t="shared" si="1"/>
        <v>118378.7650862069</v>
      </c>
      <c r="G7" s="7">
        <v>1096304</v>
      </c>
      <c r="H7" s="7">
        <v>1020518</v>
      </c>
      <c r="I7" s="7">
        <v>2116822</v>
      </c>
      <c r="J7" s="6">
        <f t="shared" si="0"/>
        <v>0.108076864866387</v>
      </c>
    </row>
    <row r="8" spans="1:10" x14ac:dyDescent="0.35">
      <c r="A8" s="9" t="s">
        <v>275</v>
      </c>
      <c r="B8" s="8" t="s">
        <v>274</v>
      </c>
      <c r="C8" s="7">
        <v>3</v>
      </c>
      <c r="D8" s="13">
        <v>4.333333333333333</v>
      </c>
      <c r="E8" s="7">
        <v>11877693</v>
      </c>
      <c r="F8" s="7">
        <f t="shared" si="1"/>
        <v>228417.17307692309</v>
      </c>
      <c r="G8" s="7">
        <v>931975</v>
      </c>
      <c r="H8" s="7">
        <v>771017</v>
      </c>
      <c r="I8" s="7">
        <v>1702992</v>
      </c>
      <c r="J8" s="6">
        <f t="shared" si="0"/>
        <v>8.6948282024911935E-2</v>
      </c>
    </row>
    <row r="9" spans="1:10" x14ac:dyDescent="0.35">
      <c r="A9" s="9" t="s">
        <v>273</v>
      </c>
      <c r="B9" s="8" t="s">
        <v>272</v>
      </c>
      <c r="C9" s="7">
        <v>3</v>
      </c>
      <c r="D9" s="13">
        <v>3.375</v>
      </c>
      <c r="E9" s="7">
        <v>5325403</v>
      </c>
      <c r="F9" s="7">
        <f t="shared" si="1"/>
        <v>131491.43209876542</v>
      </c>
      <c r="G9" s="7">
        <v>379129</v>
      </c>
      <c r="H9" s="7">
        <v>323238</v>
      </c>
      <c r="I9" s="7">
        <v>702367</v>
      </c>
      <c r="J9" s="6">
        <f t="shared" si="0"/>
        <v>3.5860182549883567E-2</v>
      </c>
    </row>
    <row r="10" spans="1:10" x14ac:dyDescent="0.35">
      <c r="A10" s="9" t="s">
        <v>271</v>
      </c>
      <c r="B10" s="8" t="s">
        <v>270</v>
      </c>
      <c r="C10" s="7">
        <v>2</v>
      </c>
      <c r="D10" s="13">
        <v>442.16666666666669</v>
      </c>
      <c r="E10" s="7">
        <v>1282166372</v>
      </c>
      <c r="F10" s="7">
        <f t="shared" si="1"/>
        <v>241644.62344515641</v>
      </c>
      <c r="G10" s="7">
        <v>85505738</v>
      </c>
      <c r="H10" s="7">
        <v>4076329</v>
      </c>
      <c r="I10" s="7">
        <v>89582067</v>
      </c>
      <c r="J10" s="6">
        <f t="shared" si="0"/>
        <v>4.5737189757148338</v>
      </c>
    </row>
    <row r="11" spans="1:10" x14ac:dyDescent="0.35">
      <c r="A11" s="9" t="s">
        <v>269</v>
      </c>
      <c r="B11" s="8" t="s">
        <v>268</v>
      </c>
      <c r="C11" s="7">
        <v>1</v>
      </c>
      <c r="D11" s="13">
        <v>61.25</v>
      </c>
      <c r="E11" s="7">
        <v>148186358</v>
      </c>
      <c r="F11" s="7">
        <f t="shared" si="1"/>
        <v>201614.09251700679</v>
      </c>
      <c r="G11" s="7">
        <v>11183822</v>
      </c>
      <c r="H11" s="7">
        <v>0</v>
      </c>
      <c r="I11" s="7">
        <v>11183822</v>
      </c>
      <c r="J11" s="6">
        <f t="shared" si="0"/>
        <v>0.5710033337634085</v>
      </c>
    </row>
    <row r="12" spans="1:10" x14ac:dyDescent="0.35">
      <c r="A12" s="9" t="s">
        <v>267</v>
      </c>
      <c r="B12" s="8" t="s">
        <v>266</v>
      </c>
      <c r="C12" s="7">
        <v>1</v>
      </c>
      <c r="D12" s="13"/>
      <c r="E12" s="7"/>
      <c r="F12" s="7" t="e">
        <f t="shared" si="1"/>
        <v>#DIV/0!</v>
      </c>
      <c r="G12" s="7"/>
      <c r="H12" s="7"/>
      <c r="I12" s="7">
        <v>0</v>
      </c>
      <c r="J12" s="6">
        <f t="shared" si="0"/>
        <v>0</v>
      </c>
    </row>
    <row r="13" spans="1:10" x14ac:dyDescent="0.35">
      <c r="A13" s="9" t="s">
        <v>265</v>
      </c>
      <c r="B13" s="8" t="s">
        <v>264</v>
      </c>
      <c r="C13" s="7">
        <v>6</v>
      </c>
      <c r="D13" s="13">
        <v>9.5</v>
      </c>
      <c r="E13" s="7">
        <v>18784517</v>
      </c>
      <c r="F13" s="7">
        <f t="shared" si="1"/>
        <v>164776.4649122807</v>
      </c>
      <c r="G13" s="7">
        <v>1349269</v>
      </c>
      <c r="H13" s="7">
        <v>532363</v>
      </c>
      <c r="I13" s="7">
        <v>1881632</v>
      </c>
      <c r="J13" s="6">
        <f t="shared" si="0"/>
        <v>9.6068959691589323E-2</v>
      </c>
    </row>
    <row r="14" spans="1:10" x14ac:dyDescent="0.35">
      <c r="A14" s="9" t="s">
        <v>263</v>
      </c>
      <c r="B14" s="8" t="s">
        <v>262</v>
      </c>
      <c r="C14" s="7">
        <v>9</v>
      </c>
      <c r="D14" s="13">
        <v>4</v>
      </c>
      <c r="E14" s="7"/>
      <c r="F14" s="7">
        <f t="shared" si="1"/>
        <v>0</v>
      </c>
      <c r="G14" s="7"/>
      <c r="H14" s="7"/>
      <c r="I14" s="7">
        <v>0</v>
      </c>
      <c r="J14" s="6">
        <f t="shared" si="0"/>
        <v>0</v>
      </c>
    </row>
    <row r="15" spans="1:10" x14ac:dyDescent="0.35">
      <c r="A15" s="9" t="s">
        <v>261</v>
      </c>
      <c r="B15" s="8" t="s">
        <v>260</v>
      </c>
      <c r="C15" s="7">
        <v>4</v>
      </c>
      <c r="D15" s="13"/>
      <c r="E15" s="7"/>
      <c r="F15" s="7" t="e">
        <f t="shared" si="1"/>
        <v>#DIV/0!</v>
      </c>
      <c r="G15" s="7"/>
      <c r="H15" s="7"/>
      <c r="I15" s="7">
        <v>0</v>
      </c>
      <c r="J15" s="6">
        <f t="shared" si="0"/>
        <v>0</v>
      </c>
    </row>
    <row r="16" spans="1:10" x14ac:dyDescent="0.35">
      <c r="A16" s="9" t="s">
        <v>259</v>
      </c>
      <c r="B16" s="8" t="s">
        <v>258</v>
      </c>
      <c r="C16" s="7">
        <v>5</v>
      </c>
      <c r="D16" s="13">
        <v>26.083333333333332</v>
      </c>
      <c r="E16" s="7">
        <v>57767226</v>
      </c>
      <c r="F16" s="7">
        <f t="shared" si="1"/>
        <v>184559.82747603836</v>
      </c>
      <c r="G16" s="7">
        <v>3924787</v>
      </c>
      <c r="H16" s="7">
        <v>3100628</v>
      </c>
      <c r="I16" s="7">
        <v>7025415</v>
      </c>
      <c r="J16" s="6">
        <f t="shared" si="0"/>
        <v>0.3586909185492631</v>
      </c>
    </row>
    <row r="17" spans="1:10" x14ac:dyDescent="0.35">
      <c r="A17" s="9" t="s">
        <v>257</v>
      </c>
      <c r="B17" s="8" t="s">
        <v>256</v>
      </c>
      <c r="C17" s="7">
        <v>25</v>
      </c>
      <c r="D17" s="13">
        <v>488.16666666666657</v>
      </c>
      <c r="E17" s="7">
        <v>1405799496</v>
      </c>
      <c r="F17" s="7">
        <f t="shared" si="1"/>
        <v>239979.42915670879</v>
      </c>
      <c r="G17" s="7">
        <v>96497239</v>
      </c>
      <c r="H17" s="7">
        <v>76749242</v>
      </c>
      <c r="I17" s="7">
        <v>173246481</v>
      </c>
      <c r="J17" s="6">
        <f t="shared" si="0"/>
        <v>8.8453051393145401</v>
      </c>
    </row>
    <row r="18" spans="1:10" x14ac:dyDescent="0.35">
      <c r="A18" s="9" t="s">
        <v>255</v>
      </c>
      <c r="B18" s="8" t="s">
        <v>254</v>
      </c>
      <c r="C18" s="7">
        <v>1</v>
      </c>
      <c r="D18" s="13">
        <v>12.333333333333334</v>
      </c>
      <c r="E18" s="7">
        <v>11189810</v>
      </c>
      <c r="F18" s="7">
        <f t="shared" si="1"/>
        <v>75606.82432432432</v>
      </c>
      <c r="G18" s="7">
        <v>779990</v>
      </c>
      <c r="H18" s="7">
        <v>619688</v>
      </c>
      <c r="I18" s="7">
        <v>1399678</v>
      </c>
      <c r="J18" s="6">
        <f t="shared" si="0"/>
        <v>7.1462225006379762E-2</v>
      </c>
    </row>
    <row r="19" spans="1:10" x14ac:dyDescent="0.35">
      <c r="A19" s="9" t="s">
        <v>253</v>
      </c>
      <c r="B19" s="8" t="s">
        <v>252</v>
      </c>
      <c r="C19" s="7">
        <v>1</v>
      </c>
      <c r="D19" s="13">
        <v>1.25</v>
      </c>
      <c r="E19" s="7">
        <v>6085297</v>
      </c>
      <c r="F19" s="7">
        <f t="shared" si="1"/>
        <v>405686.46666666662</v>
      </c>
      <c r="G19" s="7">
        <v>522882</v>
      </c>
      <c r="H19" s="7">
        <v>392903</v>
      </c>
      <c r="I19" s="7">
        <v>915785</v>
      </c>
      <c r="J19" s="6">
        <f t="shared" si="0"/>
        <v>4.6756492370007598E-2</v>
      </c>
    </row>
    <row r="20" spans="1:10" x14ac:dyDescent="0.35">
      <c r="A20" s="9" t="s">
        <v>251</v>
      </c>
      <c r="B20" s="8" t="s">
        <v>250</v>
      </c>
      <c r="C20" s="7">
        <v>2</v>
      </c>
      <c r="D20" s="13">
        <v>5.666666666666667</v>
      </c>
      <c r="E20" s="7">
        <v>8580000</v>
      </c>
      <c r="F20" s="7">
        <f t="shared" si="1"/>
        <v>126176.47058823529</v>
      </c>
      <c r="G20" s="7">
        <v>376198</v>
      </c>
      <c r="H20" s="7">
        <v>8262</v>
      </c>
      <c r="I20" s="7">
        <v>384460</v>
      </c>
      <c r="J20" s="6">
        <f t="shared" si="0"/>
        <v>1.9629062560069362E-2</v>
      </c>
    </row>
    <row r="21" spans="1:10" x14ac:dyDescent="0.35">
      <c r="A21" s="9" t="s">
        <v>249</v>
      </c>
      <c r="B21" s="8" t="s">
        <v>248</v>
      </c>
      <c r="C21" s="7">
        <v>1</v>
      </c>
      <c r="D21" s="13"/>
      <c r="E21" s="7"/>
      <c r="F21" s="7" t="e">
        <f t="shared" si="1"/>
        <v>#DIV/0!</v>
      </c>
      <c r="G21" s="7"/>
      <c r="H21" s="7"/>
      <c r="I21" s="7">
        <v>0</v>
      </c>
      <c r="J21" s="6">
        <f t="shared" si="0"/>
        <v>0</v>
      </c>
    </row>
    <row r="22" spans="1:10" x14ac:dyDescent="0.35">
      <c r="A22" s="9" t="s">
        <v>247</v>
      </c>
      <c r="B22" s="8" t="s">
        <v>246</v>
      </c>
      <c r="C22" s="7">
        <v>1</v>
      </c>
      <c r="D22" s="13"/>
      <c r="E22" s="7"/>
      <c r="F22" s="7" t="e">
        <f t="shared" si="1"/>
        <v>#DIV/0!</v>
      </c>
      <c r="G22" s="7"/>
      <c r="H22" s="7"/>
      <c r="I22" s="7">
        <v>0</v>
      </c>
      <c r="J22" s="6">
        <f t="shared" si="0"/>
        <v>0</v>
      </c>
    </row>
    <row r="23" spans="1:10" x14ac:dyDescent="0.35">
      <c r="A23" s="9" t="s">
        <v>245</v>
      </c>
      <c r="B23" s="8" t="s">
        <v>244</v>
      </c>
      <c r="C23" s="7">
        <v>1</v>
      </c>
      <c r="D23" s="13">
        <v>2</v>
      </c>
      <c r="E23" s="7">
        <v>331428</v>
      </c>
      <c r="F23" s="7">
        <f t="shared" si="1"/>
        <v>13809.5</v>
      </c>
      <c r="G23" s="7">
        <v>16748</v>
      </c>
      <c r="H23" s="7">
        <v>16969</v>
      </c>
      <c r="I23" s="7">
        <v>33717</v>
      </c>
      <c r="J23" s="6">
        <f t="shared" si="0"/>
        <v>1.7214615365391945E-3</v>
      </c>
    </row>
    <row r="24" spans="1:10" x14ac:dyDescent="0.35">
      <c r="A24" s="9" t="s">
        <v>243</v>
      </c>
      <c r="B24" s="8" t="s">
        <v>242</v>
      </c>
      <c r="C24" s="7">
        <v>1</v>
      </c>
      <c r="D24" s="13"/>
      <c r="E24" s="7"/>
      <c r="F24" s="7" t="e">
        <f t="shared" si="1"/>
        <v>#DIV/0!</v>
      </c>
      <c r="G24" s="7"/>
      <c r="H24" s="7"/>
      <c r="I24" s="7">
        <v>0</v>
      </c>
      <c r="J24" s="6">
        <f t="shared" si="0"/>
        <v>0</v>
      </c>
    </row>
    <row r="25" spans="1:10" x14ac:dyDescent="0.35">
      <c r="A25" s="9" t="s">
        <v>241</v>
      </c>
      <c r="B25" s="8" t="s">
        <v>240</v>
      </c>
      <c r="C25" s="7">
        <v>1</v>
      </c>
      <c r="D25" s="13">
        <v>4.4444444444444446</v>
      </c>
      <c r="E25" s="7">
        <v>5110000</v>
      </c>
      <c r="F25" s="7">
        <f t="shared" si="1"/>
        <v>95812.5</v>
      </c>
      <c r="G25" s="7">
        <v>308203</v>
      </c>
      <c r="H25" s="7">
        <v>261636</v>
      </c>
      <c r="I25" s="7">
        <v>569839</v>
      </c>
      <c r="J25" s="6">
        <f t="shared" si="0"/>
        <v>2.9093807886821425E-2</v>
      </c>
    </row>
    <row r="26" spans="1:10" x14ac:dyDescent="0.35">
      <c r="A26" s="9" t="s">
        <v>239</v>
      </c>
      <c r="B26" s="8" t="s">
        <v>238</v>
      </c>
      <c r="C26" s="7">
        <v>1</v>
      </c>
      <c r="D26" s="13"/>
      <c r="E26" s="7"/>
      <c r="F26" s="7" t="e">
        <f t="shared" si="1"/>
        <v>#DIV/0!</v>
      </c>
      <c r="G26" s="7"/>
      <c r="H26" s="7"/>
      <c r="I26" s="7">
        <v>0</v>
      </c>
      <c r="J26" s="6">
        <f t="shared" si="0"/>
        <v>0</v>
      </c>
    </row>
    <row r="27" spans="1:10" x14ac:dyDescent="0.35">
      <c r="A27" s="9" t="s">
        <v>237</v>
      </c>
      <c r="B27" s="8" t="s">
        <v>236</v>
      </c>
      <c r="C27" s="7">
        <v>1</v>
      </c>
      <c r="D27" s="13">
        <v>5</v>
      </c>
      <c r="E27" s="7">
        <v>1470000</v>
      </c>
      <c r="F27" s="7">
        <f t="shared" si="1"/>
        <v>24500</v>
      </c>
      <c r="G27" s="7">
        <v>693</v>
      </c>
      <c r="H27" s="7">
        <v>0</v>
      </c>
      <c r="I27" s="7">
        <v>693</v>
      </c>
      <c r="J27" s="6">
        <f t="shared" si="0"/>
        <v>3.5381939224179542E-5</v>
      </c>
    </row>
    <row r="28" spans="1:10" x14ac:dyDescent="0.35">
      <c r="A28" s="9" t="s">
        <v>235</v>
      </c>
      <c r="B28" s="8" t="s">
        <v>234</v>
      </c>
      <c r="C28" s="7">
        <v>3</v>
      </c>
      <c r="D28" s="13">
        <v>34.166666666666671</v>
      </c>
      <c r="E28" s="7">
        <v>147033827</v>
      </c>
      <c r="F28" s="7">
        <f t="shared" si="1"/>
        <v>358619.09024390235</v>
      </c>
      <c r="G28" s="7">
        <v>10918538</v>
      </c>
      <c r="H28" s="7">
        <v>8547574</v>
      </c>
      <c r="I28" s="7">
        <v>19466112</v>
      </c>
      <c r="J28" s="6">
        <f t="shared" si="0"/>
        <v>0.99386550031034937</v>
      </c>
    </row>
    <row r="29" spans="1:10" x14ac:dyDescent="0.35">
      <c r="A29" s="9" t="s">
        <v>233</v>
      </c>
      <c r="B29" s="8" t="s">
        <v>232</v>
      </c>
      <c r="C29" s="7">
        <v>3</v>
      </c>
      <c r="D29" s="13">
        <v>184.25</v>
      </c>
      <c r="E29" s="7">
        <v>422303504</v>
      </c>
      <c r="F29" s="7">
        <f t="shared" si="1"/>
        <v>191001.13251922207</v>
      </c>
      <c r="G29" s="7">
        <v>25228918</v>
      </c>
      <c r="H29" s="7">
        <v>24131655</v>
      </c>
      <c r="I29" s="7">
        <v>49360573</v>
      </c>
      <c r="J29" s="6">
        <f t="shared" si="0"/>
        <v>2.5201627618422475</v>
      </c>
    </row>
    <row r="30" spans="1:10" x14ac:dyDescent="0.35">
      <c r="A30" s="9" t="s">
        <v>231</v>
      </c>
      <c r="B30" s="8" t="s">
        <v>230</v>
      </c>
      <c r="C30" s="7">
        <v>2</v>
      </c>
      <c r="D30" s="13"/>
      <c r="E30" s="7"/>
      <c r="F30" s="7" t="e">
        <f t="shared" si="1"/>
        <v>#DIV/0!</v>
      </c>
      <c r="G30" s="7"/>
      <c r="H30" s="7"/>
      <c r="I30" s="7">
        <v>0</v>
      </c>
      <c r="J30" s="6">
        <f t="shared" si="0"/>
        <v>0</v>
      </c>
    </row>
    <row r="31" spans="1:10" x14ac:dyDescent="0.35">
      <c r="A31" s="9" t="s">
        <v>229</v>
      </c>
      <c r="B31" s="8" t="s">
        <v>228</v>
      </c>
      <c r="C31" s="7">
        <v>1</v>
      </c>
      <c r="D31" s="13">
        <v>2.3333333333333335</v>
      </c>
      <c r="E31" s="7">
        <v>8064045</v>
      </c>
      <c r="F31" s="7">
        <f t="shared" si="1"/>
        <v>288001.6071428571</v>
      </c>
      <c r="G31" s="7">
        <v>601087</v>
      </c>
      <c r="H31" s="7">
        <v>420144</v>
      </c>
      <c r="I31" s="7">
        <v>1021231</v>
      </c>
      <c r="J31" s="6">
        <f t="shared" si="0"/>
        <v>5.2140163312912116E-2</v>
      </c>
    </row>
    <row r="32" spans="1:10" x14ac:dyDescent="0.35">
      <c r="A32" s="9" t="s">
        <v>227</v>
      </c>
      <c r="B32" s="8" t="s">
        <v>226</v>
      </c>
      <c r="C32" s="7">
        <v>1</v>
      </c>
      <c r="D32" s="13">
        <v>37.5</v>
      </c>
      <c r="E32" s="7">
        <v>86163709</v>
      </c>
      <c r="F32" s="7">
        <f t="shared" si="1"/>
        <v>191474.90888888889</v>
      </c>
      <c r="G32" s="7">
        <v>5012851</v>
      </c>
      <c r="H32" s="7">
        <v>4588637</v>
      </c>
      <c r="I32" s="7">
        <v>9601488</v>
      </c>
      <c r="J32" s="6">
        <f t="shared" si="0"/>
        <v>0.49021538943389498</v>
      </c>
    </row>
    <row r="33" spans="1:10" x14ac:dyDescent="0.35">
      <c r="A33" s="9" t="s">
        <v>225</v>
      </c>
      <c r="B33" s="8" t="s">
        <v>224</v>
      </c>
      <c r="C33" s="7">
        <v>1</v>
      </c>
      <c r="D33" s="13">
        <v>1</v>
      </c>
      <c r="E33" s="7">
        <v>255000</v>
      </c>
      <c r="F33" s="7">
        <f t="shared" si="1"/>
        <v>21250</v>
      </c>
      <c r="G33" s="7">
        <v>693</v>
      </c>
      <c r="H33" s="7">
        <v>12393</v>
      </c>
      <c r="I33" s="7">
        <v>13086</v>
      </c>
      <c r="J33" s="6">
        <f t="shared" si="0"/>
        <v>6.6812129392152019E-4</v>
      </c>
    </row>
    <row r="34" spans="1:10" x14ac:dyDescent="0.35">
      <c r="A34" s="9" t="s">
        <v>223</v>
      </c>
      <c r="B34" s="8" t="s">
        <v>222</v>
      </c>
      <c r="C34" s="7">
        <v>1</v>
      </c>
      <c r="D34" s="13">
        <v>1</v>
      </c>
      <c r="E34" s="7"/>
      <c r="F34" s="7">
        <f t="shared" si="1"/>
        <v>0</v>
      </c>
      <c r="G34" s="7"/>
      <c r="H34" s="7"/>
      <c r="I34" s="7">
        <v>0</v>
      </c>
      <c r="J34" s="6">
        <f t="shared" ref="J34:J65" si="2">I34/1958626393*100</f>
        <v>0</v>
      </c>
    </row>
    <row r="35" spans="1:10" x14ac:dyDescent="0.35">
      <c r="A35" s="9" t="s">
        <v>221</v>
      </c>
      <c r="B35" s="8" t="s">
        <v>220</v>
      </c>
      <c r="C35" s="7">
        <v>1</v>
      </c>
      <c r="D35" s="13">
        <v>22</v>
      </c>
      <c r="E35" s="7">
        <v>97419628</v>
      </c>
      <c r="F35" s="7">
        <f t="shared" ref="F35:F66" si="3">E35/D35/12</f>
        <v>369013.74242424243</v>
      </c>
      <c r="G35" s="7">
        <v>7308597</v>
      </c>
      <c r="H35" s="7">
        <v>5280266</v>
      </c>
      <c r="I35" s="7">
        <v>12588863</v>
      </c>
      <c r="J35" s="6">
        <f t="shared" si="2"/>
        <v>0.6427393731133082</v>
      </c>
    </row>
    <row r="36" spans="1:10" x14ac:dyDescent="0.35">
      <c r="A36" s="9" t="s">
        <v>219</v>
      </c>
      <c r="B36" s="8" t="s">
        <v>218</v>
      </c>
      <c r="C36" s="7">
        <v>1</v>
      </c>
      <c r="D36" s="13">
        <v>1</v>
      </c>
      <c r="E36" s="7">
        <v>3750000</v>
      </c>
      <c r="F36" s="7">
        <f t="shared" si="3"/>
        <v>312500</v>
      </c>
      <c r="G36" s="7">
        <v>267976</v>
      </c>
      <c r="H36" s="7">
        <v>195375</v>
      </c>
      <c r="I36" s="7">
        <v>463351</v>
      </c>
      <c r="J36" s="6">
        <f t="shared" si="2"/>
        <v>2.3656936394607239E-2</v>
      </c>
    </row>
    <row r="37" spans="1:10" x14ac:dyDescent="0.35">
      <c r="A37" s="9" t="s">
        <v>217</v>
      </c>
      <c r="B37" s="8" t="s">
        <v>216</v>
      </c>
      <c r="C37" s="7">
        <v>1</v>
      </c>
      <c r="D37" s="13">
        <v>12.333333333333334</v>
      </c>
      <c r="E37" s="7">
        <v>26761964</v>
      </c>
      <c r="F37" s="7">
        <f t="shared" si="3"/>
        <v>180824.08108108107</v>
      </c>
      <c r="G37" s="7">
        <v>1377673</v>
      </c>
      <c r="H37" s="7">
        <v>1383294</v>
      </c>
      <c r="I37" s="7">
        <v>2760967</v>
      </c>
      <c r="J37" s="6">
        <f t="shared" si="2"/>
        <v>0.14096445395954593</v>
      </c>
    </row>
    <row r="38" spans="1:10" x14ac:dyDescent="0.35">
      <c r="A38" s="9" t="s">
        <v>215</v>
      </c>
      <c r="B38" s="8" t="s">
        <v>214</v>
      </c>
      <c r="C38" s="7">
        <v>2</v>
      </c>
      <c r="D38" s="13">
        <v>145.33333333333334</v>
      </c>
      <c r="E38" s="7">
        <v>669801849</v>
      </c>
      <c r="F38" s="7">
        <f t="shared" si="3"/>
        <v>384060.69323394494</v>
      </c>
      <c r="G38" s="7">
        <v>51458792</v>
      </c>
      <c r="H38" s="7">
        <v>37711218</v>
      </c>
      <c r="I38" s="7">
        <v>89170010</v>
      </c>
      <c r="J38" s="6">
        <f t="shared" si="2"/>
        <v>4.5526809154970884</v>
      </c>
    </row>
    <row r="39" spans="1:10" x14ac:dyDescent="0.35">
      <c r="A39" s="9" t="s">
        <v>213</v>
      </c>
      <c r="B39" s="8" t="s">
        <v>212</v>
      </c>
      <c r="C39" s="7">
        <v>2</v>
      </c>
      <c r="D39" s="13">
        <v>2</v>
      </c>
      <c r="E39" s="7"/>
      <c r="F39" s="7">
        <f t="shared" si="3"/>
        <v>0</v>
      </c>
      <c r="G39" s="7"/>
      <c r="H39" s="7"/>
      <c r="I39" s="7">
        <v>0</v>
      </c>
      <c r="J39" s="6">
        <f t="shared" si="2"/>
        <v>0</v>
      </c>
    </row>
    <row r="40" spans="1:10" x14ac:dyDescent="0.35">
      <c r="A40" s="9" t="s">
        <v>211</v>
      </c>
      <c r="B40" s="8" t="s">
        <v>210</v>
      </c>
      <c r="C40" s="7">
        <v>1</v>
      </c>
      <c r="D40" s="13">
        <v>22.333333333333332</v>
      </c>
      <c r="E40" s="7">
        <v>68230840</v>
      </c>
      <c r="F40" s="7">
        <f t="shared" si="3"/>
        <v>254592.68656716417</v>
      </c>
      <c r="G40" s="7">
        <v>4832300</v>
      </c>
      <c r="H40" s="7">
        <v>3590306</v>
      </c>
      <c r="I40" s="7">
        <v>8422606</v>
      </c>
      <c r="J40" s="6">
        <f t="shared" si="2"/>
        <v>0.43002616681271277</v>
      </c>
    </row>
    <row r="41" spans="1:10" x14ac:dyDescent="0.35">
      <c r="A41" s="9" t="s">
        <v>209</v>
      </c>
      <c r="B41" s="8" t="s">
        <v>208</v>
      </c>
      <c r="C41" s="7">
        <v>2</v>
      </c>
      <c r="D41" s="13">
        <v>11.333333333333334</v>
      </c>
      <c r="E41" s="7">
        <v>61897798</v>
      </c>
      <c r="F41" s="7">
        <f t="shared" si="3"/>
        <v>455130.8676470588</v>
      </c>
      <c r="G41" s="7">
        <v>11134403</v>
      </c>
      <c r="H41" s="7">
        <v>9131282</v>
      </c>
      <c r="I41" s="7">
        <v>20265685</v>
      </c>
      <c r="J41" s="6">
        <f t="shared" si="2"/>
        <v>1.0346886508028386</v>
      </c>
    </row>
    <row r="42" spans="1:10" x14ac:dyDescent="0.35">
      <c r="A42" s="9" t="s">
        <v>207</v>
      </c>
      <c r="B42" s="8" t="s">
        <v>206</v>
      </c>
      <c r="C42" s="7">
        <v>1</v>
      </c>
      <c r="D42" s="13">
        <v>14.916666666666666</v>
      </c>
      <c r="E42" s="7">
        <v>176431129</v>
      </c>
      <c r="F42" s="7">
        <f t="shared" si="3"/>
        <v>985648.76536312851</v>
      </c>
      <c r="G42" s="7">
        <v>17207063</v>
      </c>
      <c r="H42" s="7">
        <v>13645850</v>
      </c>
      <c r="I42" s="7">
        <v>30852913</v>
      </c>
      <c r="J42" s="6">
        <f t="shared" si="2"/>
        <v>1.5752321683331876</v>
      </c>
    </row>
    <row r="43" spans="1:10" x14ac:dyDescent="0.35">
      <c r="A43" s="9" t="s">
        <v>205</v>
      </c>
      <c r="B43" s="8" t="s">
        <v>204</v>
      </c>
      <c r="C43" s="7">
        <v>1</v>
      </c>
      <c r="D43" s="13">
        <v>148</v>
      </c>
      <c r="E43" s="7">
        <v>129767871</v>
      </c>
      <c r="F43" s="7">
        <f t="shared" si="3"/>
        <v>73067.494932432441</v>
      </c>
      <c r="G43" s="7">
        <v>6347966</v>
      </c>
      <c r="H43" s="7">
        <v>6839480</v>
      </c>
      <c r="I43" s="7">
        <v>13187446</v>
      </c>
      <c r="J43" s="6">
        <f t="shared" si="2"/>
        <v>0.67330074010699803</v>
      </c>
    </row>
    <row r="44" spans="1:10" x14ac:dyDescent="0.35">
      <c r="A44" s="9" t="s">
        <v>203</v>
      </c>
      <c r="B44" s="8" t="s">
        <v>202</v>
      </c>
      <c r="C44" s="7">
        <v>1</v>
      </c>
      <c r="D44" s="13"/>
      <c r="E44" s="7"/>
      <c r="F44" s="7" t="e">
        <f t="shared" si="3"/>
        <v>#DIV/0!</v>
      </c>
      <c r="G44" s="7"/>
      <c r="H44" s="7"/>
      <c r="I44" s="7">
        <v>0</v>
      </c>
      <c r="J44" s="6">
        <f t="shared" si="2"/>
        <v>0</v>
      </c>
    </row>
    <row r="45" spans="1:10" x14ac:dyDescent="0.35">
      <c r="A45" s="9" t="s">
        <v>201</v>
      </c>
      <c r="B45" s="8" t="s">
        <v>200</v>
      </c>
      <c r="C45" s="7">
        <v>1</v>
      </c>
      <c r="D45" s="13">
        <v>1</v>
      </c>
      <c r="E45" s="7"/>
      <c r="F45" s="7">
        <f t="shared" si="3"/>
        <v>0</v>
      </c>
      <c r="G45" s="7"/>
      <c r="H45" s="7"/>
      <c r="I45" s="7">
        <v>0</v>
      </c>
      <c r="J45" s="6">
        <f t="shared" si="2"/>
        <v>0</v>
      </c>
    </row>
    <row r="46" spans="1:10" x14ac:dyDescent="0.35">
      <c r="A46" s="9" t="s">
        <v>199</v>
      </c>
      <c r="B46" s="8" t="s">
        <v>198</v>
      </c>
      <c r="C46" s="7">
        <v>7</v>
      </c>
      <c r="D46" s="13">
        <v>12.416666666666666</v>
      </c>
      <c r="E46" s="7">
        <v>13403469</v>
      </c>
      <c r="F46" s="7">
        <f t="shared" si="3"/>
        <v>89956.167785234909</v>
      </c>
      <c r="G46" s="7">
        <v>872022</v>
      </c>
      <c r="H46" s="7">
        <v>408739</v>
      </c>
      <c r="I46" s="7">
        <v>1280761</v>
      </c>
      <c r="J46" s="6">
        <f t="shared" si="2"/>
        <v>6.5390776136651396E-2</v>
      </c>
    </row>
    <row r="47" spans="1:10" x14ac:dyDescent="0.35">
      <c r="A47" s="9" t="s">
        <v>197</v>
      </c>
      <c r="B47" s="8" t="s">
        <v>196</v>
      </c>
      <c r="C47" s="7">
        <v>1</v>
      </c>
      <c r="D47" s="13">
        <v>11.888888888888889</v>
      </c>
      <c r="E47" s="7">
        <v>90828269</v>
      </c>
      <c r="F47" s="7">
        <f t="shared" si="3"/>
        <v>636646.74532710284</v>
      </c>
      <c r="G47" s="7">
        <v>8008979</v>
      </c>
      <c r="H47" s="7">
        <v>6264224</v>
      </c>
      <c r="I47" s="7">
        <v>14273203</v>
      </c>
      <c r="J47" s="6">
        <f t="shared" si="2"/>
        <v>0.72873535509433929</v>
      </c>
    </row>
    <row r="48" spans="1:10" x14ac:dyDescent="0.35">
      <c r="A48" s="9" t="s">
        <v>195</v>
      </c>
      <c r="B48" s="8" t="s">
        <v>194</v>
      </c>
      <c r="C48" s="7">
        <v>4</v>
      </c>
      <c r="D48" s="13">
        <v>129.41666666666666</v>
      </c>
      <c r="E48" s="7">
        <v>224712975</v>
      </c>
      <c r="F48" s="7">
        <f t="shared" si="3"/>
        <v>144696.05602060529</v>
      </c>
      <c r="G48" s="7">
        <v>17537279</v>
      </c>
      <c r="H48" s="7">
        <v>12146490</v>
      </c>
      <c r="I48" s="7">
        <v>29683769</v>
      </c>
      <c r="J48" s="6">
        <f t="shared" si="2"/>
        <v>1.5155401308839607</v>
      </c>
    </row>
    <row r="49" spans="1:10" x14ac:dyDescent="0.35">
      <c r="A49" s="9" t="s">
        <v>193</v>
      </c>
      <c r="B49" s="8" t="s">
        <v>192</v>
      </c>
      <c r="C49" s="7">
        <v>1</v>
      </c>
      <c r="D49" s="13">
        <v>5</v>
      </c>
      <c r="E49" s="7">
        <v>1920000</v>
      </c>
      <c r="F49" s="7">
        <f t="shared" si="3"/>
        <v>32000</v>
      </c>
      <c r="G49" s="7">
        <v>66465</v>
      </c>
      <c r="H49" s="7">
        <v>96462</v>
      </c>
      <c r="I49" s="7">
        <v>162927</v>
      </c>
      <c r="J49" s="6">
        <f t="shared" si="2"/>
        <v>8.3184317633158734E-3</v>
      </c>
    </row>
    <row r="50" spans="1:10" x14ac:dyDescent="0.35">
      <c r="A50" s="9" t="s">
        <v>191</v>
      </c>
      <c r="B50" s="8" t="s">
        <v>190</v>
      </c>
      <c r="C50" s="7">
        <v>2</v>
      </c>
      <c r="D50" s="13">
        <v>36.5</v>
      </c>
      <c r="E50" s="7">
        <v>243495199</v>
      </c>
      <c r="F50" s="7">
        <f t="shared" si="3"/>
        <v>555925.11187214614</v>
      </c>
      <c r="G50" s="7">
        <v>19604220</v>
      </c>
      <c r="H50" s="7">
        <v>14112025</v>
      </c>
      <c r="I50" s="7">
        <v>33716245</v>
      </c>
      <c r="J50" s="6">
        <f t="shared" si="2"/>
        <v>1.72142298911623</v>
      </c>
    </row>
    <row r="51" spans="1:10" x14ac:dyDescent="0.35">
      <c r="A51" s="9" t="s">
        <v>189</v>
      </c>
      <c r="B51" s="8" t="s">
        <v>188</v>
      </c>
      <c r="C51" s="7">
        <v>2</v>
      </c>
      <c r="D51" s="13">
        <v>1</v>
      </c>
      <c r="E51" s="7">
        <v>1020000</v>
      </c>
      <c r="F51" s="7">
        <f t="shared" si="3"/>
        <v>85000</v>
      </c>
      <c r="G51" s="7">
        <v>9012</v>
      </c>
      <c r="H51" s="7">
        <v>35700</v>
      </c>
      <c r="I51" s="7">
        <v>44712</v>
      </c>
      <c r="J51" s="6">
        <f t="shared" si="2"/>
        <v>2.282824338515896E-3</v>
      </c>
    </row>
    <row r="52" spans="1:10" x14ac:dyDescent="0.35">
      <c r="A52" s="9" t="s">
        <v>187</v>
      </c>
      <c r="B52" s="8" t="s">
        <v>186</v>
      </c>
      <c r="C52" s="7">
        <v>1</v>
      </c>
      <c r="D52" s="13">
        <v>1</v>
      </c>
      <c r="E52" s="7">
        <v>2820000</v>
      </c>
      <c r="F52" s="7">
        <f t="shared" si="3"/>
        <v>235000</v>
      </c>
      <c r="G52" s="7">
        <v>186132</v>
      </c>
      <c r="H52" s="7">
        <v>148502</v>
      </c>
      <c r="I52" s="7">
        <v>334634</v>
      </c>
      <c r="J52" s="6">
        <f t="shared" si="2"/>
        <v>1.7085136869183403E-2</v>
      </c>
    </row>
    <row r="53" spans="1:10" x14ac:dyDescent="0.35">
      <c r="A53" s="9" t="s">
        <v>185</v>
      </c>
      <c r="B53" s="8" t="s">
        <v>184</v>
      </c>
      <c r="C53" s="7">
        <v>1</v>
      </c>
      <c r="D53" s="13">
        <v>8.8333333333333339</v>
      </c>
      <c r="E53" s="7">
        <v>29450000</v>
      </c>
      <c r="F53" s="7">
        <f t="shared" si="3"/>
        <v>277830.18867924524</v>
      </c>
      <c r="G53" s="7">
        <v>2540616</v>
      </c>
      <c r="H53" s="7">
        <v>1918800</v>
      </c>
      <c r="I53" s="7">
        <v>4459416</v>
      </c>
      <c r="J53" s="6">
        <f t="shared" si="2"/>
        <v>0.22768078771621048</v>
      </c>
    </row>
    <row r="54" spans="1:10" x14ac:dyDescent="0.35">
      <c r="A54" s="9" t="s">
        <v>183</v>
      </c>
      <c r="B54" s="8" t="s">
        <v>182</v>
      </c>
      <c r="C54" s="7">
        <v>2</v>
      </c>
      <c r="D54" s="13">
        <v>4.1666666666666661</v>
      </c>
      <c r="E54" s="7">
        <v>3150000</v>
      </c>
      <c r="F54" s="7">
        <f t="shared" si="3"/>
        <v>63000.000000000007</v>
      </c>
      <c r="G54" s="7">
        <v>29940</v>
      </c>
      <c r="H54" s="7">
        <v>202518</v>
      </c>
      <c r="I54" s="7">
        <v>232458</v>
      </c>
      <c r="J54" s="6">
        <f t="shared" si="2"/>
        <v>1.1868419665475222E-2</v>
      </c>
    </row>
    <row r="55" spans="1:10" x14ac:dyDescent="0.35">
      <c r="A55" s="9" t="s">
        <v>181</v>
      </c>
      <c r="B55" s="8" t="s">
        <v>180</v>
      </c>
      <c r="C55" s="7">
        <v>1</v>
      </c>
      <c r="D55" s="13">
        <v>5.25</v>
      </c>
      <c r="E55" s="7">
        <v>3155878</v>
      </c>
      <c r="F55" s="7">
        <f t="shared" si="3"/>
        <v>50093.30158730159</v>
      </c>
      <c r="G55" s="7">
        <v>13676</v>
      </c>
      <c r="H55" s="7">
        <v>175621</v>
      </c>
      <c r="I55" s="7">
        <v>189297</v>
      </c>
      <c r="J55" s="6">
        <f t="shared" si="2"/>
        <v>9.6647834766515374E-3</v>
      </c>
    </row>
    <row r="56" spans="1:10" x14ac:dyDescent="0.35">
      <c r="A56" s="9" t="s">
        <v>179</v>
      </c>
      <c r="B56" s="8" t="s">
        <v>178</v>
      </c>
      <c r="C56" s="7">
        <v>2</v>
      </c>
      <c r="D56" s="13">
        <v>18.833333333333332</v>
      </c>
      <c r="E56" s="7">
        <v>28666184</v>
      </c>
      <c r="F56" s="7">
        <f t="shared" si="3"/>
        <v>126841.52212389382</v>
      </c>
      <c r="G56" s="7">
        <v>1265296</v>
      </c>
      <c r="H56" s="7">
        <v>1523849</v>
      </c>
      <c r="I56" s="7">
        <v>2789145</v>
      </c>
      <c r="J56" s="6">
        <f t="shared" si="2"/>
        <v>0.14240311526323846</v>
      </c>
    </row>
    <row r="57" spans="1:10" x14ac:dyDescent="0.35">
      <c r="A57" s="9" t="s">
        <v>177</v>
      </c>
      <c r="B57" s="8" t="s">
        <v>176</v>
      </c>
      <c r="C57" s="7">
        <v>3</v>
      </c>
      <c r="D57" s="13">
        <v>5.25</v>
      </c>
      <c r="E57" s="7">
        <v>5355000</v>
      </c>
      <c r="F57" s="7">
        <f t="shared" si="3"/>
        <v>85000</v>
      </c>
      <c r="G57" s="7">
        <v>14553</v>
      </c>
      <c r="H57" s="7">
        <v>0</v>
      </c>
      <c r="I57" s="7">
        <v>14553</v>
      </c>
      <c r="J57" s="6">
        <f t="shared" si="2"/>
        <v>7.4302072370777041E-4</v>
      </c>
    </row>
    <row r="58" spans="1:10" x14ac:dyDescent="0.35">
      <c r="A58" s="9" t="s">
        <v>175</v>
      </c>
      <c r="B58" s="8" t="s">
        <v>174</v>
      </c>
      <c r="C58" s="7">
        <v>1</v>
      </c>
      <c r="D58" s="13">
        <v>1</v>
      </c>
      <c r="E58" s="7">
        <v>765000</v>
      </c>
      <c r="F58" s="7">
        <f t="shared" si="3"/>
        <v>63750</v>
      </c>
      <c r="G58" s="7">
        <v>2079</v>
      </c>
      <c r="H58" s="7">
        <v>37179</v>
      </c>
      <c r="I58" s="7">
        <v>39258</v>
      </c>
      <c r="J58" s="6">
        <f t="shared" si="2"/>
        <v>2.0043638817645606E-3</v>
      </c>
    </row>
    <row r="59" spans="1:10" x14ac:dyDescent="0.35">
      <c r="A59" s="9" t="s">
        <v>173</v>
      </c>
      <c r="B59" s="8" t="s">
        <v>172</v>
      </c>
      <c r="C59" s="7">
        <v>1</v>
      </c>
      <c r="D59" s="13"/>
      <c r="E59" s="7"/>
      <c r="F59" s="7" t="e">
        <f t="shared" si="3"/>
        <v>#DIV/0!</v>
      </c>
      <c r="G59" s="7"/>
      <c r="H59" s="7"/>
      <c r="I59" s="7">
        <v>0</v>
      </c>
      <c r="J59" s="6">
        <f t="shared" si="2"/>
        <v>0</v>
      </c>
    </row>
    <row r="60" spans="1:10" x14ac:dyDescent="0.35">
      <c r="A60" s="9" t="s">
        <v>171</v>
      </c>
      <c r="B60" s="8" t="s">
        <v>170</v>
      </c>
      <c r="C60" s="7">
        <v>4</v>
      </c>
      <c r="D60" s="13">
        <v>10</v>
      </c>
      <c r="E60" s="7">
        <v>18819708</v>
      </c>
      <c r="F60" s="7">
        <f t="shared" si="3"/>
        <v>156830.9</v>
      </c>
      <c r="G60" s="7">
        <v>1564542</v>
      </c>
      <c r="H60" s="7">
        <v>981695</v>
      </c>
      <c r="I60" s="7">
        <v>2546237</v>
      </c>
      <c r="J60" s="6">
        <f t="shared" si="2"/>
        <v>0.13000115841898593</v>
      </c>
    </row>
    <row r="61" spans="1:10" x14ac:dyDescent="0.35">
      <c r="A61" s="9" t="s">
        <v>169</v>
      </c>
      <c r="B61" s="8" t="s">
        <v>168</v>
      </c>
      <c r="C61" s="7">
        <v>2</v>
      </c>
      <c r="D61" s="13"/>
      <c r="E61" s="7"/>
      <c r="F61" s="7" t="e">
        <f t="shared" si="3"/>
        <v>#DIV/0!</v>
      </c>
      <c r="G61" s="7"/>
      <c r="H61" s="7"/>
      <c r="I61" s="7">
        <v>0</v>
      </c>
      <c r="J61" s="6">
        <f t="shared" si="2"/>
        <v>0</v>
      </c>
    </row>
    <row r="62" spans="1:10" x14ac:dyDescent="0.35">
      <c r="A62" s="9" t="s">
        <v>167</v>
      </c>
      <c r="B62" s="8" t="s">
        <v>166</v>
      </c>
      <c r="C62" s="7">
        <v>1</v>
      </c>
      <c r="D62" s="13">
        <v>31.916666666666668</v>
      </c>
      <c r="E62" s="7">
        <v>95556521</v>
      </c>
      <c r="F62" s="7">
        <f t="shared" si="3"/>
        <v>249494.83289817232</v>
      </c>
      <c r="G62" s="7">
        <v>6539635</v>
      </c>
      <c r="H62" s="7"/>
      <c r="I62" s="7">
        <v>6539635</v>
      </c>
      <c r="J62" s="6">
        <f t="shared" si="2"/>
        <v>0.3338888428835749</v>
      </c>
    </row>
    <row r="63" spans="1:10" x14ac:dyDescent="0.35">
      <c r="A63" s="9" t="s">
        <v>165</v>
      </c>
      <c r="B63" s="8" t="s">
        <v>164</v>
      </c>
      <c r="C63" s="7">
        <v>1</v>
      </c>
      <c r="D63" s="13"/>
      <c r="E63" s="7"/>
      <c r="F63" s="7" t="e">
        <f t="shared" si="3"/>
        <v>#DIV/0!</v>
      </c>
      <c r="G63" s="7"/>
      <c r="H63" s="7"/>
      <c r="I63" s="7">
        <v>0</v>
      </c>
      <c r="J63" s="6">
        <f t="shared" si="2"/>
        <v>0</v>
      </c>
    </row>
    <row r="64" spans="1:10" x14ac:dyDescent="0.35">
      <c r="A64" s="9" t="s">
        <v>163</v>
      </c>
      <c r="B64" s="8" t="s">
        <v>162</v>
      </c>
      <c r="C64" s="7">
        <v>1</v>
      </c>
      <c r="D64" s="13">
        <v>2.0833333333333335</v>
      </c>
      <c r="E64" s="7">
        <v>6862000</v>
      </c>
      <c r="F64" s="7">
        <f t="shared" si="3"/>
        <v>274479.99999999994</v>
      </c>
      <c r="G64" s="7">
        <v>474631</v>
      </c>
      <c r="H64" s="7">
        <v>0</v>
      </c>
      <c r="I64" s="7">
        <v>474631</v>
      </c>
      <c r="J64" s="6">
        <f t="shared" si="2"/>
        <v>2.4232850210550595E-2</v>
      </c>
    </row>
    <row r="65" spans="1:10" x14ac:dyDescent="0.35">
      <c r="A65" s="9" t="s">
        <v>161</v>
      </c>
      <c r="B65" s="8" t="s">
        <v>160</v>
      </c>
      <c r="C65" s="7">
        <v>1</v>
      </c>
      <c r="D65" s="13">
        <v>1</v>
      </c>
      <c r="E65" s="7">
        <v>510000</v>
      </c>
      <c r="F65" s="7">
        <f t="shared" si="3"/>
        <v>42500</v>
      </c>
      <c r="G65" s="7">
        <v>1386</v>
      </c>
      <c r="H65" s="7">
        <v>36618</v>
      </c>
      <c r="I65" s="7">
        <v>38004</v>
      </c>
      <c r="J65" s="6">
        <f t="shared" si="2"/>
        <v>1.9403394203112833E-3</v>
      </c>
    </row>
    <row r="66" spans="1:10" x14ac:dyDescent="0.35">
      <c r="A66" s="9" t="s">
        <v>159</v>
      </c>
      <c r="B66" s="8" t="s">
        <v>158</v>
      </c>
      <c r="C66" s="7">
        <v>1</v>
      </c>
      <c r="D66" s="13">
        <v>4.083333333333333</v>
      </c>
      <c r="E66" s="7">
        <v>7848230</v>
      </c>
      <c r="F66" s="7">
        <f t="shared" si="3"/>
        <v>160167.95918367346</v>
      </c>
      <c r="G66" s="7">
        <v>157310</v>
      </c>
      <c r="H66" s="7">
        <v>414568</v>
      </c>
      <c r="I66" s="7">
        <v>571878</v>
      </c>
      <c r="J66" s="6">
        <f t="shared" ref="J66:J97" si="4">I66/1958626393*100</f>
        <v>2.9197911456919697E-2</v>
      </c>
    </row>
    <row r="67" spans="1:10" x14ac:dyDescent="0.35">
      <c r="A67" s="9" t="s">
        <v>157</v>
      </c>
      <c r="B67" s="8" t="s">
        <v>156</v>
      </c>
      <c r="C67" s="7">
        <v>1</v>
      </c>
      <c r="D67" s="13">
        <v>21</v>
      </c>
      <c r="E67" s="7">
        <v>52600585</v>
      </c>
      <c r="F67" s="7">
        <f t="shared" ref="F67:F98" si="5">E67/D67/12</f>
        <v>208732.48015873018</v>
      </c>
      <c r="G67" s="7">
        <v>3538177</v>
      </c>
      <c r="H67" s="7">
        <v>3459467</v>
      </c>
      <c r="I67" s="7">
        <v>6997644</v>
      </c>
      <c r="J67" s="6">
        <f t="shared" si="4"/>
        <v>0.35727303711463876</v>
      </c>
    </row>
    <row r="68" spans="1:10" x14ac:dyDescent="0.35">
      <c r="A68" s="9" t="s">
        <v>155</v>
      </c>
      <c r="B68" s="8" t="s">
        <v>154</v>
      </c>
      <c r="C68" s="7">
        <v>2</v>
      </c>
      <c r="D68" s="13">
        <v>2.5</v>
      </c>
      <c r="E68" s="7">
        <v>4754408</v>
      </c>
      <c r="F68" s="7">
        <f t="shared" si="5"/>
        <v>158480.26666666666</v>
      </c>
      <c r="G68" s="7">
        <v>367451</v>
      </c>
      <c r="H68" s="7">
        <v>270274</v>
      </c>
      <c r="I68" s="7">
        <v>637725</v>
      </c>
      <c r="J68" s="6">
        <f t="shared" si="4"/>
        <v>3.2559808357489034E-2</v>
      </c>
    </row>
    <row r="69" spans="1:10" x14ac:dyDescent="0.35">
      <c r="A69" s="9" t="s">
        <v>153</v>
      </c>
      <c r="B69" s="8" t="s">
        <v>152</v>
      </c>
      <c r="C69" s="7">
        <v>1</v>
      </c>
      <c r="D69" s="13">
        <v>1</v>
      </c>
      <c r="E69" s="7">
        <v>720000</v>
      </c>
      <c r="F69" s="7">
        <f t="shared" si="5"/>
        <v>60000</v>
      </c>
      <c r="G69" s="7">
        <v>2200</v>
      </c>
      <c r="H69" s="7">
        <v>36392</v>
      </c>
      <c r="I69" s="7">
        <v>38592</v>
      </c>
      <c r="J69" s="6">
        <f t="shared" si="4"/>
        <v>1.9703604596530114E-3</v>
      </c>
    </row>
    <row r="70" spans="1:10" x14ac:dyDescent="0.35">
      <c r="A70" s="9" t="s">
        <v>151</v>
      </c>
      <c r="B70" s="8" t="s">
        <v>150</v>
      </c>
      <c r="C70" s="7">
        <v>2</v>
      </c>
      <c r="D70" s="13">
        <v>3.5833333333333335</v>
      </c>
      <c r="E70" s="7">
        <v>17330288</v>
      </c>
      <c r="F70" s="7">
        <f t="shared" si="5"/>
        <v>403029.95348837209</v>
      </c>
      <c r="G70" s="7">
        <v>1189054</v>
      </c>
      <c r="H70" s="7">
        <v>1116562</v>
      </c>
      <c r="I70" s="7">
        <v>2305616</v>
      </c>
      <c r="J70" s="6">
        <f t="shared" si="4"/>
        <v>0.11771596707979212</v>
      </c>
    </row>
    <row r="71" spans="1:10" x14ac:dyDescent="0.35">
      <c r="A71" s="9" t="s">
        <v>149</v>
      </c>
      <c r="B71" s="8" t="s">
        <v>148</v>
      </c>
      <c r="C71" s="7">
        <v>1</v>
      </c>
      <c r="D71" s="13"/>
      <c r="E71" s="7"/>
      <c r="F71" s="7" t="e">
        <f t="shared" si="5"/>
        <v>#DIV/0!</v>
      </c>
      <c r="G71" s="7"/>
      <c r="H71" s="7"/>
      <c r="I71" s="7">
        <v>0</v>
      </c>
      <c r="J71" s="6">
        <f t="shared" si="4"/>
        <v>0</v>
      </c>
    </row>
    <row r="72" spans="1:10" x14ac:dyDescent="0.35">
      <c r="A72" s="9" t="s">
        <v>147</v>
      </c>
      <c r="B72" s="8" t="s">
        <v>146</v>
      </c>
      <c r="C72" s="7">
        <v>2</v>
      </c>
      <c r="D72" s="13">
        <v>4</v>
      </c>
      <c r="E72" s="7">
        <v>7874550</v>
      </c>
      <c r="F72" s="7">
        <f t="shared" si="5"/>
        <v>164053.125</v>
      </c>
      <c r="G72" s="7">
        <v>458496</v>
      </c>
      <c r="H72" s="7">
        <v>410247</v>
      </c>
      <c r="I72" s="7">
        <v>868743</v>
      </c>
      <c r="J72" s="6">
        <f t="shared" si="4"/>
        <v>4.4354707110290638E-2</v>
      </c>
    </row>
    <row r="73" spans="1:10" x14ac:dyDescent="0.35">
      <c r="A73" s="9" t="s">
        <v>145</v>
      </c>
      <c r="B73" s="8" t="s">
        <v>144</v>
      </c>
      <c r="C73" s="7">
        <v>1</v>
      </c>
      <c r="D73" s="13">
        <v>1.25</v>
      </c>
      <c r="E73" s="7">
        <v>1275000</v>
      </c>
      <c r="F73" s="7">
        <f t="shared" si="5"/>
        <v>85000</v>
      </c>
      <c r="G73" s="7">
        <v>3465</v>
      </c>
      <c r="H73" s="7">
        <v>61965</v>
      </c>
      <c r="I73" s="7">
        <v>65430</v>
      </c>
      <c r="J73" s="6">
        <f t="shared" si="4"/>
        <v>3.3406064696076009E-3</v>
      </c>
    </row>
    <row r="74" spans="1:10" x14ac:dyDescent="0.35">
      <c r="A74" s="9" t="s">
        <v>143</v>
      </c>
      <c r="B74" s="8" t="s">
        <v>142</v>
      </c>
      <c r="C74" s="7">
        <v>11</v>
      </c>
      <c r="D74" s="13">
        <v>55.333333333333336</v>
      </c>
      <c r="E74" s="7">
        <v>195424520</v>
      </c>
      <c r="F74" s="7">
        <f t="shared" si="5"/>
        <v>294314.03614457831</v>
      </c>
      <c r="G74" s="7">
        <v>22916763</v>
      </c>
      <c r="H74" s="7">
        <v>11608473</v>
      </c>
      <c r="I74" s="7">
        <v>34525236</v>
      </c>
      <c r="J74" s="6">
        <f t="shared" si="4"/>
        <v>1.7627269868000803</v>
      </c>
    </row>
    <row r="75" spans="1:10" x14ac:dyDescent="0.35">
      <c r="A75" s="9" t="s">
        <v>141</v>
      </c>
      <c r="B75" s="8" t="s">
        <v>140</v>
      </c>
      <c r="C75" s="7">
        <v>5</v>
      </c>
      <c r="D75" s="13">
        <v>22.25</v>
      </c>
      <c r="E75" s="7">
        <v>15486812</v>
      </c>
      <c r="F75" s="7">
        <f t="shared" si="5"/>
        <v>58003.041198501865</v>
      </c>
      <c r="G75" s="7">
        <v>199940</v>
      </c>
      <c r="H75" s="7">
        <v>100823</v>
      </c>
      <c r="I75" s="7">
        <v>300763</v>
      </c>
      <c r="J75" s="6">
        <f t="shared" si="4"/>
        <v>1.5355812679483279E-2</v>
      </c>
    </row>
    <row r="76" spans="1:10" x14ac:dyDescent="0.35">
      <c r="A76" s="9" t="s">
        <v>139</v>
      </c>
      <c r="B76" s="8" t="s">
        <v>138</v>
      </c>
      <c r="C76" s="7">
        <v>33</v>
      </c>
      <c r="D76" s="13">
        <v>73.518939393939405</v>
      </c>
      <c r="E76" s="7">
        <v>67467449</v>
      </c>
      <c r="F76" s="7">
        <f t="shared" si="5"/>
        <v>76474.000618269856</v>
      </c>
      <c r="G76" s="7">
        <v>1238749</v>
      </c>
      <c r="H76" s="7">
        <v>0</v>
      </c>
      <c r="I76" s="7">
        <v>1238749</v>
      </c>
      <c r="J76" s="6">
        <f t="shared" si="4"/>
        <v>6.324580350939854E-2</v>
      </c>
    </row>
    <row r="77" spans="1:10" x14ac:dyDescent="0.35">
      <c r="A77" s="9" t="s">
        <v>137</v>
      </c>
      <c r="B77" s="8" t="s">
        <v>136</v>
      </c>
      <c r="C77" s="7">
        <v>1</v>
      </c>
      <c r="D77" s="13">
        <v>4.625</v>
      </c>
      <c r="E77" s="7">
        <v>3315000</v>
      </c>
      <c r="F77" s="7">
        <f t="shared" si="5"/>
        <v>59729.729729729734</v>
      </c>
      <c r="G77" s="7">
        <v>9009</v>
      </c>
      <c r="H77" s="7">
        <v>0</v>
      </c>
      <c r="I77" s="7">
        <v>9009</v>
      </c>
      <c r="J77" s="6">
        <f t="shared" si="4"/>
        <v>4.5996520991433408E-4</v>
      </c>
    </row>
    <row r="78" spans="1:10" x14ac:dyDescent="0.35">
      <c r="A78" s="9" t="s">
        <v>135</v>
      </c>
      <c r="B78" s="8" t="s">
        <v>134</v>
      </c>
      <c r="C78" s="7">
        <v>1</v>
      </c>
      <c r="D78" s="13"/>
      <c r="E78" s="7"/>
      <c r="F78" s="7" t="e">
        <f t="shared" si="5"/>
        <v>#DIV/0!</v>
      </c>
      <c r="G78" s="7"/>
      <c r="H78" s="7"/>
      <c r="I78" s="7">
        <v>0</v>
      </c>
      <c r="J78" s="6">
        <f t="shared" si="4"/>
        <v>0</v>
      </c>
    </row>
    <row r="79" spans="1:10" x14ac:dyDescent="0.35">
      <c r="A79" s="9" t="s">
        <v>133</v>
      </c>
      <c r="B79" s="8" t="s">
        <v>132</v>
      </c>
      <c r="C79" s="7">
        <v>5</v>
      </c>
      <c r="D79" s="13">
        <v>14.583333333333332</v>
      </c>
      <c r="E79" s="7">
        <v>13105000</v>
      </c>
      <c r="F79" s="7">
        <f t="shared" si="5"/>
        <v>74885.71428571429</v>
      </c>
      <c r="G79" s="7">
        <v>127095</v>
      </c>
      <c r="H79" s="7">
        <v>0</v>
      </c>
      <c r="I79" s="7">
        <v>127095</v>
      </c>
      <c r="J79" s="6">
        <f t="shared" si="4"/>
        <v>6.4889863862873012E-3</v>
      </c>
    </row>
    <row r="80" spans="1:10" x14ac:dyDescent="0.35">
      <c r="A80" s="9" t="s">
        <v>131</v>
      </c>
      <c r="B80" s="8" t="s">
        <v>130</v>
      </c>
      <c r="C80" s="7">
        <v>1</v>
      </c>
      <c r="D80" s="13">
        <v>184.91666666666666</v>
      </c>
      <c r="E80" s="7">
        <v>725380666</v>
      </c>
      <c r="F80" s="7">
        <f t="shared" si="5"/>
        <v>326895.2978819288</v>
      </c>
      <c r="G80" s="7">
        <v>50718654</v>
      </c>
      <c r="H80" s="7">
        <v>39644068</v>
      </c>
      <c r="I80" s="7">
        <v>90362722</v>
      </c>
      <c r="J80" s="6">
        <f t="shared" si="4"/>
        <v>4.6135762452170734</v>
      </c>
    </row>
    <row r="81" spans="1:10" x14ac:dyDescent="0.35">
      <c r="A81" s="9" t="s">
        <v>129</v>
      </c>
      <c r="B81" s="8" t="s">
        <v>128</v>
      </c>
      <c r="C81" s="7">
        <v>7</v>
      </c>
      <c r="D81" s="13">
        <v>15.583333333333334</v>
      </c>
      <c r="E81" s="7">
        <v>22260221</v>
      </c>
      <c r="F81" s="7">
        <f t="shared" si="5"/>
        <v>119038.61497326203</v>
      </c>
      <c r="G81" s="7">
        <v>898316</v>
      </c>
      <c r="H81" s="7">
        <v>634876</v>
      </c>
      <c r="I81" s="7">
        <v>1533192</v>
      </c>
      <c r="J81" s="6">
        <f t="shared" si="4"/>
        <v>7.8278941072147598E-2</v>
      </c>
    </row>
    <row r="82" spans="1:10" x14ac:dyDescent="0.35">
      <c r="A82" s="9" t="s">
        <v>127</v>
      </c>
      <c r="B82" s="8" t="s">
        <v>126</v>
      </c>
      <c r="C82" s="7">
        <v>1</v>
      </c>
      <c r="D82" s="13"/>
      <c r="E82" s="7"/>
      <c r="F82" s="7" t="e">
        <f t="shared" si="5"/>
        <v>#DIV/0!</v>
      </c>
      <c r="G82" s="7"/>
      <c r="H82" s="7"/>
      <c r="I82" s="7">
        <v>0</v>
      </c>
      <c r="J82" s="6">
        <f t="shared" si="4"/>
        <v>0</v>
      </c>
    </row>
    <row r="83" spans="1:10" x14ac:dyDescent="0.35">
      <c r="A83" s="9" t="s">
        <v>125</v>
      </c>
      <c r="B83" s="8" t="s">
        <v>124</v>
      </c>
      <c r="C83" s="7">
        <v>1</v>
      </c>
      <c r="D83" s="13">
        <v>2</v>
      </c>
      <c r="E83" s="7">
        <v>640000</v>
      </c>
      <c r="F83" s="7">
        <f t="shared" si="5"/>
        <v>26666.666666666668</v>
      </c>
      <c r="G83" s="7">
        <v>35644</v>
      </c>
      <c r="H83" s="7">
        <v>0</v>
      </c>
      <c r="I83" s="7">
        <v>35644</v>
      </c>
      <c r="J83" s="6">
        <f t="shared" si="4"/>
        <v>1.8198468134295177E-3</v>
      </c>
    </row>
    <row r="84" spans="1:10" x14ac:dyDescent="0.35">
      <c r="A84" s="9" t="s">
        <v>123</v>
      </c>
      <c r="B84" s="8" t="s">
        <v>122</v>
      </c>
      <c r="C84" s="7">
        <v>3</v>
      </c>
      <c r="D84" s="13">
        <v>1</v>
      </c>
      <c r="E84" s="7">
        <v>255000</v>
      </c>
      <c r="F84" s="7">
        <f t="shared" si="5"/>
        <v>21250</v>
      </c>
      <c r="G84" s="7">
        <v>2244</v>
      </c>
      <c r="H84" s="7">
        <v>12393</v>
      </c>
      <c r="I84" s="7">
        <v>14637</v>
      </c>
      <c r="J84" s="6">
        <f t="shared" si="4"/>
        <v>7.4730944361373162E-4</v>
      </c>
    </row>
    <row r="85" spans="1:10" x14ac:dyDescent="0.35">
      <c r="A85" s="9" t="s">
        <v>121</v>
      </c>
      <c r="B85" s="8" t="s">
        <v>120</v>
      </c>
      <c r="C85" s="7">
        <v>2</v>
      </c>
      <c r="D85" s="13">
        <v>3</v>
      </c>
      <c r="E85" s="7">
        <v>5068104</v>
      </c>
      <c r="F85" s="7">
        <f t="shared" si="5"/>
        <v>140780.66666666666</v>
      </c>
      <c r="G85" s="7">
        <v>259920</v>
      </c>
      <c r="H85" s="7">
        <v>264036</v>
      </c>
      <c r="I85" s="7">
        <v>523956</v>
      </c>
      <c r="J85" s="6">
        <f t="shared" si="4"/>
        <v>2.6751196750568858E-2</v>
      </c>
    </row>
    <row r="86" spans="1:10" x14ac:dyDescent="0.35">
      <c r="A86" s="9" t="s">
        <v>119</v>
      </c>
      <c r="B86" s="8" t="s">
        <v>118</v>
      </c>
      <c r="C86" s="7">
        <v>1</v>
      </c>
      <c r="D86" s="13">
        <v>1</v>
      </c>
      <c r="E86" s="7"/>
      <c r="F86" s="7">
        <f t="shared" si="5"/>
        <v>0</v>
      </c>
      <c r="G86" s="7">
        <v>0</v>
      </c>
      <c r="H86" s="7">
        <v>0</v>
      </c>
      <c r="I86" s="7">
        <v>0</v>
      </c>
      <c r="J86" s="6">
        <f t="shared" si="4"/>
        <v>0</v>
      </c>
    </row>
    <row r="87" spans="1:10" x14ac:dyDescent="0.35">
      <c r="A87" s="9" t="s">
        <v>117</v>
      </c>
      <c r="B87" s="8" t="s">
        <v>116</v>
      </c>
      <c r="C87" s="7">
        <v>1</v>
      </c>
      <c r="D87" s="13">
        <v>1</v>
      </c>
      <c r="E87" s="7"/>
      <c r="F87" s="7">
        <f t="shared" si="5"/>
        <v>0</v>
      </c>
      <c r="G87" s="7"/>
      <c r="H87" s="7"/>
      <c r="I87" s="7">
        <v>0</v>
      </c>
      <c r="J87" s="6">
        <f t="shared" si="4"/>
        <v>0</v>
      </c>
    </row>
    <row r="88" spans="1:10" x14ac:dyDescent="0.35">
      <c r="A88" s="9" t="s">
        <v>115</v>
      </c>
      <c r="B88" s="8" t="s">
        <v>114</v>
      </c>
      <c r="C88" s="7">
        <v>3</v>
      </c>
      <c r="D88" s="13"/>
      <c r="E88" s="7"/>
      <c r="F88" s="7" t="e">
        <f t="shared" si="5"/>
        <v>#DIV/0!</v>
      </c>
      <c r="G88" s="7">
        <v>0</v>
      </c>
      <c r="H88" s="7"/>
      <c r="I88" s="7">
        <v>0</v>
      </c>
      <c r="J88" s="6">
        <f t="shared" si="4"/>
        <v>0</v>
      </c>
    </row>
    <row r="89" spans="1:10" x14ac:dyDescent="0.35">
      <c r="A89" s="9" t="s">
        <v>113</v>
      </c>
      <c r="B89" s="8" t="s">
        <v>112</v>
      </c>
      <c r="C89" s="7">
        <v>2</v>
      </c>
      <c r="D89" s="13">
        <v>1</v>
      </c>
      <c r="E89" s="7"/>
      <c r="F89" s="7">
        <f t="shared" si="5"/>
        <v>0</v>
      </c>
      <c r="G89" s="7"/>
      <c r="H89" s="7"/>
      <c r="I89" s="7">
        <v>0</v>
      </c>
      <c r="J89" s="6">
        <f t="shared" si="4"/>
        <v>0</v>
      </c>
    </row>
    <row r="90" spans="1:10" x14ac:dyDescent="0.35">
      <c r="A90" s="9" t="s">
        <v>111</v>
      </c>
      <c r="B90" s="8" t="s">
        <v>110</v>
      </c>
      <c r="C90" s="7">
        <v>1</v>
      </c>
      <c r="D90" s="13"/>
      <c r="E90" s="7"/>
      <c r="F90" s="7" t="e">
        <f t="shared" si="5"/>
        <v>#DIV/0!</v>
      </c>
      <c r="G90" s="7"/>
      <c r="H90" s="7"/>
      <c r="I90" s="7">
        <v>0</v>
      </c>
      <c r="J90" s="6">
        <f t="shared" si="4"/>
        <v>0</v>
      </c>
    </row>
    <row r="91" spans="1:10" x14ac:dyDescent="0.35">
      <c r="A91" s="9" t="s">
        <v>109</v>
      </c>
      <c r="B91" s="8" t="s">
        <v>108</v>
      </c>
      <c r="C91" s="7">
        <v>2</v>
      </c>
      <c r="D91" s="13">
        <v>1</v>
      </c>
      <c r="E91" s="7"/>
      <c r="F91" s="7">
        <f t="shared" si="5"/>
        <v>0</v>
      </c>
      <c r="G91" s="7">
        <v>0</v>
      </c>
      <c r="H91" s="7">
        <v>0</v>
      </c>
      <c r="I91" s="7">
        <v>0</v>
      </c>
      <c r="J91" s="6">
        <f t="shared" si="4"/>
        <v>0</v>
      </c>
    </row>
    <row r="92" spans="1:10" x14ac:dyDescent="0.35">
      <c r="A92" s="9" t="s">
        <v>107</v>
      </c>
      <c r="B92" s="8" t="s">
        <v>106</v>
      </c>
      <c r="C92" s="7">
        <v>2</v>
      </c>
      <c r="D92" s="13">
        <v>4.5714285714285712</v>
      </c>
      <c r="E92" s="7">
        <v>3910000</v>
      </c>
      <c r="F92" s="7">
        <f t="shared" si="5"/>
        <v>71276.041666666672</v>
      </c>
      <c r="G92" s="7">
        <v>178682</v>
      </c>
      <c r="H92" s="7">
        <v>83283</v>
      </c>
      <c r="I92" s="7">
        <v>261965</v>
      </c>
      <c r="J92" s="6">
        <f t="shared" si="4"/>
        <v>1.3374934644822792E-2</v>
      </c>
    </row>
    <row r="93" spans="1:10" x14ac:dyDescent="0.35">
      <c r="A93" s="9" t="s">
        <v>105</v>
      </c>
      <c r="B93" s="8" t="s">
        <v>104</v>
      </c>
      <c r="C93" s="7">
        <v>2</v>
      </c>
      <c r="D93" s="13">
        <v>8</v>
      </c>
      <c r="E93" s="7">
        <v>30528430</v>
      </c>
      <c r="F93" s="7">
        <f t="shared" si="5"/>
        <v>318004.47916666669</v>
      </c>
      <c r="G93" s="7">
        <v>2175553</v>
      </c>
      <c r="H93" s="7">
        <v>0</v>
      </c>
      <c r="I93" s="7">
        <v>2175553</v>
      </c>
      <c r="J93" s="6">
        <f t="shared" si="4"/>
        <v>0.11107544592349419</v>
      </c>
    </row>
    <row r="94" spans="1:10" x14ac:dyDescent="0.35">
      <c r="A94" s="9" t="s">
        <v>103</v>
      </c>
      <c r="B94" s="8" t="s">
        <v>102</v>
      </c>
      <c r="C94" s="7">
        <v>2</v>
      </c>
      <c r="D94" s="13">
        <v>6</v>
      </c>
      <c r="E94" s="7">
        <v>170000</v>
      </c>
      <c r="F94" s="7">
        <f t="shared" si="5"/>
        <v>2361.1111111111109</v>
      </c>
      <c r="G94" s="7">
        <v>462</v>
      </c>
      <c r="H94" s="7">
        <v>5668</v>
      </c>
      <c r="I94" s="7">
        <v>6130</v>
      </c>
      <c r="J94" s="6">
        <f t="shared" si="4"/>
        <v>3.1297444075645113E-4</v>
      </c>
    </row>
    <row r="95" spans="1:10" x14ac:dyDescent="0.35">
      <c r="A95" s="9" t="s">
        <v>101</v>
      </c>
      <c r="B95" s="8" t="s">
        <v>100</v>
      </c>
      <c r="C95" s="7">
        <v>6</v>
      </c>
      <c r="D95" s="13">
        <v>66.5</v>
      </c>
      <c r="E95" s="7">
        <v>80287210</v>
      </c>
      <c r="F95" s="7">
        <f t="shared" si="5"/>
        <v>100610.5388471178</v>
      </c>
      <c r="G95" s="7">
        <v>3690602</v>
      </c>
      <c r="H95" s="7">
        <v>1560290</v>
      </c>
      <c r="I95" s="7">
        <v>5250892</v>
      </c>
      <c r="J95" s="6">
        <f t="shared" si="4"/>
        <v>0.26809053624347851</v>
      </c>
    </row>
    <row r="96" spans="1:10" x14ac:dyDescent="0.35">
      <c r="A96" s="9" t="s">
        <v>99</v>
      </c>
      <c r="B96" s="8" t="s">
        <v>98</v>
      </c>
      <c r="C96" s="7">
        <v>1</v>
      </c>
      <c r="D96" s="13">
        <v>6.083333333333333</v>
      </c>
      <c r="E96" s="7">
        <v>27087642</v>
      </c>
      <c r="F96" s="7">
        <f t="shared" si="5"/>
        <v>371063.58904109593</v>
      </c>
      <c r="G96" s="7">
        <v>1905938</v>
      </c>
      <c r="H96" s="7">
        <v>1696705</v>
      </c>
      <c r="I96" s="7">
        <v>3602643</v>
      </c>
      <c r="J96" s="6">
        <f t="shared" si="4"/>
        <v>0.18393722319251929</v>
      </c>
    </row>
    <row r="97" spans="1:10" x14ac:dyDescent="0.35">
      <c r="A97" s="9" t="s">
        <v>97</v>
      </c>
      <c r="B97" s="8" t="s">
        <v>96</v>
      </c>
      <c r="C97" s="7">
        <v>1</v>
      </c>
      <c r="D97" s="13"/>
      <c r="E97" s="7"/>
      <c r="F97" s="7" t="e">
        <f t="shared" si="5"/>
        <v>#DIV/0!</v>
      </c>
      <c r="G97" s="7"/>
      <c r="H97" s="7"/>
      <c r="I97" s="7">
        <v>0</v>
      </c>
      <c r="J97" s="6">
        <f t="shared" si="4"/>
        <v>0</v>
      </c>
    </row>
    <row r="98" spans="1:10" x14ac:dyDescent="0.35">
      <c r="A98" s="9" t="s">
        <v>95</v>
      </c>
      <c r="B98" s="8" t="s">
        <v>94</v>
      </c>
      <c r="C98" s="7">
        <v>1</v>
      </c>
      <c r="D98" s="13">
        <v>1</v>
      </c>
      <c r="E98" s="7"/>
      <c r="F98" s="7">
        <f t="shared" si="5"/>
        <v>0</v>
      </c>
      <c r="G98" s="7"/>
      <c r="H98" s="7"/>
      <c r="I98" s="7">
        <v>0</v>
      </c>
      <c r="J98" s="6">
        <f t="shared" ref="J98:J129" si="6">I98/1958626393*100</f>
        <v>0</v>
      </c>
    </row>
    <row r="99" spans="1:10" x14ac:dyDescent="0.35">
      <c r="A99" s="9" t="s">
        <v>93</v>
      </c>
      <c r="B99" s="8" t="s">
        <v>92</v>
      </c>
      <c r="C99" s="7">
        <v>1</v>
      </c>
      <c r="D99" s="13">
        <v>10.5</v>
      </c>
      <c r="E99" s="7">
        <v>76450805</v>
      </c>
      <c r="F99" s="7">
        <f t="shared" ref="F99:F130" si="7">E99/D99/12</f>
        <v>606752.42063492059</v>
      </c>
      <c r="G99" s="7">
        <v>6252477</v>
      </c>
      <c r="H99" s="7">
        <v>4783150</v>
      </c>
      <c r="I99" s="7">
        <v>11035627</v>
      </c>
      <c r="J99" s="6">
        <f t="shared" si="6"/>
        <v>0.56343706178169528</v>
      </c>
    </row>
    <row r="100" spans="1:10" x14ac:dyDescent="0.35">
      <c r="A100" s="9" t="s">
        <v>91</v>
      </c>
      <c r="B100" s="8" t="s">
        <v>90</v>
      </c>
      <c r="C100" s="7">
        <v>1</v>
      </c>
      <c r="D100" s="13"/>
      <c r="E100" s="7"/>
      <c r="F100" s="7" t="e">
        <f t="shared" si="7"/>
        <v>#DIV/0!</v>
      </c>
      <c r="G100" s="7"/>
      <c r="H100" s="7"/>
      <c r="I100" s="7">
        <v>0</v>
      </c>
      <c r="J100" s="6">
        <f t="shared" si="6"/>
        <v>0</v>
      </c>
    </row>
    <row r="101" spans="1:10" x14ac:dyDescent="0.35">
      <c r="A101" s="9" t="s">
        <v>89</v>
      </c>
      <c r="B101" s="8" t="s">
        <v>88</v>
      </c>
      <c r="C101" s="7">
        <v>2</v>
      </c>
      <c r="D101" s="13">
        <v>4</v>
      </c>
      <c r="E101" s="7">
        <v>9362888</v>
      </c>
      <c r="F101" s="7">
        <f t="shared" si="7"/>
        <v>195060.16666666666</v>
      </c>
      <c r="G101" s="7">
        <v>479454</v>
      </c>
      <c r="H101" s="7">
        <v>487799</v>
      </c>
      <c r="I101" s="7">
        <v>967253</v>
      </c>
      <c r="J101" s="6">
        <f t="shared" si="6"/>
        <v>4.9384252323817227E-2</v>
      </c>
    </row>
    <row r="102" spans="1:10" x14ac:dyDescent="0.35">
      <c r="A102" s="9" t="s">
        <v>87</v>
      </c>
      <c r="B102" s="8" t="s">
        <v>86</v>
      </c>
      <c r="C102" s="7">
        <v>1</v>
      </c>
      <c r="D102" s="13">
        <v>1</v>
      </c>
      <c r="E102" s="7"/>
      <c r="F102" s="7">
        <f t="shared" si="7"/>
        <v>0</v>
      </c>
      <c r="G102" s="7"/>
      <c r="H102" s="7"/>
      <c r="I102" s="7">
        <v>0</v>
      </c>
      <c r="J102" s="6">
        <f t="shared" si="6"/>
        <v>0</v>
      </c>
    </row>
    <row r="103" spans="1:10" x14ac:dyDescent="0.35">
      <c r="A103" s="9" t="s">
        <v>85</v>
      </c>
      <c r="B103" s="8" t="s">
        <v>84</v>
      </c>
      <c r="C103" s="7">
        <v>1</v>
      </c>
      <c r="D103" s="13"/>
      <c r="E103" s="7"/>
      <c r="F103" s="7" t="e">
        <f t="shared" si="7"/>
        <v>#DIV/0!</v>
      </c>
      <c r="G103" s="7"/>
      <c r="H103" s="7"/>
      <c r="I103" s="7">
        <v>0</v>
      </c>
      <c r="J103" s="6">
        <f t="shared" si="6"/>
        <v>0</v>
      </c>
    </row>
    <row r="104" spans="1:10" x14ac:dyDescent="0.35">
      <c r="A104" s="9" t="s">
        <v>83</v>
      </c>
      <c r="B104" s="8" t="s">
        <v>82</v>
      </c>
      <c r="C104" s="7">
        <v>1</v>
      </c>
      <c r="D104" s="13"/>
      <c r="E104" s="7"/>
      <c r="F104" s="7" t="e">
        <f t="shared" si="7"/>
        <v>#DIV/0!</v>
      </c>
      <c r="G104" s="7"/>
      <c r="H104" s="7"/>
      <c r="I104" s="7">
        <v>0</v>
      </c>
      <c r="J104" s="6">
        <f t="shared" si="6"/>
        <v>0</v>
      </c>
    </row>
    <row r="105" spans="1:10" x14ac:dyDescent="0.35">
      <c r="A105" s="9" t="s">
        <v>81</v>
      </c>
      <c r="B105" s="8" t="s">
        <v>80</v>
      </c>
      <c r="C105" s="7">
        <v>4</v>
      </c>
      <c r="D105" s="13">
        <v>2.916666666666667</v>
      </c>
      <c r="E105" s="7">
        <v>3305698</v>
      </c>
      <c r="F105" s="7">
        <f t="shared" si="7"/>
        <v>94448.514285714264</v>
      </c>
      <c r="G105" s="7">
        <v>126009</v>
      </c>
      <c r="H105" s="7">
        <v>71580</v>
      </c>
      <c r="I105" s="7">
        <v>197589</v>
      </c>
      <c r="J105" s="6">
        <f t="shared" si="6"/>
        <v>1.0088141398797131E-2</v>
      </c>
    </row>
    <row r="106" spans="1:10" x14ac:dyDescent="0.35">
      <c r="A106" s="9" t="s">
        <v>79</v>
      </c>
      <c r="B106" s="8" t="s">
        <v>78</v>
      </c>
      <c r="C106" s="7">
        <v>1</v>
      </c>
      <c r="D106" s="13">
        <v>4</v>
      </c>
      <c r="E106" s="7">
        <v>13104000</v>
      </c>
      <c r="F106" s="7">
        <f t="shared" si="7"/>
        <v>273000</v>
      </c>
      <c r="G106" s="7">
        <v>905040</v>
      </c>
      <c r="H106" s="7">
        <v>682704</v>
      </c>
      <c r="I106" s="7">
        <v>1587744</v>
      </c>
      <c r="J106" s="6">
        <f t="shared" si="6"/>
        <v>8.1064158313933224E-2</v>
      </c>
    </row>
    <row r="107" spans="1:10" x14ac:dyDescent="0.35">
      <c r="A107" s="9" t="s">
        <v>77</v>
      </c>
      <c r="B107" s="8" t="s">
        <v>76</v>
      </c>
      <c r="C107" s="7">
        <v>1</v>
      </c>
      <c r="D107" s="13">
        <v>4.083333333333333</v>
      </c>
      <c r="E107" s="7">
        <v>18327298</v>
      </c>
      <c r="F107" s="7">
        <f t="shared" si="7"/>
        <v>374026.4897959184</v>
      </c>
      <c r="G107" s="7">
        <v>1701060</v>
      </c>
      <c r="H107" s="7">
        <v>971233</v>
      </c>
      <c r="I107" s="7">
        <v>2672293</v>
      </c>
      <c r="J107" s="6">
        <f t="shared" si="6"/>
        <v>0.13643709742453164</v>
      </c>
    </row>
    <row r="108" spans="1:10" x14ac:dyDescent="0.35">
      <c r="A108" s="9" t="s">
        <v>75</v>
      </c>
      <c r="B108" s="8" t="s">
        <v>74</v>
      </c>
      <c r="C108" s="7">
        <v>1</v>
      </c>
      <c r="D108" s="13">
        <v>1</v>
      </c>
      <c r="E108" s="7"/>
      <c r="F108" s="7">
        <f t="shared" si="7"/>
        <v>0</v>
      </c>
      <c r="G108" s="7"/>
      <c r="H108" s="7"/>
      <c r="I108" s="7">
        <v>0</v>
      </c>
      <c r="J108" s="6">
        <f t="shared" si="6"/>
        <v>0</v>
      </c>
    </row>
    <row r="109" spans="1:10" x14ac:dyDescent="0.35">
      <c r="A109" s="9" t="s">
        <v>73</v>
      </c>
      <c r="B109" s="8" t="s">
        <v>72</v>
      </c>
      <c r="C109" s="7">
        <v>1</v>
      </c>
      <c r="D109" s="13"/>
      <c r="E109" s="7"/>
      <c r="F109" s="7" t="e">
        <f t="shared" si="7"/>
        <v>#DIV/0!</v>
      </c>
      <c r="G109" s="7"/>
      <c r="H109" s="7"/>
      <c r="I109" s="7">
        <v>0</v>
      </c>
      <c r="J109" s="6">
        <f t="shared" si="6"/>
        <v>0</v>
      </c>
    </row>
    <row r="110" spans="1:10" x14ac:dyDescent="0.35">
      <c r="A110" s="9" t="s">
        <v>71</v>
      </c>
      <c r="B110" s="8" t="s">
        <v>70</v>
      </c>
      <c r="C110" s="7">
        <v>1</v>
      </c>
      <c r="D110" s="13"/>
      <c r="E110" s="7"/>
      <c r="F110" s="7" t="e">
        <f t="shared" si="7"/>
        <v>#DIV/0!</v>
      </c>
      <c r="G110" s="7"/>
      <c r="H110" s="7"/>
      <c r="I110" s="7">
        <v>0</v>
      </c>
      <c r="J110" s="6">
        <f t="shared" si="6"/>
        <v>0</v>
      </c>
    </row>
    <row r="111" spans="1:10" x14ac:dyDescent="0.35">
      <c r="A111" s="9" t="s">
        <v>69</v>
      </c>
      <c r="B111" s="8" t="s">
        <v>68</v>
      </c>
      <c r="C111" s="7">
        <v>1</v>
      </c>
      <c r="D111" s="13">
        <v>23.25</v>
      </c>
      <c r="E111" s="7">
        <v>84983834</v>
      </c>
      <c r="F111" s="7">
        <f t="shared" si="7"/>
        <v>304601.55555555556</v>
      </c>
      <c r="G111" s="7">
        <v>4693635</v>
      </c>
      <c r="H111" s="7">
        <v>3972530</v>
      </c>
      <c r="I111" s="7">
        <v>8666165</v>
      </c>
      <c r="J111" s="6">
        <f t="shared" si="6"/>
        <v>0.44246136123623658</v>
      </c>
    </row>
    <row r="112" spans="1:10" x14ac:dyDescent="0.35">
      <c r="A112" s="9" t="s">
        <v>67</v>
      </c>
      <c r="B112" s="8" t="s">
        <v>66</v>
      </c>
      <c r="C112" s="7">
        <v>1</v>
      </c>
      <c r="D112" s="13">
        <v>1.1666666666666667</v>
      </c>
      <c r="E112" s="7">
        <v>1435304</v>
      </c>
      <c r="F112" s="7">
        <f t="shared" si="7"/>
        <v>102521.71428571428</v>
      </c>
      <c r="G112" s="7">
        <v>52255</v>
      </c>
      <c r="H112" s="7">
        <v>71506</v>
      </c>
      <c r="I112" s="7">
        <v>123761</v>
      </c>
      <c r="J112" s="6">
        <f t="shared" si="6"/>
        <v>6.3187650509721272E-3</v>
      </c>
    </row>
    <row r="113" spans="1:10" x14ac:dyDescent="0.35">
      <c r="A113" s="9" t="s">
        <v>65</v>
      </c>
      <c r="B113" s="8" t="s">
        <v>64</v>
      </c>
      <c r="C113" s="7">
        <v>1</v>
      </c>
      <c r="D113" s="13">
        <v>2.3333333333333335</v>
      </c>
      <c r="E113" s="7">
        <v>3821667</v>
      </c>
      <c r="F113" s="7">
        <f t="shared" si="7"/>
        <v>136488.10714285713</v>
      </c>
      <c r="G113" s="7">
        <v>181797</v>
      </c>
      <c r="H113" s="7">
        <v>196857</v>
      </c>
      <c r="I113" s="7">
        <v>378654</v>
      </c>
      <c r="J113" s="6">
        <f t="shared" si="6"/>
        <v>1.9332630324664472E-2</v>
      </c>
    </row>
    <row r="114" spans="1:10" x14ac:dyDescent="0.35">
      <c r="A114" s="9">
        <v>77391</v>
      </c>
      <c r="B114" s="8" t="s">
        <v>63</v>
      </c>
      <c r="C114" s="7">
        <v>1</v>
      </c>
      <c r="D114" s="13">
        <v>1.0833333333333333</v>
      </c>
      <c r="E114" s="7">
        <v>1224470</v>
      </c>
      <c r="F114" s="7">
        <f t="shared" si="7"/>
        <v>94190</v>
      </c>
      <c r="G114" s="7">
        <v>40924</v>
      </c>
      <c r="H114" s="7">
        <v>51911</v>
      </c>
      <c r="I114" s="7">
        <v>92835</v>
      </c>
      <c r="J114" s="6">
        <f t="shared" si="6"/>
        <v>4.7398013389274287E-3</v>
      </c>
    </row>
    <row r="115" spans="1:10" x14ac:dyDescent="0.35">
      <c r="A115" s="9" t="s">
        <v>62</v>
      </c>
      <c r="B115" s="8" t="s">
        <v>61</v>
      </c>
      <c r="C115" s="7">
        <v>3</v>
      </c>
      <c r="D115" s="13">
        <v>13.916666666666666</v>
      </c>
      <c r="E115" s="7">
        <v>13942421</v>
      </c>
      <c r="F115" s="7">
        <f t="shared" si="7"/>
        <v>83487.550898203597</v>
      </c>
      <c r="G115" s="7">
        <v>249688</v>
      </c>
      <c r="H115" s="7">
        <v>1050406</v>
      </c>
      <c r="I115" s="7">
        <v>1300094</v>
      </c>
      <c r="J115" s="6">
        <f t="shared" si="6"/>
        <v>6.6377845445484099E-2</v>
      </c>
    </row>
    <row r="116" spans="1:10" x14ac:dyDescent="0.35">
      <c r="A116" s="9" t="s">
        <v>60</v>
      </c>
      <c r="B116" s="8" t="s">
        <v>59</v>
      </c>
      <c r="C116" s="7">
        <v>1</v>
      </c>
      <c r="D116" s="13">
        <v>6</v>
      </c>
      <c r="E116" s="7">
        <v>6521575</v>
      </c>
      <c r="F116" s="7">
        <f t="shared" si="7"/>
        <v>90577.430555555562</v>
      </c>
      <c r="G116" s="7">
        <v>43003</v>
      </c>
      <c r="H116" s="7">
        <v>374189</v>
      </c>
      <c r="I116" s="7">
        <v>417192</v>
      </c>
      <c r="J116" s="6">
        <f t="shared" si="6"/>
        <v>2.1300233750092226E-2</v>
      </c>
    </row>
    <row r="117" spans="1:10" x14ac:dyDescent="0.35">
      <c r="A117" s="9" t="s">
        <v>58</v>
      </c>
      <c r="B117" s="8" t="s">
        <v>57</v>
      </c>
      <c r="C117" s="7">
        <v>6</v>
      </c>
      <c r="D117" s="13">
        <v>75.916666666666671</v>
      </c>
      <c r="E117" s="7">
        <v>252078431</v>
      </c>
      <c r="F117" s="7">
        <f t="shared" si="7"/>
        <v>276705.19319429196</v>
      </c>
      <c r="G117" s="7">
        <v>19015076</v>
      </c>
      <c r="H117" s="7">
        <v>14493647</v>
      </c>
      <c r="I117" s="7">
        <v>33508723</v>
      </c>
      <c r="J117" s="6">
        <f t="shared" si="6"/>
        <v>1.7108277065885531</v>
      </c>
    </row>
    <row r="118" spans="1:10" x14ac:dyDescent="0.35">
      <c r="A118" s="9" t="s">
        <v>56</v>
      </c>
      <c r="B118" s="8" t="s">
        <v>55</v>
      </c>
      <c r="C118" s="7">
        <v>1</v>
      </c>
      <c r="D118" s="13">
        <v>3.5555555555555554</v>
      </c>
      <c r="E118" s="7">
        <v>11868040</v>
      </c>
      <c r="F118" s="7">
        <f t="shared" si="7"/>
        <v>278157.1875</v>
      </c>
      <c r="G118" s="7">
        <v>925250</v>
      </c>
      <c r="H118" s="7">
        <v>698124</v>
      </c>
      <c r="I118" s="7">
        <v>1623374</v>
      </c>
      <c r="J118" s="6">
        <f t="shared" si="6"/>
        <v>8.2883290340711749E-2</v>
      </c>
    </row>
    <row r="119" spans="1:10" x14ac:dyDescent="0.35">
      <c r="A119" s="9" t="s">
        <v>54</v>
      </c>
      <c r="B119" s="8" t="s">
        <v>53</v>
      </c>
      <c r="C119" s="7">
        <v>3</v>
      </c>
      <c r="D119" s="13">
        <v>82</v>
      </c>
      <c r="E119" s="7">
        <v>257074842</v>
      </c>
      <c r="F119" s="7">
        <f t="shared" si="7"/>
        <v>261254.92073170733</v>
      </c>
      <c r="G119" s="7">
        <v>16123504</v>
      </c>
      <c r="H119" s="7">
        <v>12704080</v>
      </c>
      <c r="I119" s="7">
        <v>28827584</v>
      </c>
      <c r="J119" s="6">
        <f t="shared" si="6"/>
        <v>1.4718265873996113</v>
      </c>
    </row>
    <row r="120" spans="1:10" x14ac:dyDescent="0.35">
      <c r="A120" s="9" t="s">
        <v>52</v>
      </c>
      <c r="B120" s="8" t="s">
        <v>51</v>
      </c>
      <c r="C120" s="7">
        <v>13</v>
      </c>
      <c r="D120" s="13">
        <v>160.41666666666666</v>
      </c>
      <c r="E120" s="7">
        <v>396832744</v>
      </c>
      <c r="F120" s="7">
        <f t="shared" si="7"/>
        <v>206146.88</v>
      </c>
      <c r="G120" s="7">
        <v>24881824</v>
      </c>
      <c r="H120" s="7">
        <v>18098072</v>
      </c>
      <c r="I120" s="7">
        <v>42979896</v>
      </c>
      <c r="J120" s="6">
        <f t="shared" si="6"/>
        <v>2.1943897087064324</v>
      </c>
    </row>
    <row r="121" spans="1:10" x14ac:dyDescent="0.35">
      <c r="A121" s="9" t="s">
        <v>50</v>
      </c>
      <c r="B121" s="8" t="s">
        <v>49</v>
      </c>
      <c r="C121" s="7">
        <v>6</v>
      </c>
      <c r="D121" s="13">
        <v>69.333333333333343</v>
      </c>
      <c r="E121" s="7">
        <v>211081611</v>
      </c>
      <c r="F121" s="7">
        <f t="shared" si="7"/>
        <v>253703.85937499997</v>
      </c>
      <c r="G121" s="7">
        <v>14162851</v>
      </c>
      <c r="H121" s="7">
        <v>9170873</v>
      </c>
      <c r="I121" s="7">
        <v>23333724</v>
      </c>
      <c r="J121" s="6">
        <f t="shared" si="6"/>
        <v>1.191331030940519</v>
      </c>
    </row>
    <row r="122" spans="1:10" x14ac:dyDescent="0.35">
      <c r="A122" s="9" t="s">
        <v>48</v>
      </c>
      <c r="B122" s="8" t="s">
        <v>47</v>
      </c>
      <c r="C122" s="7">
        <v>2</v>
      </c>
      <c r="D122" s="13">
        <v>19.666666666666664</v>
      </c>
      <c r="E122" s="7">
        <v>78725733</v>
      </c>
      <c r="F122" s="7">
        <f t="shared" si="7"/>
        <v>333583.6144067797</v>
      </c>
      <c r="G122" s="7">
        <v>5140647</v>
      </c>
      <c r="H122" s="7">
        <v>3431176</v>
      </c>
      <c r="I122" s="7">
        <v>8571823</v>
      </c>
      <c r="J122" s="6">
        <f t="shared" si="6"/>
        <v>0.43764461821994866</v>
      </c>
    </row>
    <row r="123" spans="1:10" x14ac:dyDescent="0.35">
      <c r="A123" s="9" t="s">
        <v>46</v>
      </c>
      <c r="B123" s="8" t="s">
        <v>45</v>
      </c>
      <c r="C123" s="7">
        <v>2</v>
      </c>
      <c r="D123" s="13">
        <v>453.58333333333331</v>
      </c>
      <c r="E123" s="7">
        <v>578641945</v>
      </c>
      <c r="F123" s="7">
        <f t="shared" si="7"/>
        <v>106309.37810031233</v>
      </c>
      <c r="G123" s="7">
        <v>8322161</v>
      </c>
      <c r="H123" s="7">
        <v>16819689</v>
      </c>
      <c r="I123" s="7">
        <v>25141850</v>
      </c>
      <c r="J123" s="6">
        <f t="shared" si="6"/>
        <v>1.283647054377256</v>
      </c>
    </row>
    <row r="124" spans="1:10" x14ac:dyDescent="0.35">
      <c r="A124" s="9" t="s">
        <v>44</v>
      </c>
      <c r="B124" s="8" t="s">
        <v>43</v>
      </c>
      <c r="C124" s="7">
        <v>21</v>
      </c>
      <c r="D124" s="13">
        <v>425.08333333333331</v>
      </c>
      <c r="E124" s="7">
        <v>797109804</v>
      </c>
      <c r="F124" s="7">
        <f t="shared" si="7"/>
        <v>156265.399725544</v>
      </c>
      <c r="G124" s="7">
        <v>44613173</v>
      </c>
      <c r="H124" s="7">
        <v>39287556</v>
      </c>
      <c r="I124" s="7">
        <v>83900729</v>
      </c>
      <c r="J124" s="6">
        <f t="shared" si="6"/>
        <v>4.2836515069875301</v>
      </c>
    </row>
    <row r="125" spans="1:10" x14ac:dyDescent="0.35">
      <c r="A125" s="9" t="s">
        <v>42</v>
      </c>
      <c r="B125" s="8" t="s">
        <v>41</v>
      </c>
      <c r="C125" s="7">
        <v>2</v>
      </c>
      <c r="D125" s="13">
        <v>26.75</v>
      </c>
      <c r="E125" s="7">
        <v>69655912</v>
      </c>
      <c r="F125" s="7">
        <f t="shared" si="7"/>
        <v>216996.6105919003</v>
      </c>
      <c r="G125" s="7">
        <v>1449222</v>
      </c>
      <c r="H125" s="7">
        <v>1206205</v>
      </c>
      <c r="I125" s="7">
        <v>2655427</v>
      </c>
      <c r="J125" s="6">
        <f t="shared" si="6"/>
        <v>0.13557598373484187</v>
      </c>
    </row>
    <row r="126" spans="1:10" x14ac:dyDescent="0.35">
      <c r="A126" s="9" t="s">
        <v>40</v>
      </c>
      <c r="B126" s="8" t="s">
        <v>39</v>
      </c>
      <c r="C126" s="7">
        <v>27</v>
      </c>
      <c r="D126" s="13">
        <v>1289.5</v>
      </c>
      <c r="E126" s="7">
        <v>5156437380</v>
      </c>
      <c r="F126" s="7">
        <f t="shared" si="7"/>
        <v>333232.34974796436</v>
      </c>
      <c r="G126" s="7">
        <v>345094896</v>
      </c>
      <c r="H126" s="7">
        <v>247756092</v>
      </c>
      <c r="I126" s="7">
        <v>592850988</v>
      </c>
      <c r="J126" s="6">
        <f t="shared" si="6"/>
        <v>30.268712303623087</v>
      </c>
    </row>
    <row r="127" spans="1:10" x14ac:dyDescent="0.35">
      <c r="A127" s="9" t="s">
        <v>38</v>
      </c>
      <c r="B127" s="8" t="s">
        <v>37</v>
      </c>
      <c r="C127" s="7">
        <v>1</v>
      </c>
      <c r="D127" s="13">
        <v>66.833333333333329</v>
      </c>
      <c r="E127" s="7">
        <v>215672259</v>
      </c>
      <c r="F127" s="7">
        <f t="shared" si="7"/>
        <v>268918.02867830422</v>
      </c>
      <c r="G127" s="7">
        <v>14220255</v>
      </c>
      <c r="H127" s="7">
        <v>12310617</v>
      </c>
      <c r="I127" s="7">
        <v>26530872</v>
      </c>
      <c r="J127" s="6">
        <f t="shared" si="6"/>
        <v>1.3545652246298512</v>
      </c>
    </row>
    <row r="128" spans="1:10" x14ac:dyDescent="0.35">
      <c r="A128" s="9" t="s">
        <v>36</v>
      </c>
      <c r="B128" s="8" t="s">
        <v>35</v>
      </c>
      <c r="C128" s="7">
        <v>1</v>
      </c>
      <c r="D128" s="13">
        <v>50.333333333333336</v>
      </c>
      <c r="E128" s="7">
        <v>117114229</v>
      </c>
      <c r="F128" s="7">
        <f t="shared" si="7"/>
        <v>193897.73013245032</v>
      </c>
      <c r="G128" s="7">
        <v>6812854</v>
      </c>
      <c r="H128" s="7">
        <v>5422724</v>
      </c>
      <c r="I128" s="7">
        <v>12235578</v>
      </c>
      <c r="J128" s="6">
        <f t="shared" si="6"/>
        <v>0.62470198725643333</v>
      </c>
    </row>
    <row r="129" spans="1:10" x14ac:dyDescent="0.35">
      <c r="A129" s="9" t="s">
        <v>34</v>
      </c>
      <c r="B129" s="8" t="s">
        <v>33</v>
      </c>
      <c r="C129" s="7">
        <v>3</v>
      </c>
      <c r="D129" s="13">
        <v>39.833333333333329</v>
      </c>
      <c r="E129" s="7">
        <v>119409500</v>
      </c>
      <c r="F129" s="7">
        <f t="shared" si="7"/>
        <v>249810.669456067</v>
      </c>
      <c r="G129" s="7">
        <v>7830445</v>
      </c>
      <c r="H129" s="7">
        <v>6909526</v>
      </c>
      <c r="I129" s="7">
        <v>14739971</v>
      </c>
      <c r="J129" s="6">
        <f t="shared" si="6"/>
        <v>0.75256675048797839</v>
      </c>
    </row>
    <row r="130" spans="1:10" x14ac:dyDescent="0.35">
      <c r="A130" s="9" t="s">
        <v>32</v>
      </c>
      <c r="B130" s="8" t="s">
        <v>31</v>
      </c>
      <c r="C130" s="7">
        <v>1</v>
      </c>
      <c r="D130" s="13">
        <v>2.3333333333333335</v>
      </c>
      <c r="E130" s="7">
        <v>2893920</v>
      </c>
      <c r="F130" s="7">
        <f t="shared" si="7"/>
        <v>103354.2857142857</v>
      </c>
      <c r="G130" s="7">
        <v>140282</v>
      </c>
      <c r="H130" s="7">
        <v>192358</v>
      </c>
      <c r="I130" s="7">
        <v>332640</v>
      </c>
      <c r="J130" s="6">
        <f t="shared" ref="J130:J145" si="8">I130/1958626393*100</f>
        <v>1.6983330827606179E-2</v>
      </c>
    </row>
    <row r="131" spans="1:10" x14ac:dyDescent="0.35">
      <c r="A131" s="9" t="s">
        <v>30</v>
      </c>
      <c r="B131" s="8" t="s">
        <v>29</v>
      </c>
      <c r="C131" s="7">
        <v>1</v>
      </c>
      <c r="D131" s="13">
        <v>5.25</v>
      </c>
      <c r="E131" s="7">
        <v>31371168</v>
      </c>
      <c r="F131" s="7">
        <f t="shared" ref="F131:F146" si="9">E131/D131/12</f>
        <v>497955.04761904763</v>
      </c>
      <c r="G131" s="7">
        <v>579891</v>
      </c>
      <c r="H131" s="7">
        <v>1602345</v>
      </c>
      <c r="I131" s="7">
        <v>2182236</v>
      </c>
      <c r="J131" s="6">
        <f t="shared" si="8"/>
        <v>0.1114166544369649</v>
      </c>
    </row>
    <row r="132" spans="1:10" x14ac:dyDescent="0.35">
      <c r="A132" s="9" t="s">
        <v>28</v>
      </c>
      <c r="B132" s="8" t="s">
        <v>27</v>
      </c>
      <c r="C132" s="7">
        <v>5</v>
      </c>
      <c r="D132" s="13">
        <v>44.722222222222221</v>
      </c>
      <c r="E132" s="7">
        <v>84126195</v>
      </c>
      <c r="F132" s="7">
        <f t="shared" si="9"/>
        <v>156756.88509316769</v>
      </c>
      <c r="G132" s="7">
        <v>4839608</v>
      </c>
      <c r="H132" s="7">
        <v>4278024</v>
      </c>
      <c r="I132" s="7">
        <v>9117632</v>
      </c>
      <c r="J132" s="6">
        <f t="shared" si="8"/>
        <v>0.46551154587652899</v>
      </c>
    </row>
    <row r="133" spans="1:10" x14ac:dyDescent="0.35">
      <c r="A133" s="9" t="s">
        <v>26</v>
      </c>
      <c r="B133" s="8" t="s">
        <v>25</v>
      </c>
      <c r="C133" s="7">
        <v>1</v>
      </c>
      <c r="D133" s="13">
        <v>630.77777777777783</v>
      </c>
      <c r="E133" s="7">
        <v>674692841</v>
      </c>
      <c r="F133" s="7">
        <f t="shared" si="9"/>
        <v>89135.041527215057</v>
      </c>
      <c r="G133" s="7">
        <v>48671327</v>
      </c>
      <c r="H133" s="7">
        <v>38906889</v>
      </c>
      <c r="I133" s="7">
        <v>87578216</v>
      </c>
      <c r="J133" s="6">
        <f t="shared" si="8"/>
        <v>4.4714099796162605</v>
      </c>
    </row>
    <row r="134" spans="1:10" x14ac:dyDescent="0.35">
      <c r="A134" s="9" t="s">
        <v>24</v>
      </c>
      <c r="B134" s="8" t="s">
        <v>23</v>
      </c>
      <c r="C134" s="7">
        <v>1</v>
      </c>
      <c r="D134" s="13">
        <v>7</v>
      </c>
      <c r="E134" s="7">
        <v>5355000</v>
      </c>
      <c r="F134" s="7">
        <f t="shared" si="9"/>
        <v>63750</v>
      </c>
      <c r="G134" s="7">
        <v>14553</v>
      </c>
      <c r="H134" s="7">
        <v>260253</v>
      </c>
      <c r="I134" s="7">
        <v>274806</v>
      </c>
      <c r="J134" s="6">
        <f t="shared" si="8"/>
        <v>1.4030547172351925E-2</v>
      </c>
    </row>
    <row r="135" spans="1:10" x14ac:dyDescent="0.35">
      <c r="A135" s="9" t="s">
        <v>22</v>
      </c>
      <c r="B135" s="8" t="s">
        <v>21</v>
      </c>
      <c r="C135" s="7">
        <v>1</v>
      </c>
      <c r="D135" s="13">
        <v>1</v>
      </c>
      <c r="E135" s="7"/>
      <c r="F135" s="7">
        <f t="shared" si="9"/>
        <v>0</v>
      </c>
      <c r="G135" s="7"/>
      <c r="H135" s="7"/>
      <c r="I135" s="7">
        <v>0</v>
      </c>
      <c r="J135" s="6">
        <f t="shared" si="8"/>
        <v>0</v>
      </c>
    </row>
    <row r="136" spans="1:10" x14ac:dyDescent="0.35">
      <c r="A136" s="9" t="s">
        <v>20</v>
      </c>
      <c r="B136" s="8" t="s">
        <v>19</v>
      </c>
      <c r="C136" s="7">
        <v>1</v>
      </c>
      <c r="D136" s="13"/>
      <c r="E136" s="7"/>
      <c r="F136" s="7" t="e">
        <f t="shared" si="9"/>
        <v>#DIV/0!</v>
      </c>
      <c r="G136" s="7"/>
      <c r="H136" s="7"/>
      <c r="I136" s="7">
        <v>0</v>
      </c>
      <c r="J136" s="6">
        <f t="shared" si="8"/>
        <v>0</v>
      </c>
    </row>
    <row r="137" spans="1:10" x14ac:dyDescent="0.35">
      <c r="A137" s="9" t="s">
        <v>18</v>
      </c>
      <c r="B137" s="8" t="s">
        <v>17</v>
      </c>
      <c r="C137" s="7">
        <v>1</v>
      </c>
      <c r="D137" s="13">
        <v>39.333333333333336</v>
      </c>
      <c r="E137" s="7">
        <v>86390268</v>
      </c>
      <c r="F137" s="7">
        <f t="shared" si="9"/>
        <v>183030.22881355931</v>
      </c>
      <c r="G137" s="7">
        <v>5183332</v>
      </c>
      <c r="H137" s="7">
        <v>2785329</v>
      </c>
      <c r="I137" s="7">
        <v>7968661</v>
      </c>
      <c r="J137" s="6">
        <f t="shared" si="8"/>
        <v>0.40684946493519453</v>
      </c>
    </row>
    <row r="138" spans="1:10" x14ac:dyDescent="0.35">
      <c r="A138" s="9" t="s">
        <v>16</v>
      </c>
      <c r="B138" s="8" t="s">
        <v>15</v>
      </c>
      <c r="C138" s="7">
        <v>1</v>
      </c>
      <c r="D138" s="13">
        <v>6</v>
      </c>
      <c r="E138" s="7">
        <v>16544995</v>
      </c>
      <c r="F138" s="7">
        <f t="shared" si="9"/>
        <v>229791.59722222222</v>
      </c>
      <c r="G138" s="7">
        <v>1103420</v>
      </c>
      <c r="H138" s="7">
        <v>1111364</v>
      </c>
      <c r="I138" s="7">
        <v>2214784</v>
      </c>
      <c r="J138" s="6">
        <f t="shared" si="8"/>
        <v>0.11307843128814613</v>
      </c>
    </row>
    <row r="139" spans="1:10" x14ac:dyDescent="0.35">
      <c r="A139" s="9" t="s">
        <v>14</v>
      </c>
      <c r="B139" s="8" t="s">
        <v>13</v>
      </c>
      <c r="C139" s="7">
        <v>1</v>
      </c>
      <c r="D139" s="13">
        <v>3.5</v>
      </c>
      <c r="E139" s="7">
        <v>8563865</v>
      </c>
      <c r="F139" s="7">
        <f t="shared" si="9"/>
        <v>203901.5476190476</v>
      </c>
      <c r="G139" s="7">
        <v>517155</v>
      </c>
      <c r="H139" s="7">
        <v>430543</v>
      </c>
      <c r="I139" s="7">
        <v>947698</v>
      </c>
      <c r="J139" s="6">
        <f t="shared" si="8"/>
        <v>4.8385848540947338E-2</v>
      </c>
    </row>
    <row r="140" spans="1:10" x14ac:dyDescent="0.35">
      <c r="A140" s="9" t="s">
        <v>12</v>
      </c>
      <c r="B140" s="8" t="s">
        <v>11</v>
      </c>
      <c r="C140" s="7">
        <v>6</v>
      </c>
      <c r="D140" s="13">
        <v>110.41666666666666</v>
      </c>
      <c r="E140" s="7">
        <v>262155144</v>
      </c>
      <c r="F140" s="7">
        <f t="shared" si="9"/>
        <v>197852.93886792453</v>
      </c>
      <c r="G140" s="7">
        <v>17808423</v>
      </c>
      <c r="H140" s="7">
        <v>12544746</v>
      </c>
      <c r="I140" s="7">
        <v>30353169</v>
      </c>
      <c r="J140" s="6">
        <f t="shared" si="8"/>
        <v>1.5497171440393225</v>
      </c>
    </row>
    <row r="141" spans="1:10" x14ac:dyDescent="0.35">
      <c r="A141" s="9" t="s">
        <v>10</v>
      </c>
      <c r="B141" s="8" t="s">
        <v>9</v>
      </c>
      <c r="C141" s="7">
        <v>5</v>
      </c>
      <c r="D141" s="13">
        <v>7.75</v>
      </c>
      <c r="E141" s="7">
        <v>8465211</v>
      </c>
      <c r="F141" s="7">
        <f t="shared" si="9"/>
        <v>91023.774193548379</v>
      </c>
      <c r="G141" s="7">
        <v>266392</v>
      </c>
      <c r="H141" s="7">
        <v>358708</v>
      </c>
      <c r="I141" s="7">
        <v>625100</v>
      </c>
      <c r="J141" s="6">
        <f t="shared" si="8"/>
        <v>3.1915223966860938E-2</v>
      </c>
    </row>
    <row r="142" spans="1:10" x14ac:dyDescent="0.35">
      <c r="A142" s="9" t="s">
        <v>8</v>
      </c>
      <c r="B142" s="8" t="s">
        <v>7</v>
      </c>
      <c r="C142" s="7">
        <v>1</v>
      </c>
      <c r="D142" s="13">
        <v>5.583333333333333</v>
      </c>
      <c r="E142" s="7">
        <v>20593318</v>
      </c>
      <c r="F142" s="7">
        <f t="shared" si="9"/>
        <v>307362.95522388065</v>
      </c>
      <c r="G142" s="7">
        <v>1489813</v>
      </c>
      <c r="H142" s="7">
        <v>1108672</v>
      </c>
      <c r="I142" s="7">
        <v>2598485</v>
      </c>
      <c r="J142" s="6">
        <f t="shared" si="8"/>
        <v>0.13266874220049377</v>
      </c>
    </row>
    <row r="143" spans="1:10" x14ac:dyDescent="0.35">
      <c r="A143" s="9" t="s">
        <v>6</v>
      </c>
      <c r="B143" s="8" t="s">
        <v>5</v>
      </c>
      <c r="C143" s="7">
        <v>13</v>
      </c>
      <c r="D143" s="13">
        <v>17.5</v>
      </c>
      <c r="E143" s="7">
        <v>11590920</v>
      </c>
      <c r="F143" s="7">
        <f t="shared" si="9"/>
        <v>55194.857142857138</v>
      </c>
      <c r="G143" s="7">
        <v>737355</v>
      </c>
      <c r="H143" s="7">
        <v>558879</v>
      </c>
      <c r="I143" s="7">
        <v>1296234</v>
      </c>
      <c r="J143" s="6">
        <f t="shared" si="8"/>
        <v>6.618076855456731E-2</v>
      </c>
    </row>
    <row r="144" spans="1:10" x14ac:dyDescent="0.35">
      <c r="A144" s="9" t="s">
        <v>4</v>
      </c>
      <c r="B144" s="8" t="s">
        <v>3</v>
      </c>
      <c r="C144" s="7">
        <v>2</v>
      </c>
      <c r="D144" s="13"/>
      <c r="E144" s="7"/>
      <c r="F144" s="7" t="e">
        <f t="shared" si="9"/>
        <v>#DIV/0!</v>
      </c>
      <c r="G144" s="7"/>
      <c r="H144" s="7"/>
      <c r="I144" s="7">
        <v>0</v>
      </c>
      <c r="J144" s="6">
        <f t="shared" si="8"/>
        <v>0</v>
      </c>
    </row>
    <row r="145" spans="1:10" x14ac:dyDescent="0.35">
      <c r="A145" s="9" t="s">
        <v>2</v>
      </c>
      <c r="B145" s="8" t="s">
        <v>1</v>
      </c>
      <c r="C145" s="7">
        <v>7</v>
      </c>
      <c r="D145" s="13">
        <v>11.5</v>
      </c>
      <c r="E145" s="7">
        <v>11900000</v>
      </c>
      <c r="F145" s="7">
        <f t="shared" si="9"/>
        <v>86231.884057971023</v>
      </c>
      <c r="G145" s="7">
        <v>32952</v>
      </c>
      <c r="H145" s="7">
        <v>421362</v>
      </c>
      <c r="I145" s="7">
        <v>454314</v>
      </c>
      <c r="J145" s="6">
        <f t="shared" si="8"/>
        <v>2.3195541611390917E-2</v>
      </c>
    </row>
    <row r="146" spans="1:10" s="3" customFormat="1" x14ac:dyDescent="0.35">
      <c r="A146" s="15" t="s">
        <v>0</v>
      </c>
      <c r="B146" s="16"/>
      <c r="C146" s="5">
        <f>SUM(C2:C145)</f>
        <v>463</v>
      </c>
      <c r="D146" s="5">
        <f>SUM(D2:D145)</f>
        <v>6652.7848124098118</v>
      </c>
      <c r="E146" s="5">
        <f>SUM(E2:E145)</f>
        <v>17489986325</v>
      </c>
      <c r="F146" s="5">
        <f t="shared" si="9"/>
        <v>219081.016674087</v>
      </c>
      <c r="G146" s="5">
        <v>1152421883</v>
      </c>
      <c r="H146" s="5">
        <v>806204510</v>
      </c>
      <c r="I146" s="5">
        <v>1958626393</v>
      </c>
      <c r="J146" s="4">
        <f>SUM(J2:J145)</f>
        <v>99.999999999999957</v>
      </c>
    </row>
  </sheetData>
  <mergeCells count="1">
    <mergeCell ref="A146:B14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0306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Aibek Yesbolov</dc:creator>
  <cp:lastModifiedBy>Aibek Yesbolov</cp:lastModifiedBy>
  <dcterms:created xsi:type="dcterms:W3CDTF">2025-04-07T07:11:21Z</dcterms:created>
  <dcterms:modified xsi:type="dcterms:W3CDTF">2025-04-18T10:11:13Z</dcterms:modified>
</cp:coreProperties>
</file>