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eorgia_Tech\Fall2022\VIP_3601\"/>
    </mc:Choice>
  </mc:AlternateContent>
  <xr:revisionPtr revIDLastSave="0" documentId="13_ncr:1_{12DD021F-265B-4AE7-B2D9-A50D65393907}" xr6:coauthVersionLast="47" xr6:coauthVersionMax="47" xr10:uidLastSave="{00000000-0000-0000-0000-000000000000}"/>
  <bookViews>
    <workbookView xWindow="735" yWindow="735" windowWidth="21600" windowHeight="11505" xr2:uid="{00000000-000D-0000-FFFF-FFFF00000000}"/>
  </bookViews>
  <sheets>
    <sheet name="PCB" sheetId="1" r:id="rId1"/>
    <sheet name="Breadboard" sheetId="2" state="hidden" r:id="rId2"/>
    <sheet name="5V-to-15 Breadboard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9" i="3"/>
  <c r="F8" i="3"/>
  <c r="F7" i="3"/>
  <c r="F6" i="3"/>
  <c r="F5" i="3"/>
  <c r="F4" i="3"/>
  <c r="F3" i="3"/>
  <c r="F2" i="3"/>
  <c r="F13" i="3" l="1"/>
  <c r="F3" i="2" l="1"/>
  <c r="F4" i="2"/>
  <c r="F5" i="2"/>
  <c r="F6" i="2"/>
  <c r="F7" i="2"/>
  <c r="F8" i="2"/>
  <c r="F9" i="2"/>
  <c r="F10" i="2"/>
  <c r="F11" i="2"/>
  <c r="F2" i="2"/>
  <c r="F4" i="1"/>
  <c r="F13" i="2" l="1"/>
  <c r="F2" i="1"/>
  <c r="F7" i="1" s="1"/>
</calcChain>
</file>

<file path=xl/sharedStrings.xml><?xml version="1.0" encoding="utf-8"?>
<sst xmlns="http://schemas.openxmlformats.org/spreadsheetml/2006/main" count="152" uniqueCount="105">
  <si>
    <t>Component Name</t>
  </si>
  <si>
    <t>Qty</t>
  </si>
  <si>
    <t>Unit Cost</t>
  </si>
  <si>
    <t>Total Cost</t>
  </si>
  <si>
    <t>Datasheet Link</t>
  </si>
  <si>
    <t>Purchase Link</t>
  </si>
  <si>
    <t>Designator</t>
  </si>
  <si>
    <t>Description</t>
  </si>
  <si>
    <t>12VDC Linear Voltage Regulator</t>
  </si>
  <si>
    <t>https://www.mouser.com/ProductDetail/CUI-Devices/PJ-102A?qs=WyjlAZoYn50UKjtnxOz%252Bqg%3D%3D</t>
  </si>
  <si>
    <t>https://www.mouser.com/datasheet/2/670/pj_102a-1778834.pdf</t>
  </si>
  <si>
    <t>DC Power Jack</t>
  </si>
  <si>
    <t>PJ-102A</t>
  </si>
  <si>
    <t>Low Power Op Amp</t>
  </si>
  <si>
    <t>Zener Diode</t>
  </si>
  <si>
    <t>G5LE-14-AP3-DC24</t>
  </si>
  <si>
    <t>General Purpose Relay</t>
  </si>
  <si>
    <t>https://www.mouser.com/ProductDetail/Omron-Electronics/G5LE-14-AP3-DC24?qs=sGAEpiMZZMsqIr59i2oRcu4eb1EJMuTBj4yUk4TdUTA%3D</t>
  </si>
  <si>
    <t>https://www.mouser.com/datasheet/2/307/en_g5le-1131193.pdf</t>
  </si>
  <si>
    <t>General Purpose NPN Transistor</t>
  </si>
  <si>
    <t>N/A</t>
  </si>
  <si>
    <t>uxcell DB25</t>
  </si>
  <si>
    <t>DB25 Female to FC-26 Female</t>
  </si>
  <si>
    <t>https://www.amazon.com/uxcell-Ribbon-Female-Connector-2-54mm/dp/B07SC2SP7S</t>
  </si>
  <si>
    <t>LM78L12ACZ/NOPB</t>
  </si>
  <si>
    <t>https://www.mouser.com/ProductDetail/Texas-Instruments/LM78L12ACZ-NOPB?qs=QbsRYf82W3GCBYUn4JFrcg%3D%3D</t>
  </si>
  <si>
    <t>https://www.ti.com/general/docs/suppproductinfo.tsp?distId=26&amp;gotoUrl=http%3A%2F%2Fwww.ti.com%2Flit%2Fgpn%2Flm78l</t>
  </si>
  <si>
    <t>https://www.mouser.com/ProductDetail/Rectron/1N4001-B?qs=sGAEpiMZZMueQxo7L%2FBPyAE%2FDOJ109S1</t>
  </si>
  <si>
    <t>https://www.mouser.com/datasheet/2/345/1n4001-1n4007-10465.pdf</t>
  </si>
  <si>
    <t>1N4001-B</t>
  </si>
  <si>
    <t>https://www.mouser.com/ProductDetail/Texas-Instruments/LM358P?qs=X1HXWTtiZ0QtOTT8%252BVnsyw%3D%3D</t>
  </si>
  <si>
    <t>https://www.ti.com/general/docs/suppproductinfo.tsp?distId=26&amp;gotoUrl=http%3A%2F%2Fwww.ti.com%2Flit%2Fgpn%2Flm358</t>
  </si>
  <si>
    <t>LM358P</t>
  </si>
  <si>
    <t>https://www.mouser.com/ProductDetail/STMicroelectronics/STX616-AP?qs=sGAEpiMZZMukxKgYRb08uLntftOXmT%252B%252BwmKtctKT8xg%3D</t>
  </si>
  <si>
    <t>https://www.mouser.com/datasheet/2/389/cd00161995-1796508.pdf</t>
  </si>
  <si>
    <t>STX616-AP</t>
  </si>
  <si>
    <t xml:space="preserve">Total: </t>
  </si>
  <si>
    <t>In Lab?</t>
  </si>
  <si>
    <t>Yes</t>
  </si>
  <si>
    <t>1K Thru-Hole Resistor</t>
  </si>
  <si>
    <t>https://www.mouser.com/ProductDetail/Vishay-BC-Components/PR02000201001JR500?qs=sGAEpiMZZMvxX9Q80wbhCRBvY7EnrY1u</t>
  </si>
  <si>
    <t>https://www.mouser.com/datasheet/2/427/VISH_S_A0005972021_1-2569745.pdf</t>
  </si>
  <si>
    <t>PR02000201001JR500</t>
  </si>
  <si>
    <t>CFR-12JT-52-47K</t>
  </si>
  <si>
    <t>https://www.mouser.com/ProductDetail/YAGEO/CFR-12JT-52-47K?qs=sGAEpiMZZMskC5GgilGuvuMaEZaWY3f7dbD%252Byz78MxA%3D</t>
  </si>
  <si>
    <t>https://www.mouser.com/datasheet/2/447/Yageo_08272021_CFR_Series-2530393.pdf</t>
  </si>
  <si>
    <t>https://www.mouser.com/ProductDetail/United-Chemi-Con/ELE-500ELL1R0ME11D?qs=sGAEpiMZZMukHu%252BjC5l7YSemi6P712%252BXq5f9ByIssEM%3D</t>
  </si>
  <si>
    <t>https://www.mouser.com/datasheet/2/420/LE_LL_e-2887600.pdf</t>
  </si>
  <si>
    <t>ELE-500ELL1R0ME11D</t>
  </si>
  <si>
    <t>No</t>
  </si>
  <si>
    <t>47K Thru-Hole Resistor</t>
  </si>
  <si>
    <t>1uF Thru-Hole Capacitor</t>
  </si>
  <si>
    <t>IC1</t>
  </si>
  <si>
    <t>J1</t>
  </si>
  <si>
    <t>Z1, Z2</t>
  </si>
  <si>
    <t>R1, R2, R4</t>
  </si>
  <si>
    <t>R3</t>
  </si>
  <si>
    <t>C1</t>
  </si>
  <si>
    <t>IC2</t>
  </si>
  <si>
    <t>K1</t>
  </si>
  <si>
    <t>Q1</t>
  </si>
  <si>
    <t>P1</t>
  </si>
  <si>
    <t>https://www.mouser.com/ProductDetail/Maxim-Integrated/MAX743EPE%2b?qs=1THa7WoU59Ge3jczpwV9QA%3D%3D</t>
  </si>
  <si>
    <t>https://www.mouser.com/datasheet/2/256/MAX743-1516033.pdf</t>
  </si>
  <si>
    <t>MAX743EPE+</t>
  </si>
  <si>
    <t>10uF Thru-Hole Capacitor</t>
  </si>
  <si>
    <t>ESY106M100AE3AA</t>
  </si>
  <si>
    <t>https://www.mouser.com/ProductDetail/KEMET/ESY106M100AE3AA?qs=sGAEpiMZZMvwFf0viD3Y3fHxNcSaiftwfUdMN2d%2FdLdYowAC%252BQFWlg%3D%3D</t>
  </si>
  <si>
    <t>https://www.mouser.com/datasheet/2/212/KEM_A4007_ESY-1103537.pdf</t>
  </si>
  <si>
    <t>0.01uF Thru-Hole Capacitor</t>
  </si>
  <si>
    <t>https://www.mouser.com/ProductDetail/Vishay-BC-Components/K103J20C0GH53H5G?qs=sGAEpiMZZMsh%252B1woXyUXj30ZYomYlxpX%2FOd%252B068SV7k%3D</t>
  </si>
  <si>
    <t>https://www.vishay.com/docs/45250/kgseries.pdf</t>
  </si>
  <si>
    <t>K103J20C0GH53H5G</t>
  </si>
  <si>
    <t>https://www.mouser.com/ProductDetail/Nichicon/UVR2A0R1MDD1TD?qs=sGAEpiMZZMvwFf0viD3Y3W6kP7y9juC3sMdhVu8qbxo%3D</t>
  </si>
  <si>
    <t>https://www.mouser.com/datasheet/2/293/e_uvr-1889929.pdf</t>
  </si>
  <si>
    <t>UVR2A0R1MDD1TD</t>
  </si>
  <si>
    <t>0.1uF Thru-Hole Capacitor</t>
  </si>
  <si>
    <t>100uF Thru-Hole Capacitor</t>
  </si>
  <si>
    <t>ESL107M250AKBAA</t>
  </si>
  <si>
    <t>https://www.mouser.com/datasheet/2/212/KEM_A4074_ESL-1775047.pdf</t>
  </si>
  <si>
    <t>https://www.mouser.com/ProductDetail/KEMET/ESL107M250AKBAA?qs=hWgE7mdIu5Qo%2F94LaoN4Cw%3D%3D</t>
  </si>
  <si>
    <t>100uH Thru-Hole Inductor</t>
  </si>
  <si>
    <t>https://www.mouser.com/ProductDetail/Vishay-Semiconductors/1N5236B-TR?qs=TNTIDjy6APrD8qkdnrUcNg%3D%3D</t>
  </si>
  <si>
    <t>https://www.mouser.com/datasheet/2/427/VISH_S_A0007853493_1-2570128.pdf</t>
  </si>
  <si>
    <t>1N5817</t>
  </si>
  <si>
    <t>Schottky Diode</t>
  </si>
  <si>
    <t>https://www.mouser.com/ProductDetail/Murata-Power-Solutions/12RS104C?qs=sGAEpiMZZMsVgcksf1EMUnZySrvLrnerrCvJAj8nh6A%3D</t>
  </si>
  <si>
    <t>https://www.mouser.com/datasheet/2/281/kmp_1200r-39842.pdf</t>
  </si>
  <si>
    <t>12RS104C</t>
  </si>
  <si>
    <t>Boost and Inverting DC/DC Converter (5V to +/- 15V)</t>
  </si>
  <si>
    <t>D1, D2, D3, D4, D5, D6, D7, D8</t>
  </si>
  <si>
    <t>Q1, Q2, Q3, Q4, Q5, Q6, Q7, Q8</t>
  </si>
  <si>
    <t>J1, J2, J3, J4, J5, J6, J7, J8</t>
  </si>
  <si>
    <t>2N7002ET7G</t>
  </si>
  <si>
    <t>MOSFET N-CH 60V 260MA SOT23-3</t>
  </si>
  <si>
    <t>S2B-PH-K-S</t>
  </si>
  <si>
    <t>CONN HEADER R/A 2POS 1.5MM</t>
  </si>
  <si>
    <t>STPS3L45AF</t>
  </si>
  <si>
    <t>https://www.jst-mfg.com/product/pdf/eng/ePH.pdf</t>
  </si>
  <si>
    <t>https://www.digikey.com/en/products/detail/jst-sales-america-inc./S2B-PH-K-S(LF)(SN)/926626?utm_adgroup=Rectangular%20Connectors%20-%20Headers%2C%20Male%20Pins&amp;utm_source=google&amp;utm_medium=cpc&amp;utm_campaign=Shopping_Product_Connectors%2C%20Interconnects&amp;utm_term=&amp;utm_content=Rectangular%20Connectors%20-%20Headers%2C%20Male%20Pins&amp;gclid=Cj0KCQjwhsmaBhCvARIsAIbEbH6Ng01X22eegtiDIPmlMdnE1VCYqcAQIWENC1rmqQkENp92a09jUccaAhzFEALw_wcB</t>
  </si>
  <si>
    <t>https://www.digikey.com/en/products/detail/onsemi/2N7002ET7G/9829176?utm_adgroup=Semiconductor%20Modules&amp;utm_source=google&amp;utm_medium=cpc&amp;utm_campaign=Dynamic%20Search_EN_Product&amp;utm_term=&amp;utm_content=Semiconductor%20Modules&amp;gclid=Cj0KCQjwhsmaBhCvARIsAIbEbH62lrjt5C0xY0zBKzuZ3cKJ2pvg0SoifnV9SSFVGXIfa-NTxgPj7UwaAhDaEALw_wcB</t>
  </si>
  <si>
    <t>https://www.onsemi.com/pdf/datasheet/2n7002e-d.pdf</t>
  </si>
  <si>
    <t>DIODE SCHOTTKY 45V 3A SMAFLAT</t>
  </si>
  <si>
    <t>https://www.digikey.com/en/products/detail/stmicroelectronics/STPS3L45AF/4515900</t>
  </si>
  <si>
    <t>https://www.st.com/content/ccc/resource/technical/document/datasheet/a0/90/ab/62/a0/d0/4f/02/DM00089408.pdf/files/DM00089408.pdf/jcr:content/translations/en.DM00089408.pdf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</si>
</sst>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8" fontId="0" fillId="0" borderId="0" xfId="0" applyNumberFormat="1"/>
    <xf numFmtId="0" fontId="0" fillId="0" borderId="0" xfId="0" applyAlignment="1">
      <alignment horizontal="fill"/>
    </xf>
    <xf numFmtId="0" fontId="2" fillId="0" borderId="0" xfId="0" applyFont="1"/>
    <xf numFmtId="0" fontId="3" fillId="0" borderId="0" xfId="1"/>
    <xf numFmtId="0" fontId="3" fillId="0" borderId="0" xfId="1" applyFill="1" applyAlignment="1">
      <alignment horizontal="fill"/>
    </xf>
    <xf numFmtId="0" fontId="3" fillId="0" borderId="0" xfId="1" applyFill="1" applyBorder="1" applyAlignment="1">
      <alignment horizontal="fill"/>
    </xf>
    <xf numFmtId="0" fontId="0" fillId="0" borderId="0" xfId="0" applyAlignment="1">
      <alignment horizontal="right"/>
    </xf>
    <xf numFmtId="0" fontId="3" fillId="0" borderId="0" xfId="1" applyAlignment="1">
      <alignment horizontal="fill"/>
    </xf>
    <xf numFmtId="0" fontId="3" fillId="0" borderId="0" xfId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content/ccc/resource/technical/document/datasheet/a0/90/ab/62/a0/d0/4f/02/DM00089408.pdf/files/DM00089408.pdf/jcr:content/translations/en.DM00089408.pdf" TargetMode="External"/><Relationship Id="rId2" Type="http://schemas.openxmlformats.org/officeDocument/2006/relationships/hyperlink" Target="https://www.digikey.com/en/products/detail/onsemi/2N7002ET7G/9829176?utm_adgroup=Semiconductor%20Modules&amp;utm_source=google&amp;utm_medium=cpc&amp;utm_campaign=Dynamic%20Search_EN_Product&amp;utm_term=&amp;utm_content=Semiconductor%20Modules&amp;gclid=Cj0KCQjwhsmaBhCvARIsAIbEbH62lrjt5C0xY0zBKzuZ3cKJ2pvg0SoifnV9SSFVGXIfa-NTxgPj7UwaAhDaEALw_wcB" TargetMode="External"/><Relationship Id="rId1" Type="http://schemas.openxmlformats.org/officeDocument/2006/relationships/hyperlink" Target="https://www.digikey.com/en/products/detail/jst-sales-america-inc./S2B-PH-K-S(LF)(SN)/926626?utm_adgroup=Rectangular%20Connectors%20-%20Headers%2C%20Male%20Pins&amp;utm_source=google&amp;utm_medium=cpc&amp;utm_campaign=Shopping_Product_Connectors%2C%20Interconnects&amp;utm_term=&amp;utm_content=Rectangular%20Connectors%20-%20Headers%2C%20Male%20Pins&amp;gclid=Cj0KCQjwhsmaBhCvARIsAIbEbH6Ng01X22eegtiDIPmlMdnE1VCYqcAQIWENC1rmqQkENp92a09jUccaAhzFEALw_wc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stmicroelectronics/STPS3L45AF/45159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datasheet/2/389/cd00161995-1796508.pdf" TargetMode="External"/><Relationship Id="rId2" Type="http://schemas.openxmlformats.org/officeDocument/2006/relationships/hyperlink" Target="https://www.ti.com/general/docs/suppproductinfo.tsp?distId=26&amp;gotoUrl=http%3A%2F%2Fwww.ti.com%2Flit%2Fgpn%2Flm78l" TargetMode="External"/><Relationship Id="rId1" Type="http://schemas.openxmlformats.org/officeDocument/2006/relationships/hyperlink" Target="https://www.mouser.com/datasheet/2/670/pj_102a-1778834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mouser.com/ProductDetail/STMicroelectronics/STX616-AP?qs=sGAEpiMZZMukxKgYRb08uLntftOXmT%252B%252BwmKtctKT8xg%3D" TargetMode="External"/><Relationship Id="rId4" Type="http://schemas.openxmlformats.org/officeDocument/2006/relationships/hyperlink" Target="https://www.mouser.com/datasheet/2/307/en_g5le-1131193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Nichicon/UVR2A0R1MDD1TD?qs=sGAEpiMZZMvwFf0viD3Y3W6kP7y9juC3sMdhVu8qbxo%3D" TargetMode="External"/><Relationship Id="rId13" Type="http://schemas.openxmlformats.org/officeDocument/2006/relationships/hyperlink" Target="https://www.mouser.com/datasheet/2/281/kmp_1200r-39842.pdf" TargetMode="External"/><Relationship Id="rId3" Type="http://schemas.openxmlformats.org/officeDocument/2006/relationships/hyperlink" Target="https://www.mouser.com/ProductDetail/United-Chemi-Con/ELE-500ELL1R0ME11D?qs=sGAEpiMZZMukHu%252BjC5l7YSemi6P712%252BXq5f9ByIssEM%3D" TargetMode="External"/><Relationship Id="rId7" Type="http://schemas.openxmlformats.org/officeDocument/2006/relationships/hyperlink" Target="https://www.vishay.com/docs/45250/kgseries.pdf" TargetMode="External"/><Relationship Id="rId12" Type="http://schemas.openxmlformats.org/officeDocument/2006/relationships/hyperlink" Target="https://www.mouser.com/datasheet/2/427/VISH_S_A0007853493_1-2570128.pdf" TargetMode="External"/><Relationship Id="rId2" Type="http://schemas.openxmlformats.org/officeDocument/2006/relationships/hyperlink" Target="https://www.mouser.com/ProductDetail/Maxim-Integrated/MAX743EPE%2b?qs=1THa7WoU59Ge3jczpwV9QA%3D%3D" TargetMode="External"/><Relationship Id="rId1" Type="http://schemas.openxmlformats.org/officeDocument/2006/relationships/hyperlink" Target="https://www.mouser.com/datasheet/2/256/MAX743-1516033.pdf" TargetMode="External"/><Relationship Id="rId6" Type="http://schemas.openxmlformats.org/officeDocument/2006/relationships/hyperlink" Target="https://www.mouser.com/ProductDetail/Vishay-BC-Components/K103J20C0GH53H5G?qs=sGAEpiMZZMsh%252B1woXyUXj30ZYomYlxpX%2FOd%252B068SV7k%3D" TargetMode="External"/><Relationship Id="rId11" Type="http://schemas.openxmlformats.org/officeDocument/2006/relationships/hyperlink" Target="https://www.mouser.com/ProductDetail/Murata-Power-Solutions/12RS104C?qs=sGAEpiMZZMsVgcksf1EMUnZySrvLrnerrCvJAj8nh6A%3D" TargetMode="External"/><Relationship Id="rId5" Type="http://schemas.openxmlformats.org/officeDocument/2006/relationships/hyperlink" Target="https://www.mouser.com/datasheet/2/212/KEM_A4007_ESY-1103537.pdf" TargetMode="External"/><Relationship Id="rId10" Type="http://schemas.openxmlformats.org/officeDocument/2006/relationships/hyperlink" Target="https://www.mouser.com/datasheet/2/212/KEM_A4074_ESL-1775047.pdf" TargetMode="External"/><Relationship Id="rId4" Type="http://schemas.openxmlformats.org/officeDocument/2006/relationships/hyperlink" Target="https://www.mouser.com/ProductDetail/KEMET/ESY106M100AE3AA?qs=sGAEpiMZZMvwFf0viD3Y3fHxNcSaiftwfUdMN2d%2FdLdYowAC%252BQFWlg%3D%3D" TargetMode="External"/><Relationship Id="rId9" Type="http://schemas.openxmlformats.org/officeDocument/2006/relationships/hyperlink" Target="https://www.mouser.com/ProductDetail/KEMET/ESL107M250AKBAA?qs=hWgE7mdIu5Qo%2F94LaoN4Cw%3D%3D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zoomScaleNormal="100" workbookViewId="0">
      <selection activeCell="E18" sqref="E18"/>
    </sheetView>
  </sheetViews>
  <sheetFormatPr defaultColWidth="8.85546875" defaultRowHeight="15" x14ac:dyDescent="0.25"/>
  <cols>
    <col min="1" max="1" width="31" customWidth="1"/>
    <col min="2" max="2" width="20.7109375" customWidth="1"/>
    <col min="3" max="3" width="32.7109375" customWidth="1"/>
    <col min="4" max="6" width="12.7109375" customWidth="1"/>
    <col min="7" max="8" width="30.7109375" customWidth="1"/>
  </cols>
  <sheetData>
    <row r="1" spans="1:8" x14ac:dyDescent="0.25">
      <c r="A1" s="1" t="s">
        <v>6</v>
      </c>
      <c r="B1" s="2" t="s">
        <v>0</v>
      </c>
      <c r="C1" s="1" t="s">
        <v>7</v>
      </c>
      <c r="D1" s="2" t="s">
        <v>1</v>
      </c>
      <c r="E1" s="1" t="s">
        <v>2</v>
      </c>
      <c r="F1" s="2" t="s">
        <v>3</v>
      </c>
      <c r="G1" s="1" t="s">
        <v>4</v>
      </c>
      <c r="H1" s="2" t="s">
        <v>5</v>
      </c>
    </row>
    <row r="2" spans="1:8" x14ac:dyDescent="0.25">
      <c r="A2" t="s">
        <v>90</v>
      </c>
      <c r="B2" t="s">
        <v>97</v>
      </c>
      <c r="C2" t="s">
        <v>102</v>
      </c>
      <c r="D2">
        <v>20</v>
      </c>
      <c r="E2" s="3">
        <v>0.56000000000000005</v>
      </c>
      <c r="F2" s="3">
        <f t="shared" ref="F2:F5" si="0">E2*D2</f>
        <v>11.200000000000001</v>
      </c>
      <c r="G2" s="6" t="s">
        <v>104</v>
      </c>
      <c r="H2" s="10" t="s">
        <v>103</v>
      </c>
    </row>
    <row r="3" spans="1:8" x14ac:dyDescent="0.25">
      <c r="A3" t="s">
        <v>91</v>
      </c>
      <c r="B3" t="s">
        <v>93</v>
      </c>
      <c r="C3" t="s">
        <v>94</v>
      </c>
      <c r="D3">
        <v>20</v>
      </c>
      <c r="E3" s="3">
        <v>0.22</v>
      </c>
      <c r="F3" s="3">
        <f>E3*D3</f>
        <v>4.4000000000000004</v>
      </c>
      <c r="G3" s="6" t="s">
        <v>101</v>
      </c>
      <c r="H3" s="7" t="s">
        <v>100</v>
      </c>
    </row>
    <row r="4" spans="1:8" x14ac:dyDescent="0.25">
      <c r="A4" t="s">
        <v>92</v>
      </c>
      <c r="B4" t="s">
        <v>95</v>
      </c>
      <c r="C4" t="s">
        <v>96</v>
      </c>
      <c r="D4">
        <v>20</v>
      </c>
      <c r="E4" s="3">
        <v>0.17</v>
      </c>
      <c r="F4" s="3">
        <f t="shared" si="0"/>
        <v>3.4000000000000004</v>
      </c>
      <c r="G4" s="6" t="s">
        <v>98</v>
      </c>
      <c r="H4" s="8" t="s">
        <v>99</v>
      </c>
    </row>
    <row r="5" spans="1:8" x14ac:dyDescent="0.25">
      <c r="E5" s="3"/>
      <c r="F5" s="3"/>
      <c r="G5" s="6"/>
      <c r="H5" s="8"/>
    </row>
    <row r="6" spans="1:8" x14ac:dyDescent="0.25">
      <c r="E6" s="3"/>
      <c r="F6" s="3"/>
      <c r="H6" s="4"/>
    </row>
    <row r="7" spans="1:8" x14ac:dyDescent="0.25">
      <c r="E7" s="5" t="s">
        <v>36</v>
      </c>
      <c r="F7" s="3">
        <f>SUM(F2:F4)</f>
        <v>19</v>
      </c>
      <c r="G7" s="4"/>
      <c r="H7" s="4"/>
    </row>
    <row r="8" spans="1:8" x14ac:dyDescent="0.25">
      <c r="E8" s="3"/>
      <c r="F8" s="3"/>
      <c r="H8" s="4"/>
    </row>
    <row r="9" spans="1:8" x14ac:dyDescent="0.25">
      <c r="E9" s="3"/>
      <c r="F9" s="3"/>
      <c r="G9" s="6"/>
      <c r="H9" s="8"/>
    </row>
    <row r="11" spans="1:8" x14ac:dyDescent="0.25">
      <c r="E11" s="3"/>
      <c r="F11" s="3"/>
      <c r="G11" s="6"/>
      <c r="H11" s="10"/>
    </row>
    <row r="12" spans="1:8" x14ac:dyDescent="0.25">
      <c r="G12" s="6"/>
      <c r="H12" s="10"/>
    </row>
    <row r="13" spans="1:8" x14ac:dyDescent="0.25">
      <c r="B13" s="12"/>
      <c r="E13" s="3"/>
      <c r="F13" s="3"/>
      <c r="G13" s="6"/>
      <c r="H13" s="10"/>
    </row>
    <row r="14" spans="1:8" x14ac:dyDescent="0.25">
      <c r="E14" s="3"/>
      <c r="F14" s="3"/>
      <c r="G14" s="6"/>
      <c r="H14" s="10"/>
    </row>
    <row r="15" spans="1:8" x14ac:dyDescent="0.25">
      <c r="E15" s="3"/>
      <c r="F15" s="3"/>
      <c r="G15" s="6"/>
      <c r="H15" s="10"/>
    </row>
    <row r="16" spans="1:8" x14ac:dyDescent="0.25">
      <c r="E16" s="3"/>
      <c r="F16" s="3"/>
      <c r="G16" s="6"/>
      <c r="H16" s="10"/>
    </row>
    <row r="17" spans="5:8" x14ac:dyDescent="0.25">
      <c r="E17" s="3"/>
      <c r="F17" s="3"/>
      <c r="G17" s="6"/>
      <c r="H17" s="10"/>
    </row>
    <row r="18" spans="5:8" x14ac:dyDescent="0.25">
      <c r="E18" s="3"/>
      <c r="F18" s="3"/>
      <c r="G18" s="6"/>
      <c r="H18" s="10"/>
    </row>
    <row r="19" spans="5:8" x14ac:dyDescent="0.25">
      <c r="E19" s="3"/>
      <c r="F19" s="3"/>
      <c r="G19" s="6"/>
      <c r="H19" s="10"/>
    </row>
    <row r="20" spans="5:8" x14ac:dyDescent="0.25">
      <c r="E20" s="3"/>
      <c r="F20" s="3"/>
      <c r="G20" s="6"/>
      <c r="H20" s="10"/>
    </row>
    <row r="21" spans="5:8" x14ac:dyDescent="0.25">
      <c r="E21" s="3"/>
      <c r="F21" s="3"/>
      <c r="G21" s="6"/>
      <c r="H21" s="10"/>
    </row>
    <row r="22" spans="5:8" x14ac:dyDescent="0.25">
      <c r="E22" s="3"/>
      <c r="F22" s="3"/>
      <c r="H22" s="10"/>
    </row>
    <row r="24" spans="5:8" x14ac:dyDescent="0.25">
      <c r="E24" s="3"/>
      <c r="F24" s="3"/>
      <c r="H24" s="10"/>
    </row>
    <row r="25" spans="5:8" x14ac:dyDescent="0.25">
      <c r="E25" s="3"/>
      <c r="F25" s="3"/>
      <c r="H25" s="10"/>
    </row>
    <row r="26" spans="5:8" x14ac:dyDescent="0.25">
      <c r="E26" s="3"/>
      <c r="F26" s="3"/>
      <c r="H26" s="10"/>
    </row>
    <row r="28" spans="5:8" x14ac:dyDescent="0.25">
      <c r="E28" s="3"/>
      <c r="F28" s="3"/>
      <c r="H28" s="10"/>
    </row>
    <row r="30" spans="5:8" x14ac:dyDescent="0.25">
      <c r="E30" s="3"/>
      <c r="F30" s="3"/>
      <c r="H30" s="10"/>
    </row>
    <row r="31" spans="5:8" x14ac:dyDescent="0.25">
      <c r="E31" s="3"/>
      <c r="F31" s="3"/>
      <c r="H31" s="10"/>
    </row>
    <row r="52" spans="1:8" x14ac:dyDescent="0.25">
      <c r="A52" s="5"/>
    </row>
    <row r="54" spans="1:8" x14ac:dyDescent="0.25">
      <c r="E54" s="3"/>
      <c r="F54" s="3"/>
      <c r="H54" s="4"/>
    </row>
    <row r="55" spans="1:8" x14ac:dyDescent="0.25">
      <c r="E55" s="3"/>
      <c r="F55" s="3"/>
      <c r="G55" s="7"/>
      <c r="H55" s="7"/>
    </row>
    <row r="56" spans="1:8" x14ac:dyDescent="0.25">
      <c r="E56" s="3"/>
      <c r="F56" s="3"/>
      <c r="H56" s="4"/>
    </row>
    <row r="57" spans="1:8" x14ac:dyDescent="0.25">
      <c r="E57" s="3"/>
      <c r="F57" s="3"/>
      <c r="G57" s="10"/>
      <c r="H57" s="10"/>
    </row>
    <row r="58" spans="1:8" x14ac:dyDescent="0.25">
      <c r="E58" s="3"/>
      <c r="F58" s="3"/>
      <c r="G58" s="10"/>
      <c r="H58" s="10"/>
    </row>
  </sheetData>
  <hyperlinks>
    <hyperlink ref="H4" r:id="rId1" display="https://www.digikey.com/en/products/detail/jst-sales-america-inc./S2B-PH-K-S(LF)(SN)/926626?utm_adgroup=Rectangular%20Connectors%20-%20Headers%2C%20Male%20Pins&amp;utm_source=google&amp;utm_medium=cpc&amp;utm_campaign=Shopping_Product_Connectors%2C%20Interconnects&amp;utm_term=&amp;utm_content=Rectangular%20Connectors%20-%20Headers%2C%20Male%20Pins&amp;gclid=Cj0KCQjwhsmaBhCvARIsAIbEbH6Ng01X22eegtiDIPmlMdnE1VCYqcAQIWENC1rmqQkENp92a09jUccaAhzFEALw_wcB" xr:uid="{A45D2A95-3EEB-44B3-8407-240DEA832DD3}"/>
    <hyperlink ref="H3" r:id="rId2" display="https://www.digikey.com/en/products/detail/onsemi/2N7002ET7G/9829176?utm_adgroup=Semiconductor%20Modules&amp;utm_source=google&amp;utm_medium=cpc&amp;utm_campaign=Dynamic%20Search_EN_Product&amp;utm_term=&amp;utm_content=Semiconductor%20Modules&amp;gclid=Cj0KCQjwhsmaBhCvARIsAIbEbH62lrjt5C0xY0zBKzuZ3cKJ2pvg0SoifnV9SSFVGXIfa-NTxgPj7UwaAhDaEALw_wcB" xr:uid="{F0FDE376-C9D1-4693-86F1-54D38846CC17}"/>
    <hyperlink ref="G2" r:id="rId3" xr:uid="{781C8CCF-A20F-49B7-B625-EFF7349DE358}"/>
    <hyperlink ref="H2" r:id="rId4" xr:uid="{9A810506-65CE-40C9-9836-F127256C1744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="55" zoomScaleNormal="55" workbookViewId="0">
      <selection activeCell="C71" sqref="C71"/>
    </sheetView>
  </sheetViews>
  <sheetFormatPr defaultColWidth="8.85546875" defaultRowHeight="15" x14ac:dyDescent="0.25"/>
  <cols>
    <col min="1" max="1" width="15.7109375" customWidth="1"/>
    <col min="2" max="2" width="20.7109375" customWidth="1"/>
    <col min="3" max="3" width="32.7109375" customWidth="1"/>
    <col min="4" max="6" width="12.7109375" customWidth="1"/>
    <col min="7" max="8" width="30.7109375" customWidth="1"/>
  </cols>
  <sheetData>
    <row r="1" spans="1:9" x14ac:dyDescent="0.25">
      <c r="A1" s="1" t="s">
        <v>6</v>
      </c>
      <c r="B1" s="2" t="s">
        <v>0</v>
      </c>
      <c r="C1" s="1" t="s">
        <v>7</v>
      </c>
      <c r="D1" s="2" t="s">
        <v>1</v>
      </c>
      <c r="E1" s="1" t="s">
        <v>2</v>
      </c>
      <c r="F1" s="2" t="s">
        <v>3</v>
      </c>
      <c r="G1" s="1" t="s">
        <v>4</v>
      </c>
      <c r="H1" s="2" t="s">
        <v>5</v>
      </c>
      <c r="I1" s="1" t="s">
        <v>37</v>
      </c>
    </row>
    <row r="2" spans="1:9" x14ac:dyDescent="0.25">
      <c r="A2" t="s">
        <v>52</v>
      </c>
      <c r="B2" t="s">
        <v>24</v>
      </c>
      <c r="C2" t="s">
        <v>8</v>
      </c>
      <c r="D2">
        <v>1</v>
      </c>
      <c r="E2" s="3">
        <v>0.89</v>
      </c>
      <c r="F2" s="3">
        <f>IF(I2="Yes",0,E2*D2)</f>
        <v>0.89</v>
      </c>
      <c r="G2" s="7" t="s">
        <v>26</v>
      </c>
      <c r="H2" s="4" t="s">
        <v>25</v>
      </c>
      <c r="I2" s="9" t="s">
        <v>49</v>
      </c>
    </row>
    <row r="3" spans="1:9" x14ac:dyDescent="0.25">
      <c r="A3" t="s">
        <v>53</v>
      </c>
      <c r="B3" t="s">
        <v>12</v>
      </c>
      <c r="C3" t="s">
        <v>11</v>
      </c>
      <c r="D3">
        <v>1</v>
      </c>
      <c r="E3" s="3">
        <v>0.7</v>
      </c>
      <c r="F3" s="3">
        <f t="shared" ref="F3:F11" si="0">IF(I3="Yes",0,E3*D3)</f>
        <v>0.7</v>
      </c>
      <c r="G3" s="7" t="s">
        <v>10</v>
      </c>
      <c r="H3" s="4" t="s">
        <v>9</v>
      </c>
      <c r="I3" s="9" t="s">
        <v>49</v>
      </c>
    </row>
    <row r="4" spans="1:9" x14ac:dyDescent="0.25">
      <c r="A4" t="s">
        <v>54</v>
      </c>
      <c r="B4" t="s">
        <v>29</v>
      </c>
      <c r="C4" t="s">
        <v>14</v>
      </c>
      <c r="D4">
        <v>2</v>
      </c>
      <c r="E4" s="3">
        <v>0.21</v>
      </c>
      <c r="F4" s="3">
        <f t="shared" si="0"/>
        <v>0</v>
      </c>
      <c r="G4" s="4" t="s">
        <v>28</v>
      </c>
      <c r="H4" s="4" t="s">
        <v>27</v>
      </c>
      <c r="I4" s="9" t="s">
        <v>38</v>
      </c>
    </row>
    <row r="5" spans="1:9" x14ac:dyDescent="0.25">
      <c r="A5" t="s">
        <v>55</v>
      </c>
      <c r="B5" t="s">
        <v>42</v>
      </c>
      <c r="C5" t="s">
        <v>39</v>
      </c>
      <c r="D5">
        <v>3</v>
      </c>
      <c r="E5" s="3">
        <v>0.36</v>
      </c>
      <c r="F5" s="3">
        <f t="shared" si="0"/>
        <v>0</v>
      </c>
      <c r="G5" t="s">
        <v>41</v>
      </c>
      <c r="H5" s="4" t="s">
        <v>40</v>
      </c>
      <c r="I5" s="9" t="s">
        <v>38</v>
      </c>
    </row>
    <row r="6" spans="1:9" x14ac:dyDescent="0.25">
      <c r="A6" t="s">
        <v>56</v>
      </c>
      <c r="B6" t="s">
        <v>43</v>
      </c>
      <c r="C6" t="s">
        <v>50</v>
      </c>
      <c r="D6">
        <v>1</v>
      </c>
      <c r="E6" s="3">
        <v>0.11</v>
      </c>
      <c r="F6" s="3">
        <f t="shared" si="0"/>
        <v>0</v>
      </c>
      <c r="G6" t="s">
        <v>45</v>
      </c>
      <c r="H6" s="4" t="s">
        <v>44</v>
      </c>
      <c r="I6" s="9" t="s">
        <v>38</v>
      </c>
    </row>
    <row r="7" spans="1:9" x14ac:dyDescent="0.25">
      <c r="A7" t="s">
        <v>57</v>
      </c>
      <c r="B7" t="s">
        <v>48</v>
      </c>
      <c r="C7" t="s">
        <v>51</v>
      </c>
      <c r="D7">
        <v>1</v>
      </c>
      <c r="E7" s="3">
        <v>0.46</v>
      </c>
      <c r="F7" s="3">
        <f t="shared" si="0"/>
        <v>0.46</v>
      </c>
      <c r="G7" t="s">
        <v>47</v>
      </c>
      <c r="H7" s="4" t="s">
        <v>46</v>
      </c>
      <c r="I7" s="9" t="s">
        <v>49</v>
      </c>
    </row>
    <row r="8" spans="1:9" x14ac:dyDescent="0.25">
      <c r="A8" t="s">
        <v>58</v>
      </c>
      <c r="B8" t="s">
        <v>32</v>
      </c>
      <c r="C8" t="s">
        <v>13</v>
      </c>
      <c r="D8">
        <v>1</v>
      </c>
      <c r="E8" s="3">
        <v>0.49</v>
      </c>
      <c r="F8" s="3">
        <f t="shared" si="0"/>
        <v>0.49</v>
      </c>
      <c r="G8" s="4" t="s">
        <v>31</v>
      </c>
      <c r="H8" s="4" t="s">
        <v>30</v>
      </c>
      <c r="I8" s="9" t="s">
        <v>49</v>
      </c>
    </row>
    <row r="9" spans="1:9" x14ac:dyDescent="0.25">
      <c r="A9" t="s">
        <v>59</v>
      </c>
      <c r="B9" t="s">
        <v>15</v>
      </c>
      <c r="C9" t="s">
        <v>16</v>
      </c>
      <c r="D9">
        <v>1</v>
      </c>
      <c r="E9" s="3">
        <v>2.2200000000000002</v>
      </c>
      <c r="F9" s="3">
        <f t="shared" si="0"/>
        <v>0</v>
      </c>
      <c r="G9" s="10" t="s">
        <v>18</v>
      </c>
      <c r="H9" s="4" t="s">
        <v>17</v>
      </c>
      <c r="I9" s="9" t="s">
        <v>38</v>
      </c>
    </row>
    <row r="10" spans="1:9" x14ac:dyDescent="0.25">
      <c r="A10" t="s">
        <v>60</v>
      </c>
      <c r="B10" t="s">
        <v>35</v>
      </c>
      <c r="C10" t="s">
        <v>19</v>
      </c>
      <c r="D10">
        <v>1</v>
      </c>
      <c r="E10" s="3">
        <v>0.62</v>
      </c>
      <c r="F10" s="3">
        <f t="shared" si="0"/>
        <v>0.62</v>
      </c>
      <c r="G10" s="7" t="s">
        <v>34</v>
      </c>
      <c r="H10" s="7" t="s">
        <v>33</v>
      </c>
      <c r="I10" s="9" t="s">
        <v>49</v>
      </c>
    </row>
    <row r="11" spans="1:9" x14ac:dyDescent="0.25">
      <c r="A11" t="s">
        <v>61</v>
      </c>
      <c r="B11" t="s">
        <v>21</v>
      </c>
      <c r="C11" t="s">
        <v>22</v>
      </c>
      <c r="D11">
        <v>1</v>
      </c>
      <c r="E11" s="3">
        <v>8.99</v>
      </c>
      <c r="F11" s="3">
        <f t="shared" si="0"/>
        <v>8.99</v>
      </c>
      <c r="G11" t="s">
        <v>20</v>
      </c>
      <c r="H11" s="4" t="s">
        <v>23</v>
      </c>
      <c r="I11" s="9" t="s">
        <v>49</v>
      </c>
    </row>
    <row r="12" spans="1:9" x14ac:dyDescent="0.25">
      <c r="G12" s="4"/>
      <c r="H12" s="4"/>
    </row>
    <row r="13" spans="1:9" x14ac:dyDescent="0.25">
      <c r="E13" s="5" t="s">
        <v>36</v>
      </c>
      <c r="F13" s="3">
        <f>SUM(F2:F11)</f>
        <v>12.15</v>
      </c>
      <c r="G13" s="4"/>
      <c r="H13" s="4"/>
    </row>
  </sheetData>
  <hyperlinks>
    <hyperlink ref="G3" r:id="rId1" xr:uid="{00000000-0004-0000-0100-000000000000}"/>
    <hyperlink ref="G2" r:id="rId2" xr:uid="{00000000-0004-0000-0100-000001000000}"/>
    <hyperlink ref="G10" r:id="rId3" xr:uid="{00000000-0004-0000-0100-000002000000}"/>
    <hyperlink ref="G9" r:id="rId4" xr:uid="{00000000-0004-0000-0100-000003000000}"/>
    <hyperlink ref="H10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15" zoomScaleNormal="115" workbookViewId="0">
      <selection activeCell="C24" sqref="C24"/>
    </sheetView>
  </sheetViews>
  <sheetFormatPr defaultColWidth="8.85546875" defaultRowHeight="15" x14ac:dyDescent="0.25"/>
  <cols>
    <col min="1" max="1" width="15.7109375" customWidth="1"/>
    <col min="2" max="2" width="20.7109375" customWidth="1"/>
    <col min="3" max="3" width="34.7109375" customWidth="1"/>
    <col min="4" max="6" width="12.7109375" customWidth="1"/>
    <col min="7" max="8" width="30.7109375" customWidth="1"/>
  </cols>
  <sheetData>
    <row r="1" spans="1:9" x14ac:dyDescent="0.25">
      <c r="A1" s="1" t="s">
        <v>6</v>
      </c>
      <c r="B1" s="2" t="s">
        <v>0</v>
      </c>
      <c r="C1" s="1" t="s">
        <v>7</v>
      </c>
      <c r="D1" s="2" t="s">
        <v>1</v>
      </c>
      <c r="E1" s="1" t="s">
        <v>2</v>
      </c>
      <c r="F1" s="2" t="s">
        <v>3</v>
      </c>
      <c r="G1" s="1" t="s">
        <v>4</v>
      </c>
      <c r="H1" s="2" t="s">
        <v>5</v>
      </c>
      <c r="I1" s="1" t="s">
        <v>37</v>
      </c>
    </row>
    <row r="2" spans="1:9" x14ac:dyDescent="0.25">
      <c r="A2" t="s">
        <v>20</v>
      </c>
      <c r="B2" t="s">
        <v>64</v>
      </c>
      <c r="C2" t="s">
        <v>89</v>
      </c>
      <c r="D2">
        <v>1</v>
      </c>
      <c r="E2" s="3">
        <v>18.97</v>
      </c>
      <c r="F2" s="3">
        <f>IF(I2="Yes",0,E2*D2)</f>
        <v>18.97</v>
      </c>
      <c r="G2" s="7" t="s">
        <v>63</v>
      </c>
      <c r="H2" s="7" t="s">
        <v>62</v>
      </c>
      <c r="I2" s="9" t="s">
        <v>49</v>
      </c>
    </row>
    <row r="3" spans="1:9" x14ac:dyDescent="0.25">
      <c r="A3" t="s">
        <v>20</v>
      </c>
      <c r="B3" t="s">
        <v>48</v>
      </c>
      <c r="C3" t="s">
        <v>51</v>
      </c>
      <c r="D3">
        <v>1</v>
      </c>
      <c r="E3" s="3">
        <v>0.46</v>
      </c>
      <c r="F3" s="3">
        <f t="shared" ref="F3" si="0">IF(I3="Yes",0,E3*D3)</f>
        <v>0.46</v>
      </c>
      <c r="G3" t="s">
        <v>47</v>
      </c>
      <c r="H3" s="7" t="s">
        <v>46</v>
      </c>
      <c r="I3" s="9" t="s">
        <v>49</v>
      </c>
    </row>
    <row r="4" spans="1:9" x14ac:dyDescent="0.25">
      <c r="A4" t="s">
        <v>20</v>
      </c>
      <c r="B4" t="s">
        <v>66</v>
      </c>
      <c r="C4" t="s">
        <v>65</v>
      </c>
      <c r="D4">
        <v>1</v>
      </c>
      <c r="E4" s="3">
        <v>0.32</v>
      </c>
      <c r="F4" s="3">
        <f t="shared" ref="F4:F7" si="1">IF(I4="Yes",0,E4*D4)</f>
        <v>0.32</v>
      </c>
      <c r="G4" s="7" t="s">
        <v>68</v>
      </c>
      <c r="H4" s="11" t="s">
        <v>67</v>
      </c>
      <c r="I4" s="9" t="s">
        <v>49</v>
      </c>
    </row>
    <row r="5" spans="1:9" x14ac:dyDescent="0.25">
      <c r="A5" t="s">
        <v>20</v>
      </c>
      <c r="B5" t="s">
        <v>72</v>
      </c>
      <c r="C5" t="s">
        <v>69</v>
      </c>
      <c r="D5">
        <v>2</v>
      </c>
      <c r="E5" s="3">
        <v>0.75</v>
      </c>
      <c r="F5" s="3">
        <f t="shared" si="1"/>
        <v>1.5</v>
      </c>
      <c r="G5" s="11" t="s">
        <v>71</v>
      </c>
      <c r="H5" s="7" t="s">
        <v>70</v>
      </c>
      <c r="I5" s="9" t="s">
        <v>49</v>
      </c>
    </row>
    <row r="6" spans="1:9" x14ac:dyDescent="0.25">
      <c r="A6" t="s">
        <v>20</v>
      </c>
      <c r="B6" t="s">
        <v>75</v>
      </c>
      <c r="C6" t="s">
        <v>76</v>
      </c>
      <c r="D6">
        <v>1</v>
      </c>
      <c r="E6" s="3">
        <v>0.26</v>
      </c>
      <c r="F6" s="3">
        <f t="shared" si="1"/>
        <v>0.26</v>
      </c>
      <c r="G6" t="s">
        <v>74</v>
      </c>
      <c r="H6" s="7" t="s">
        <v>73</v>
      </c>
      <c r="I6" s="9" t="s">
        <v>49</v>
      </c>
    </row>
    <row r="7" spans="1:9" x14ac:dyDescent="0.25">
      <c r="A7" t="s">
        <v>20</v>
      </c>
      <c r="B7" t="s">
        <v>78</v>
      </c>
      <c r="C7" t="s">
        <v>77</v>
      </c>
      <c r="D7">
        <v>3</v>
      </c>
      <c r="E7" s="3">
        <v>2.2000000000000002</v>
      </c>
      <c r="F7" s="3">
        <f t="shared" si="1"/>
        <v>0</v>
      </c>
      <c r="G7" s="11" t="s">
        <v>79</v>
      </c>
      <c r="H7" s="7" t="s">
        <v>80</v>
      </c>
      <c r="I7" s="9" t="s">
        <v>38</v>
      </c>
    </row>
    <row r="8" spans="1:9" x14ac:dyDescent="0.25">
      <c r="A8" t="s">
        <v>20</v>
      </c>
      <c r="B8" t="s">
        <v>88</v>
      </c>
      <c r="C8" t="s">
        <v>81</v>
      </c>
      <c r="D8">
        <v>2</v>
      </c>
      <c r="E8" s="3">
        <v>0.85</v>
      </c>
      <c r="F8" s="3">
        <f>IF(I8="Yes",0,E8*D8)</f>
        <v>1.7</v>
      </c>
      <c r="G8" s="7" t="s">
        <v>87</v>
      </c>
      <c r="H8" s="7" t="s">
        <v>86</v>
      </c>
      <c r="I8" s="9" t="s">
        <v>49</v>
      </c>
    </row>
    <row r="9" spans="1:9" x14ac:dyDescent="0.25">
      <c r="A9" t="s">
        <v>20</v>
      </c>
      <c r="B9" t="s">
        <v>84</v>
      </c>
      <c r="C9" t="s">
        <v>85</v>
      </c>
      <c r="D9">
        <v>2</v>
      </c>
      <c r="E9" s="3">
        <v>0.44</v>
      </c>
      <c r="F9" s="3">
        <f>IF(I9="Yes",0,E9*D9)</f>
        <v>0</v>
      </c>
      <c r="G9" s="10" t="s">
        <v>83</v>
      </c>
      <c r="H9" s="4" t="s">
        <v>82</v>
      </c>
      <c r="I9" s="9" t="s">
        <v>38</v>
      </c>
    </row>
    <row r="10" spans="1:9" x14ac:dyDescent="0.25">
      <c r="E10" s="3"/>
      <c r="F10" s="3"/>
      <c r="G10" s="7"/>
      <c r="H10" s="7"/>
      <c r="I10" s="9"/>
    </row>
    <row r="11" spans="1:9" x14ac:dyDescent="0.25">
      <c r="E11" s="3"/>
      <c r="F11" s="3"/>
      <c r="H11" s="4"/>
      <c r="I11" s="9"/>
    </row>
    <row r="12" spans="1:9" x14ac:dyDescent="0.25">
      <c r="G12" s="4"/>
      <c r="H12" s="4"/>
    </row>
    <row r="13" spans="1:9" x14ac:dyDescent="0.25">
      <c r="E13" s="5" t="s">
        <v>36</v>
      </c>
      <c r="F13" s="3">
        <f>SUM(F2:F11)</f>
        <v>23.21</v>
      </c>
      <c r="G13" s="4"/>
      <c r="H13" s="4"/>
    </row>
  </sheetData>
  <hyperlinks>
    <hyperlink ref="G2" r:id="rId1" xr:uid="{00000000-0004-0000-0200-000000000000}"/>
    <hyperlink ref="H2" r:id="rId2" xr:uid="{00000000-0004-0000-0200-000001000000}"/>
    <hyperlink ref="H3" r:id="rId3" xr:uid="{00000000-0004-0000-0200-000002000000}"/>
    <hyperlink ref="H4" r:id="rId4" xr:uid="{00000000-0004-0000-0200-000003000000}"/>
    <hyperlink ref="G4" r:id="rId5" xr:uid="{00000000-0004-0000-0200-000004000000}"/>
    <hyperlink ref="H5" r:id="rId6" xr:uid="{00000000-0004-0000-0200-000005000000}"/>
    <hyperlink ref="G5" r:id="rId7" xr:uid="{00000000-0004-0000-0200-000006000000}"/>
    <hyperlink ref="H6" r:id="rId8" xr:uid="{00000000-0004-0000-0200-000007000000}"/>
    <hyperlink ref="H7" r:id="rId9" xr:uid="{00000000-0004-0000-0200-000008000000}"/>
    <hyperlink ref="G7" r:id="rId10" xr:uid="{00000000-0004-0000-0200-000009000000}"/>
    <hyperlink ref="H8" r:id="rId11" xr:uid="{00000000-0004-0000-0200-00000A000000}"/>
    <hyperlink ref="G9" r:id="rId12" xr:uid="{00000000-0004-0000-0200-00000B000000}"/>
    <hyperlink ref="G8" r:id="rId13" xr:uid="{00000000-0004-0000-0200-00000C00000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PCB</vt:lpstr>
      <vt:lpstr>Breadboard</vt:lpstr>
      <vt:lpstr>5V-to-15 Breadboard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Carrasquillo, Carlos A</dc:creator>
  <cp:lastModifiedBy>chris</cp:lastModifiedBy>
  <cp:lastPrinted>2022-01-14T17:39:36Z</cp:lastPrinted>
  <dcterms:created xsi:type="dcterms:W3CDTF">2022-01-12T15:55:41Z</dcterms:created>
  <dcterms:modified xsi:type="dcterms:W3CDTF">2022-10-22T01:48:55Z</dcterms:modified>
</cp:coreProperties>
</file>