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40" yWindow="5250" windowWidth="15255" windowHeight="15135" tabRatio="600" firstSheet="0" activeTab="0" autoFilterDateGrouping="1"/>
  </bookViews>
  <sheets>
    <sheet xmlns:r="http://schemas.openxmlformats.org/officeDocument/2006/relationships" name="보고서" sheetId="1" state="visible" r:id="rId1"/>
  </sheets>
  <definedNames>
    <definedName name="_xlnm.Print_Area" localSheetId="0">'보고서'!$A$1:$I$38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#,##0_ ;[Red]\-#,##0\ "/>
    <numFmt numFmtId="166" formatCode="_-* #,##0.00_-;\-* #,##0.00_-;_-* &quot;-&quot;??_-;_-@_-"/>
    <numFmt numFmtId="167" formatCode="0_);[Red]\(0\)"/>
  </numFmts>
  <fonts count="13">
    <font>
      <name val="맑은 고딕"/>
      <charset val="129"/>
      <family val="2"/>
      <color theme="1"/>
      <sz val="12"/>
    </font>
    <font>
      <name val="맑은 고딕"/>
      <charset val="129"/>
      <family val="2"/>
      <color theme="1"/>
      <sz val="12"/>
    </font>
    <font>
      <name val="맑은 고딕"/>
      <charset val="129"/>
      <family val="2"/>
      <sz val="8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rgb="FF000000"/>
      <sz val="13"/>
      <scheme val="minor"/>
    </font>
    <font>
      <name val="맑은 고딕"/>
      <charset val="129"/>
      <family val="3"/>
      <sz val="13"/>
      <scheme val="minor"/>
    </font>
    <font>
      <name val="맑은 고딕"/>
      <charset val="129"/>
      <family val="3"/>
      <b val="1"/>
      <sz val="13"/>
      <scheme val="minor"/>
    </font>
    <font>
      <name val="맑은 고딕"/>
      <charset val="129"/>
      <family val="3"/>
      <color theme="1"/>
      <sz val="13"/>
    </font>
    <font>
      <name val="맑은 고딕"/>
      <charset val="129"/>
      <family val="3"/>
      <color theme="1"/>
      <sz val="12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sz val="12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color theme="1"/>
      <sz val="13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41" fontId="3" fillId="0" borderId="0" applyAlignment="1">
      <alignment vertical="center"/>
    </xf>
  </cellStyleXfs>
  <cellXfs count="94">
    <xf numFmtId="0" fontId="0" fillId="0" borderId="0" applyAlignment="1" pivotButton="0" quotePrefix="0" xfId="0">
      <alignment vertical="center"/>
    </xf>
    <xf numFmtId="0" fontId="5" fillId="0" borderId="6" pivotButton="0" quotePrefix="0" xfId="0"/>
    <xf numFmtId="0" fontId="5" fillId="0" borderId="7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5" fillId="0" borderId="14" pivotButton="0" quotePrefix="0" xfId="0"/>
    <xf numFmtId="0" fontId="6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18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4" fillId="0" borderId="21" pivotButton="0" quotePrefix="0" xfId="0"/>
    <xf numFmtId="0" fontId="5" fillId="0" borderId="22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5" fillId="0" borderId="26" pivotButton="0" quotePrefix="0" xfId="0"/>
    <xf numFmtId="0" fontId="5" fillId="0" borderId="27" pivotButton="0" quotePrefix="0" xfId="0"/>
    <xf numFmtId="0" fontId="5" fillId="0" borderId="28" pivotButton="0" quotePrefix="0" xfId="0"/>
    <xf numFmtId="0" fontId="5" fillId="0" borderId="29" pivotButton="0" quotePrefix="0" xfId="0"/>
    <xf numFmtId="0" fontId="10" fillId="0" borderId="1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0" fillId="0" borderId="36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0" fillId="2" borderId="17" applyAlignment="1" pivotButton="0" quotePrefix="0" xfId="0">
      <alignment horizontal="center" vertical="center"/>
    </xf>
    <xf numFmtId="0" fontId="10" fillId="2" borderId="35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0" borderId="0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  <xf numFmtId="14" fontId="10" fillId="0" borderId="17" applyAlignment="1" pivotButton="0" quotePrefix="0" xfId="0">
      <alignment horizontal="center" vertical="center"/>
    </xf>
    <xf numFmtId="0" fontId="0" fillId="0" borderId="16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</cellXfs>
  <cellStyles count="3">
    <cellStyle name="표준" xfId="0" builtinId="0"/>
    <cellStyle name="쉼표 [0]" xfId="1" builtinId="6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9525</colOff>
      <row>0</row>
      <rowOff>180975</rowOff>
    </from>
    <to>
      <col>14</col>
      <colOff>952500</colOff>
      <row>2</row>
      <rowOff>55045</rowOff>
    </to>
    <pic>
      <nvPicPr>
        <cNvPr id="2" name="그림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648700" y="180975"/>
          <a:ext cx="2466975" cy="740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9</col>
      <colOff>0</colOff>
      <row>2</row>
      <rowOff>250005</rowOff>
    </to>
    <pic>
      <nvPicPr>
        <cNvPr id="6" name="그림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6267450" cy="11167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"/>
  <sheetViews>
    <sheetView tabSelected="1" view="pageBreakPreview" zoomScaleNormal="100" zoomScaleSheetLayoutView="100" workbookViewId="0">
      <selection activeCell="D4" sqref="D4"/>
    </sheetView>
  </sheetViews>
  <sheetFormatPr baseColWidth="8" defaultRowHeight="19.5"/>
  <cols>
    <col width="12.21875" customWidth="1" style="37" min="1" max="1"/>
    <col hidden="1" width="12.21875" customWidth="1" style="37" min="2" max="3"/>
    <col width="12.21875" customWidth="1" style="71" min="4" max="5"/>
    <col width="12.21875" customWidth="1" style="37" min="6" max="7"/>
    <col hidden="1" width="12.21875" customWidth="1" style="37" min="8" max="8"/>
    <col width="12.21875" customWidth="1" style="37" min="9" max="9"/>
    <col width="9.6640625" customWidth="1" style="37" min="10" max="10"/>
    <col width="11.21875" customWidth="1" style="45" min="15" max="15"/>
  </cols>
  <sheetData>
    <row r="1" ht="20.25" customHeight="1" s="45" thickBot="1">
      <c r="A1" s="17" t="n"/>
      <c r="B1" s="17" t="n"/>
      <c r="C1" s="17" t="n"/>
      <c r="D1" s="18" t="n"/>
      <c r="E1" s="18" t="n"/>
      <c r="F1" s="18" t="n"/>
      <c r="G1" s="18" t="n"/>
      <c r="H1" s="18" t="n"/>
      <c r="I1" s="18" t="n"/>
      <c r="J1" s="18" t="n"/>
      <c r="M1" s="20" t="n"/>
      <c r="N1" s="21" t="n"/>
      <c r="O1" s="22" t="n"/>
      <c r="P1" s="40" t="inlineStr">
        <is>
          <t>담당</t>
        </is>
      </c>
      <c r="Q1" s="41" t="inlineStr">
        <is>
          <t>차장</t>
        </is>
      </c>
      <c r="R1" s="42" t="inlineStr">
        <is>
          <t>이사</t>
        </is>
      </c>
      <c r="S1" s="43" t="inlineStr">
        <is>
          <t>전무이사</t>
        </is>
      </c>
      <c r="T1" s="44" t="inlineStr">
        <is>
          <t>대표이사</t>
        </is>
      </c>
    </row>
    <row r="2" ht="48" customHeight="1" s="45" thickBot="1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M2" s="23" t="n"/>
      <c r="N2" s="24" t="n"/>
      <c r="O2" s="25" t="n"/>
      <c r="P2" s="1" t="n"/>
      <c r="Q2" s="2" t="n"/>
      <c r="R2" s="3" t="n"/>
      <c r="S2" s="19" t="n"/>
      <c r="T2" s="4" t="n"/>
    </row>
    <row r="3" ht="20.25" customHeight="1" s="45" thickBot="1">
      <c r="A3" s="19" t="n"/>
      <c r="B3" s="19" t="n"/>
      <c r="C3" s="19" t="n"/>
      <c r="D3" s="19" t="n"/>
      <c r="E3" s="19" t="n"/>
      <c r="F3" s="19" t="n"/>
      <c r="G3" s="19" t="n"/>
      <c r="H3" s="19" t="n"/>
      <c r="I3" s="19" t="n"/>
      <c r="J3" s="19" t="n"/>
      <c r="M3" s="26" t="n"/>
      <c r="N3" s="27" t="n"/>
      <c r="O3" s="28" t="n"/>
      <c r="P3" s="5" t="n"/>
      <c r="Q3" s="6" t="n"/>
      <c r="R3" s="7" t="n"/>
      <c r="S3" s="8" t="n"/>
      <c r="T3" s="9" t="n"/>
    </row>
    <row r="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M4" s="19" t="n"/>
      <c r="N4" s="19" t="n"/>
      <c r="O4" s="19" t="n"/>
      <c r="P4" s="19" t="n"/>
      <c r="Q4" s="19" t="n"/>
      <c r="R4" s="19" t="n"/>
      <c r="S4" s="19" t="n"/>
      <c r="T4" s="19" t="n"/>
    </row>
    <row r="5" ht="17.25" customHeight="1" s="45">
      <c r="A5" s="32" t="inlineStr">
        <is>
          <t>1. 일자 및 현금 정리</t>
        </is>
      </c>
      <c r="B5" s="32" t="n"/>
      <c r="C5" s="32" t="n"/>
      <c r="D5" s="13" t="n"/>
      <c r="E5" s="13" t="n"/>
      <c r="F5" s="13" t="n"/>
      <c r="G5" s="13" t="n"/>
      <c r="H5" s="13" t="n"/>
      <c r="I5" s="13" t="n"/>
      <c r="J5" s="38" t="n"/>
    </row>
    <row r="6" ht="19.5" customHeight="1" s="45">
      <c r="A6" s="29" t="inlineStr">
        <is>
          <t>일      자</t>
        </is>
      </c>
      <c r="B6" s="34" t="n"/>
      <c r="C6" s="34" t="n"/>
      <c r="D6" s="69" t="inlineStr">
        <is>
          <t>2025-01-13</t>
        </is>
      </c>
      <c r="E6" s="70" t="n"/>
      <c r="F6" s="38" t="n"/>
      <c r="G6" s="38" t="n"/>
      <c r="H6" s="38" t="n"/>
      <c r="I6" s="38" t="n"/>
      <c r="J6" s="38" t="n"/>
    </row>
    <row r="7" ht="17.25" customHeight="1" s="45">
      <c r="A7" s="16" t="inlineStr">
        <is>
          <t>매  출  액</t>
        </is>
      </c>
      <c r="B7" s="34" t="n"/>
      <c r="C7" s="34" t="n"/>
      <c r="D7" s="72" t="n"/>
      <c r="E7" s="73">
        <f>E21</f>
        <v/>
      </c>
      <c r="F7" s="38" t="n"/>
      <c r="G7" s="38" t="n"/>
      <c r="H7" s="38" t="n"/>
      <c r="I7" s="38" t="n"/>
      <c r="J7" s="38" t="n"/>
      <c r="M7" s="0" t="inlineStr">
        <is>
          <t>분개</t>
        </is>
      </c>
    </row>
    <row r="8" ht="17.25" customHeight="1" s="45">
      <c r="A8" s="16" t="inlineStr">
        <is>
          <t>현금시제</t>
        </is>
      </c>
      <c r="B8" s="34" t="n"/>
      <c r="C8" s="34" t="n"/>
      <c r="D8" s="72" t="n"/>
      <c r="E8" s="74">
        <f>100000+E9</f>
        <v/>
      </c>
      <c r="F8" s="38" t="n"/>
      <c r="G8" s="38" t="n"/>
      <c r="H8" s="38" t="n"/>
      <c r="I8" s="38" t="n"/>
      <c r="J8" s="38" t="n"/>
      <c r="M8" s="0" t="inlineStr">
        <is>
          <t>차)</t>
        </is>
      </c>
      <c r="P8" s="0" t="inlineStr">
        <is>
          <t>대)</t>
        </is>
      </c>
    </row>
    <row r="9" ht="17.25" customHeight="1" s="45">
      <c r="A9" s="16" t="inlineStr">
        <is>
          <t>현금회수</t>
        </is>
      </c>
      <c r="B9" s="34" t="n"/>
      <c r="C9" s="35" t="inlineStr">
        <is>
          <t>cash</t>
        </is>
      </c>
      <c r="D9" s="75" t="n"/>
      <c r="E9" s="76">
        <f>I14</f>
        <v/>
      </c>
      <c r="F9" s="38" t="n"/>
      <c r="G9" s="38" t="n"/>
      <c r="H9" s="38" t="n"/>
      <c r="I9" s="38" t="n"/>
      <c r="J9" s="38" t="n"/>
      <c r="M9" s="0" t="inlineStr">
        <is>
          <t>현금(카페5월5일)</t>
        </is>
      </c>
      <c r="O9" s="77">
        <f>I14</f>
        <v/>
      </c>
      <c r="P9" s="0" t="inlineStr">
        <is>
          <t>기타매출(카페5월5일)</t>
        </is>
      </c>
    </row>
    <row r="10" ht="17.25" customHeight="1" s="45">
      <c r="A10" s="16" t="inlineStr">
        <is>
          <t>현금마감</t>
        </is>
      </c>
      <c r="B10" s="34" t="n"/>
      <c r="C10" s="34" t="n"/>
      <c r="D10" s="75" t="n"/>
      <c r="E10" s="76">
        <f>E8-E9</f>
        <v/>
      </c>
      <c r="F10" s="38" t="n"/>
      <c r="G10" s="38" t="n"/>
      <c r="H10" s="38" t="n"/>
      <c r="I10" s="78" t="n"/>
      <c r="J10" s="38" t="n"/>
      <c r="M10" s="0" t="inlineStr">
        <is>
          <t>외상매출(카페5월5일)</t>
        </is>
      </c>
      <c r="O10" s="77">
        <f>I15</f>
        <v/>
      </c>
      <c r="P10" s="0" t="inlineStr">
        <is>
          <t>기타매출(카페5월5일)</t>
        </is>
      </c>
    </row>
    <row r="11" ht="17.25" customHeight="1" s="45">
      <c r="A11" s="38" t="n"/>
      <c r="B11" s="38" t="n"/>
      <c r="C11" s="38" t="n"/>
      <c r="D11" s="79" t="n"/>
      <c r="E11" s="79" t="n"/>
      <c r="F11" s="38" t="n"/>
      <c r="G11" s="38" t="n"/>
      <c r="H11" s="38" t="n"/>
      <c r="I11" s="38" t="n"/>
      <c r="J11" s="38" t="n"/>
      <c r="M11" s="0" t="inlineStr">
        <is>
          <t>외상매출(스페이스클라우드)</t>
        </is>
      </c>
      <c r="O11" s="77">
        <f>I16</f>
        <v/>
      </c>
      <c r="P11" s="0" t="inlineStr">
        <is>
          <t>기타매출(스페이스클라우드)</t>
        </is>
      </c>
    </row>
    <row r="12" ht="17.25" customHeight="1" s="45">
      <c r="A12" s="32" t="inlineStr">
        <is>
          <t>2. 판매 매출</t>
        </is>
      </c>
      <c r="B12" s="32" t="n"/>
      <c r="C12" s="32" t="n"/>
      <c r="D12" s="79" t="n"/>
      <c r="E12" s="79" t="n"/>
      <c r="F12" s="38" t="n"/>
      <c r="G12" s="32" t="inlineStr">
        <is>
          <t>2-1. 매출 구분</t>
        </is>
      </c>
      <c r="H12" s="32" t="n"/>
      <c r="I12" s="79" t="n"/>
      <c r="J12" s="0" t="n"/>
    </row>
    <row r="13" ht="17.25" customHeight="1" s="45">
      <c r="A13" s="29" t="inlineStr">
        <is>
          <t>물      품</t>
        </is>
      </c>
      <c r="B13" s="35" t="inlineStr">
        <is>
          <t>qty</t>
        </is>
      </c>
      <c r="C13" s="35" t="inlineStr">
        <is>
          <t>amount</t>
        </is>
      </c>
      <c r="D13" s="29" t="inlineStr">
        <is>
          <t>수      량</t>
        </is>
      </c>
      <c r="E13" s="29" t="inlineStr">
        <is>
          <t>금      액</t>
        </is>
      </c>
      <c r="F13" s="14" t="n"/>
      <c r="G13" s="29" t="inlineStr">
        <is>
          <t>수익구분</t>
        </is>
      </c>
      <c r="H13" s="35" t="n"/>
      <c r="I13" s="29" t="inlineStr">
        <is>
          <t>금액</t>
        </is>
      </c>
      <c r="J13" s="0" t="n"/>
    </row>
    <row r="14" ht="17.25" customHeight="1" s="45">
      <c r="A14" s="29" t="inlineStr">
        <is>
          <t>아메리카노</t>
        </is>
      </c>
      <c r="B14" s="35" t="inlineStr">
        <is>
          <t>ame_qty</t>
        </is>
      </c>
      <c r="C14" s="35" t="inlineStr">
        <is>
          <t>ame</t>
        </is>
      </c>
      <c r="D14" s="80" t="n">
        <v>30</v>
      </c>
      <c r="E14" s="80" t="n">
        <v>97970</v>
      </c>
      <c r="F14" s="14" t="n"/>
      <c r="G14" s="29" t="inlineStr">
        <is>
          <t>현      금</t>
        </is>
      </c>
      <c r="H14" s="35" t="inlineStr">
        <is>
          <t>cash</t>
        </is>
      </c>
      <c r="I14" s="80" t="n">
        <v>0</v>
      </c>
      <c r="J14" s="0" t="n"/>
    </row>
    <row r="15" ht="17.25" customHeight="1" s="45">
      <c r="A15" s="29" t="inlineStr">
        <is>
          <t>기타커피</t>
        </is>
      </c>
      <c r="B15" s="35" t="inlineStr">
        <is>
          <t>etc_coffee_qty</t>
        </is>
      </c>
      <c r="C15" s="35" t="inlineStr">
        <is>
          <t>etc_coffee</t>
        </is>
      </c>
      <c r="D15" s="80" t="n">
        <v>20</v>
      </c>
      <c r="E15" s="80" t="n">
        <v>79175</v>
      </c>
      <c r="F15" s="14" t="n"/>
      <c r="G15" s="29" t="inlineStr">
        <is>
          <t>카      드</t>
        </is>
      </c>
      <c r="H15" s="35" t="inlineStr">
        <is>
          <t>credit</t>
        </is>
      </c>
      <c r="I15" s="80" t="n">
        <v>250985</v>
      </c>
      <c r="J15" s="0" t="n"/>
    </row>
    <row r="16" ht="17.25" customHeight="1" s="45">
      <c r="A16" s="29" t="inlineStr">
        <is>
          <t>기타음료</t>
        </is>
      </c>
      <c r="B16" s="35" t="inlineStr">
        <is>
          <t>etc_beverage_qty</t>
        </is>
      </c>
      <c r="C16" s="35" t="inlineStr">
        <is>
          <t>etc_beverage</t>
        </is>
      </c>
      <c r="D16" s="80" t="n">
        <v>16</v>
      </c>
      <c r="E16" s="80" t="n">
        <v>69840</v>
      </c>
      <c r="F16" s="38" t="inlineStr">
        <is>
          <t xml:space="preserve"> </t>
        </is>
      </c>
      <c r="G16" s="29" t="inlineStr">
        <is>
          <t>인  터  넷</t>
        </is>
      </c>
      <c r="H16" s="35" t="inlineStr">
        <is>
          <t>online</t>
        </is>
      </c>
      <c r="I16" s="80" t="n">
        <v>24000</v>
      </c>
      <c r="J16" s="0" t="n"/>
    </row>
    <row r="17" ht="17.25" customHeight="1" s="45">
      <c r="A17" s="29" t="inlineStr">
        <is>
          <t>디저트류</t>
        </is>
      </c>
      <c r="B17" s="35" t="inlineStr">
        <is>
          <t>desert_qty</t>
        </is>
      </c>
      <c r="C17" s="35" t="inlineStr">
        <is>
          <t>desert</t>
        </is>
      </c>
      <c r="D17" s="80" t="n">
        <v>4</v>
      </c>
      <c r="E17" s="80" t="n">
        <v>4000</v>
      </c>
      <c r="F17" s="38" t="n"/>
      <c r="G17" s="29" t="inlineStr">
        <is>
          <t>합      계</t>
        </is>
      </c>
      <c r="H17" s="35" t="n"/>
      <c r="I17" s="80">
        <f>SUM(I14:I16)</f>
        <v/>
      </c>
      <c r="J17" s="0" t="n"/>
    </row>
    <row r="18" ht="17.25" customHeight="1" s="45">
      <c r="A18" s="29" t="inlineStr">
        <is>
          <t>모임공간</t>
        </is>
      </c>
      <c r="B18" s="35" t="inlineStr">
        <is>
          <t>place_qty</t>
        </is>
      </c>
      <c r="C18" s="35" t="inlineStr">
        <is>
          <t>place</t>
        </is>
      </c>
      <c r="D18" s="80" t="n">
        <v>4</v>
      </c>
      <c r="E18" s="80" t="n">
        <v>24000</v>
      </c>
      <c r="F18" s="38" t="inlineStr">
        <is>
          <t xml:space="preserve"> </t>
        </is>
      </c>
      <c r="G18" s="0" t="n"/>
      <c r="H18" s="0" t="n"/>
      <c r="I18" s="0" t="n"/>
      <c r="J18" s="0" t="n"/>
    </row>
    <row r="19" ht="17.25" customHeight="1" s="45">
      <c r="A19" s="29" t="inlineStr">
        <is>
          <t>직원제공</t>
        </is>
      </c>
      <c r="B19" s="35" t="inlineStr">
        <is>
          <t>employees_supply_qty</t>
        </is>
      </c>
      <c r="C19" s="35" t="n"/>
      <c r="D19" s="80" t="n">
        <v>105</v>
      </c>
      <c r="E19" s="80" t="n">
        <v>0</v>
      </c>
      <c r="F19" s="38" t="n"/>
      <c r="G19" s="0" t="n"/>
      <c r="H19" s="0" t="n"/>
      <c r="I19" s="0" t="n"/>
      <c r="J19" s="0" t="n"/>
    </row>
    <row r="20" ht="17.25" customHeight="1" s="45">
      <c r="A20" s="29" t="inlineStr">
        <is>
          <t>기      타</t>
        </is>
      </c>
      <c r="B20" s="35" t="inlineStr">
        <is>
          <t>etc_qty</t>
        </is>
      </c>
      <c r="C20" s="35" t="inlineStr">
        <is>
          <t>etc</t>
        </is>
      </c>
      <c r="D20" s="80" t="n">
        <v>0</v>
      </c>
      <c r="E20" s="80" t="n">
        <v>0</v>
      </c>
      <c r="F20" s="38" t="n"/>
      <c r="G20" s="0" t="n"/>
      <c r="H20" s="0" t="n"/>
      <c r="I20" s="0" t="n"/>
      <c r="J20" s="0" t="n"/>
    </row>
    <row r="21" ht="17.25" customHeight="1" s="45">
      <c r="A21" s="29" t="inlineStr">
        <is>
          <t>합      계</t>
        </is>
      </c>
      <c r="B21" s="35" t="n"/>
      <c r="C21" s="35" t="n"/>
      <c r="D21" s="81">
        <f>SUM(D14:D20)</f>
        <v/>
      </c>
      <c r="E21" s="81">
        <f>SUM(E14:E20)</f>
        <v/>
      </c>
      <c r="F21" s="38" t="n"/>
      <c r="G21" s="0" t="n"/>
      <c r="H21" s="0" t="n"/>
      <c r="I21" s="0" t="n"/>
      <c r="J21" s="0" t="n"/>
    </row>
    <row r="22" ht="17.25" customHeight="1" s="45">
      <c r="A22" s="38" t="n"/>
      <c r="B22" s="38" t="n"/>
      <c r="C22" s="38" t="n"/>
      <c r="D22" s="79" t="n"/>
      <c r="E22" s="79" t="n"/>
      <c r="F22" s="38" t="n"/>
      <c r="G22" s="0" t="n"/>
      <c r="H22" s="0" t="n"/>
      <c r="I22" s="0" t="n"/>
      <c r="J22" s="0" t="n"/>
    </row>
    <row r="23" ht="17.25" customHeight="1" s="45">
      <c r="A23" s="32" t="inlineStr">
        <is>
          <t>3. 내부 행사 매출</t>
        </is>
      </c>
      <c r="B23" s="32" t="n"/>
      <c r="C23" s="32" t="n"/>
      <c r="D23" s="38" t="n"/>
      <c r="E23" s="38" t="n"/>
      <c r="F23" s="79" t="n"/>
      <c r="G23" s="0" t="n"/>
      <c r="H23" s="0" t="n"/>
      <c r="I23" s="0" t="n"/>
      <c r="J23" s="0" t="n"/>
    </row>
    <row r="24" ht="17.25" customHeight="1" s="45">
      <c r="A24" s="29" t="inlineStr">
        <is>
          <t>수익구분</t>
        </is>
      </c>
      <c r="B24" s="35" t="inlineStr">
        <is>
          <t>qty</t>
        </is>
      </c>
      <c r="C24" s="35" t="inlineStr">
        <is>
          <t>amount</t>
        </is>
      </c>
      <c r="D24" s="29" t="inlineStr">
        <is>
          <t>수      량</t>
        </is>
      </c>
      <c r="E24" s="29" t="inlineStr">
        <is>
          <t>금      액</t>
        </is>
      </c>
      <c r="F24" s="38" t="n"/>
      <c r="G24" s="0" t="n"/>
      <c r="H24" s="0" t="n"/>
      <c r="I24" s="0" t="n"/>
      <c r="J24" s="0" t="n"/>
    </row>
    <row r="25" ht="17.25" customHeight="1" s="45">
      <c r="A25" s="29" t="inlineStr">
        <is>
          <t>행      사</t>
        </is>
      </c>
      <c r="B25" s="35" t="inlineStr">
        <is>
          <t>event_in_qty</t>
        </is>
      </c>
      <c r="C25" s="35" t="inlineStr">
        <is>
          <t>event_in</t>
        </is>
      </c>
      <c r="D25" s="80" t="n">
        <v>0</v>
      </c>
      <c r="E25" s="80" t="n">
        <v>0</v>
      </c>
      <c r="F25" s="38" t="n"/>
      <c r="G25" s="0" t="n"/>
      <c r="H25" s="0" t="n"/>
      <c r="I25" s="0" t="n"/>
      <c r="J25" s="0" t="n"/>
    </row>
    <row r="26" ht="17.25" customHeight="1" s="45">
      <c r="A26" s="29" t="inlineStr">
        <is>
          <t>기      타</t>
        </is>
      </c>
      <c r="B26" s="35" t="inlineStr">
        <is>
          <t>etc_in_qty</t>
        </is>
      </c>
      <c r="C26" s="35" t="inlineStr">
        <is>
          <t>etc_in</t>
        </is>
      </c>
      <c r="D26" s="80" t="n">
        <v>0</v>
      </c>
      <c r="E26" s="80" t="n">
        <v>0</v>
      </c>
      <c r="F26" s="38" t="n"/>
      <c r="G26" s="0" t="n"/>
      <c r="H26" s="0" t="n"/>
      <c r="I26" s="0" t="n"/>
      <c r="J26" s="0" t="n"/>
    </row>
    <row r="27" ht="17.25" customHeight="1" s="45">
      <c r="A27" s="29" t="inlineStr">
        <is>
          <t>합      계</t>
        </is>
      </c>
      <c r="B27" s="35" t="n"/>
      <c r="C27" s="35" t="n"/>
      <c r="D27" s="80">
        <f>SUM(D25:D26)</f>
        <v/>
      </c>
      <c r="E27" s="80">
        <f>SUM(E25:E26)</f>
        <v/>
      </c>
      <c r="F27" s="38" t="n"/>
      <c r="G27" s="0" t="n"/>
      <c r="H27" s="0" t="n"/>
      <c r="I27" s="0" t="n"/>
      <c r="J27" s="0" t="n"/>
    </row>
    <row r="28" ht="17.25" customHeight="1" s="45">
      <c r="A28" s="38" t="n"/>
      <c r="B28" s="38" t="n"/>
      <c r="C28" s="38" t="n"/>
      <c r="D28" s="79" t="n"/>
      <c r="E28" s="79" t="n"/>
      <c r="F28" s="38" t="n"/>
      <c r="G28" s="38" t="n"/>
      <c r="H28" s="38" t="n"/>
      <c r="I28" s="82" t="n"/>
      <c r="J28" s="38" t="n"/>
    </row>
    <row r="29" ht="17.25" customHeight="1" s="45">
      <c r="A29" s="32">
        <f>"4. "&amp;MONTH(D6)&amp;"월 누계"</f>
        <v/>
      </c>
      <c r="B29" s="32" t="n"/>
      <c r="C29" s="32" t="n"/>
      <c r="D29" s="79" t="n"/>
      <c r="E29" s="79" t="n"/>
      <c r="F29" s="38" t="inlineStr">
        <is>
          <t xml:space="preserve">  </t>
        </is>
      </c>
      <c r="G29" s="38" t="n"/>
      <c r="H29" s="38" t="n"/>
      <c r="I29" s="82" t="n"/>
      <c r="J29" s="38" t="n"/>
    </row>
    <row r="30" ht="17.25" customHeight="1" s="45">
      <c r="A30" s="29" t="inlineStr">
        <is>
          <t>물      품</t>
        </is>
      </c>
      <c r="B30" s="35" t="inlineStr">
        <is>
          <t>qty</t>
        </is>
      </c>
      <c r="C30" s="35" t="inlineStr">
        <is>
          <t>amount</t>
        </is>
      </c>
      <c r="D30" s="29" t="inlineStr">
        <is>
          <t>수      량</t>
        </is>
      </c>
      <c r="E30" s="29" t="inlineStr">
        <is>
          <t>금      액</t>
        </is>
      </c>
      <c r="F30" s="38" t="n"/>
      <c r="G30" s="38" t="n"/>
      <c r="H30" s="38" t="n"/>
      <c r="I30" s="82" t="n"/>
      <c r="J30" s="38" t="n"/>
    </row>
    <row r="31" ht="17.25" customHeight="1" s="45">
      <c r="A31" s="29" t="inlineStr">
        <is>
          <t>아메리카노</t>
        </is>
      </c>
      <c r="B31" s="35" t="inlineStr">
        <is>
          <t>ame_qty</t>
        </is>
      </c>
      <c r="C31" s="35" t="inlineStr">
        <is>
          <t>ame</t>
        </is>
      </c>
      <c r="D31" s="80" t="n">
        <v>309</v>
      </c>
      <c r="E31" s="80" t="n">
        <v>942215</v>
      </c>
      <c r="F31" s="38" t="n"/>
      <c r="G31" s="38" t="n"/>
      <c r="H31" s="38" t="n"/>
      <c r="I31" s="82" t="n"/>
      <c r="J31" s="38" t="n"/>
      <c r="L31" s="83" t="n"/>
    </row>
    <row r="32" ht="17.25" customHeight="1" s="45">
      <c r="A32" s="29" t="inlineStr">
        <is>
          <t>기타커피</t>
        </is>
      </c>
      <c r="B32" s="35" t="inlineStr">
        <is>
          <t>etc_coffee_qty</t>
        </is>
      </c>
      <c r="C32" s="35" t="inlineStr">
        <is>
          <t>etc_coffee</t>
        </is>
      </c>
      <c r="D32" s="84" t="n">
        <v>120</v>
      </c>
      <c r="E32" s="80" t="n">
        <v>510070</v>
      </c>
      <c r="F32" s="38" t="n"/>
      <c r="G32" s="38" t="n"/>
      <c r="H32" s="38" t="n"/>
      <c r="I32" s="38" t="n"/>
      <c r="J32" s="0" t="n"/>
    </row>
    <row r="33" ht="17.25" customHeight="1" s="45">
      <c r="A33" s="29" t="inlineStr">
        <is>
          <t>기타음료</t>
        </is>
      </c>
      <c r="B33" s="35" t="inlineStr">
        <is>
          <t>etc_beverage_qty</t>
        </is>
      </c>
      <c r="C33" s="35" t="inlineStr">
        <is>
          <t>etc_beverage</t>
        </is>
      </c>
      <c r="D33" s="84" t="n">
        <v>151</v>
      </c>
      <c r="E33" s="80" t="n">
        <v>688525</v>
      </c>
      <c r="F33" s="38" t="n"/>
      <c r="G33" s="38" t="n"/>
      <c r="H33" s="38" t="n"/>
      <c r="I33" s="38" t="n"/>
      <c r="J33" s="0" t="n"/>
    </row>
    <row r="34">
      <c r="A34" s="29" t="inlineStr">
        <is>
          <t>디저트류</t>
        </is>
      </c>
      <c r="B34" s="35" t="inlineStr">
        <is>
          <t>desert_qty</t>
        </is>
      </c>
      <c r="C34" s="35" t="inlineStr">
        <is>
          <t>desert</t>
        </is>
      </c>
      <c r="D34" s="84" t="n">
        <v>13</v>
      </c>
      <c r="E34" s="80" t="n">
        <v>23000</v>
      </c>
      <c r="F34" s="38" t="n"/>
      <c r="G34" s="39">
        <f>"4-1. "&amp;MONTH(D6)&amp;"월 구분 누계"</f>
        <v/>
      </c>
      <c r="J34" s="0" t="n"/>
    </row>
    <row r="35" ht="17.25" customHeight="1" s="45">
      <c r="A35" s="29" t="inlineStr">
        <is>
          <t>모임공간</t>
        </is>
      </c>
      <c r="B35" s="35" t="inlineStr">
        <is>
          <t>place_qty</t>
        </is>
      </c>
      <c r="C35" s="35" t="inlineStr">
        <is>
          <t>place</t>
        </is>
      </c>
      <c r="D35" s="84" t="n">
        <v>20</v>
      </c>
      <c r="E35" s="80" t="n">
        <v>120000</v>
      </c>
      <c r="F35" s="38" t="n"/>
      <c r="G35" s="29" t="inlineStr">
        <is>
          <t>카페매출</t>
        </is>
      </c>
      <c r="H35" s="85" t="n"/>
      <c r="I35" s="86">
        <f>E38-I36</f>
        <v/>
      </c>
      <c r="J35" s="0" t="n"/>
    </row>
    <row r="36" ht="17.25" customHeight="1" s="45">
      <c r="A36" s="29" t="inlineStr">
        <is>
          <t>직원제공</t>
        </is>
      </c>
      <c r="B36" s="35" t="inlineStr">
        <is>
          <t>employees_supply_qty</t>
        </is>
      </c>
      <c r="C36" s="35" t="n"/>
      <c r="D36" s="84" t="n">
        <v>826</v>
      </c>
      <c r="E36" s="80" t="n">
        <v>0</v>
      </c>
      <c r="F36" s="38" t="n"/>
      <c r="G36" s="29" t="inlineStr">
        <is>
          <t>대관매출</t>
        </is>
      </c>
      <c r="H36" s="85" t="n"/>
      <c r="I36" s="86">
        <f>E35</f>
        <v/>
      </c>
      <c r="J36" s="0" t="n"/>
    </row>
    <row r="37" ht="18" customHeight="1" s="45" thickBot="1">
      <c r="A37" s="15" t="inlineStr">
        <is>
          <t>기      타</t>
        </is>
      </c>
      <c r="B37" s="35" t="inlineStr">
        <is>
          <t>etc_qty</t>
        </is>
      </c>
      <c r="C37" s="35" t="inlineStr">
        <is>
          <t>etc</t>
        </is>
      </c>
      <c r="D37" s="87" t="n">
        <v>0</v>
      </c>
      <c r="E37" s="88" t="n">
        <v>0</v>
      </c>
      <c r="F37" s="38" t="n"/>
      <c r="G37" s="15" t="inlineStr">
        <is>
          <t>내부수익</t>
        </is>
      </c>
      <c r="H37" s="89">
        <f>C25&amp;" "&amp;C26</f>
        <v/>
      </c>
      <c r="I37" s="90" t="n">
        <v>0</v>
      </c>
      <c r="J37" s="0" t="n"/>
    </row>
    <row r="38" ht="18" customHeight="1" s="45" thickBot="1">
      <c r="A38" s="31" t="inlineStr">
        <is>
          <t>합      계</t>
        </is>
      </c>
      <c r="B38" s="36" t="n"/>
      <c r="C38" s="36" t="n"/>
      <c r="D38" s="91">
        <f>SUM(D31:D37)</f>
        <v/>
      </c>
      <c r="E38" s="92">
        <f>SUM(E31:E37)</f>
        <v/>
      </c>
      <c r="F38" s="79" t="n"/>
      <c r="G38" s="31" t="inlineStr">
        <is>
          <t>합      계</t>
        </is>
      </c>
      <c r="H38" s="33" t="n"/>
      <c r="I38" s="93">
        <f>SUM(I35:I37)</f>
        <v/>
      </c>
      <c r="J38" s="0" t="n"/>
    </row>
    <row r="39">
      <c r="A39" s="10" t="n"/>
      <c r="B39" s="30" t="n"/>
      <c r="C39" s="30" t="n"/>
      <c r="D39" s="30" t="n"/>
      <c r="F39" s="12" t="n"/>
      <c r="G39" s="38" t="n"/>
      <c r="H39" s="38" t="n"/>
      <c r="I39" s="38" t="n"/>
      <c r="J39" s="0" t="n"/>
    </row>
    <row r="40">
      <c r="G40" s="38" t="n"/>
      <c r="H40" s="38" t="n"/>
      <c r="I40" s="38" t="n"/>
      <c r="J40" s="0" t="n"/>
    </row>
    <row r="41">
      <c r="G41" s="38" t="n"/>
      <c r="H41" s="38" t="n"/>
      <c r="I41" s="38" t="n"/>
      <c r="J41" s="0" t="n"/>
    </row>
    <row r="42">
      <c r="G42" s="11" t="n"/>
      <c r="H42" s="11" t="n"/>
      <c r="I42" s="38" t="n"/>
      <c r="J42" s="0" t="n"/>
    </row>
  </sheetData>
  <mergeCells count="1">
    <mergeCell ref="D6:E6"/>
  </mergeCells>
  <printOptions horizontalCentered="1"/>
  <pageMargins left="0.7086614173228347" right="0.7086614173228347" top="1.181102362204725" bottom="0.3937007874015748" header="0.3149606299212598" footer="0"/>
  <pageSetup orientation="portrait" paperSize="9"/>
  <colBreaks count="1" manualBreakCount="1">
    <brk id="10" min="0" max="37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BellRoad</dc:creator>
  <dcterms:created xmlns:dcterms="http://purl.org/dc/terms/" xmlns:xsi="http://www.w3.org/2001/XMLSchema-instance" xsi:type="dcterms:W3CDTF">2024-12-18T00:32:55Z</dcterms:created>
  <dcterms:modified xmlns:dcterms="http://purl.org/dc/terms/" xmlns:xsi="http://www.w3.org/2001/XMLSchema-instance" xsi:type="dcterms:W3CDTF">2025-01-14T04:43:31Z</dcterms:modified>
  <cp:lastModifiedBy>BellRoad</cp:lastModifiedBy>
  <cp:lastPrinted>2024-12-23T03:12:58Z</cp:lastPrinted>
</cp:coreProperties>
</file>