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bGren\Work Folders\Documents\TransportElModellSthlm\SimpleModel\City_TRA_STHLM_ts\"/>
    </mc:Choice>
  </mc:AlternateContent>
  <xr:revisionPtr revIDLastSave="0" documentId="13_ncr:1_{AF50DBEA-A3C3-444E-BBDD-25E16E849A16}" xr6:coauthVersionLast="47" xr6:coauthVersionMax="47" xr10:uidLastSave="{00000000-0000-0000-0000-000000000000}"/>
  <bookViews>
    <workbookView xWindow="43230" yWindow="750" windowWidth="28800" windowHeight="15045" activeTab="6" xr2:uid="{00000000-000D-0000-FFFF-FFFF00000000}"/>
  </bookViews>
  <sheets>
    <sheet name="ScenMap" sheetId="56" r:id="rId1"/>
    <sheet name="TS_Defs" sheetId="27" r:id="rId2"/>
    <sheet name="PSet_MAP coarse" sheetId="57" r:id="rId3"/>
    <sheet name="CSET_MAP" sheetId="66" r:id="rId4"/>
    <sheet name="CName_MAP" sheetId="58" r:id="rId5"/>
    <sheet name="varbl map" sheetId="64" r:id="rId6"/>
    <sheet name="process map" sheetId="65" r:id="rId7"/>
    <sheet name="commodity map" sheetId="67" r:id="rId8"/>
    <sheet name="ATS" sheetId="63" r:id="rId9"/>
    <sheet name="UnitConv" sheetId="59" r:id="rId10"/>
  </sheets>
  <definedNames>
    <definedName name="_xlnm._FilterDatabase" localSheetId="1" hidden="1">TS_Defs!$B$2:$P$2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67" l="1"/>
  <c r="D8" i="67"/>
  <c r="D12" i="67"/>
  <c r="F6" i="66"/>
  <c r="F7" i="66" s="1"/>
  <c r="F4" i="66"/>
  <c r="F5" i="66" s="1"/>
  <c r="F3" i="66"/>
  <c r="C4" i="66"/>
  <c r="C5" i="66"/>
  <c r="C6" i="66"/>
  <c r="C7" i="66"/>
  <c r="C3" i="66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C20" i="57" l="1"/>
  <c r="D3" i="59"/>
  <c r="C10" i="64"/>
  <c r="F11" i="57" l="1"/>
  <c r="F10" i="57"/>
  <c r="F9" i="57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F12" i="57"/>
  <c r="F13" i="57" s="1"/>
  <c r="F14" i="57" s="1"/>
  <c r="F15" i="57" s="1"/>
  <c r="F16" i="57" s="1"/>
  <c r="F17" i="57" s="1"/>
  <c r="F18" i="57" s="1"/>
  <c r="F19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Amit Kanudia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Amit:</t>
        </r>
        <r>
          <rPr>
            <sz val="9"/>
            <color indexed="81"/>
            <rFont val="Tahoma"/>
            <family val="2"/>
          </rPr>
          <t xml:space="preserve">
31-05-2012
Flag to trigger process level reporting for GIS</t>
        </r>
      </text>
    </comment>
    <comment ref="B2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Types:</t>
        </r>
        <r>
          <rPr>
            <sz val="8"/>
            <color indexed="81"/>
            <rFont val="Tahoma"/>
            <family val="2"/>
          </rPr>
          <t xml:space="preserve">
1: PSet
2: CName
3: Pset,Cname
4: PSet, Cset
</t>
        </r>
      </text>
    </comment>
    <comment ref="D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E2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K2" authorId="0" shapeId="0" xr:uid="{BEC7A850-E641-49BA-8B05-E6A686095BA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24-11-2022
won't work with Global trades
</t>
        </r>
      </text>
    </comment>
  </commentList>
</comments>
</file>

<file path=xl/sharedStrings.xml><?xml version="1.0" encoding="utf-8"?>
<sst xmlns="http://schemas.openxmlformats.org/spreadsheetml/2006/main" count="379" uniqueCount="221">
  <si>
    <t>Unit</t>
  </si>
  <si>
    <t>Desc</t>
  </si>
  <si>
    <t>Name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</si>
  <si>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</si>
  <si>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</si>
  <si>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</si>
  <si>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</si>
  <si>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</si>
  <si>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</si>
  <si>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</si>
  <si>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</si>
  <si>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</si>
  <si>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</si>
  <si>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</si>
  <si>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</si>
  <si>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</si>
  <si>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</si>
  <si>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</si>
  <si>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</si>
  <si>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</si>
  <si>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</si>
  <si>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</si>
  <si>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</si>
  <si>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</si>
  <si>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</si>
  <si>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</si>
  <si>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</si>
  <si>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</si>
  <si>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</si>
  <si>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</si>
  <si>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</si>
  <si>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</si>
  <si>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</si>
  <si>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</si>
  <si>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</si>
  <si>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</si>
  <si>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</si>
  <si>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</si>
  <si>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</si>
  <si>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</si>
  <si>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IgnoreForRegAgg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</si>
  <si>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</si>
  <si>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</si>
  <si>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</si>
  <si>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</si>
  <si>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</si>
  <si>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</si>
  <si>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</si>
  <si>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</si>
  <si>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ELEWIN</t>
  </si>
  <si>
    <t>ELEHYD</t>
  </si>
  <si>
    <t>ELENUC</t>
  </si>
  <si>
    <t>ELESOL</t>
  </si>
  <si>
    <t>~UnitConv</t>
  </si>
  <si>
    <t>Model</t>
  </si>
  <si>
    <t>Unit1</t>
  </si>
  <si>
    <t>Unit2</t>
  </si>
  <si>
    <t>MultFact</t>
  </si>
  <si>
    <t>VAR_NCAP</t>
  </si>
  <si>
    <t>ELEOIL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</si>
  <si>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</si>
  <si>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</si>
  <si>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</si>
  <si>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</si>
  <si>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</si>
  <si>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</si>
  <si>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</si>
  <si>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</si>
  <si>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</si>
  <si>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</si>
  <si>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CO2Captured</t>
  </si>
  <si>
    <t>Storage</t>
  </si>
  <si>
    <t>IRE</t>
  </si>
  <si>
    <t>Elec_Imp</t>
  </si>
  <si>
    <t>Elec_Exp</t>
  </si>
  <si>
    <t>~ATS</t>
  </si>
  <si>
    <t>Region</t>
  </si>
  <si>
    <t>Year</t>
  </si>
  <si>
    <t>Val</t>
  </si>
  <si>
    <t>ELCCurt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</si>
  <si>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</si>
  <si>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</si>
  <si>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</si>
  <si>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</si>
  <si>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</si>
  <si>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</si>
  <si>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</si>
  <si>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</si>
  <si>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</si>
  <si>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</si>
  <si>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</si>
  <si>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</si>
  <si>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</si>
  <si>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NRG_ELC</t>
  </si>
  <si>
    <t>NRG_GAS</t>
  </si>
  <si>
    <t>NRG_OIL</t>
  </si>
  <si>
    <t>NRG_RNW</t>
  </si>
  <si>
    <t>NRG_SOLID</t>
  </si>
  <si>
    <t>Eur/GJ</t>
  </si>
  <si>
    <t>group_by</t>
  </si>
  <si>
    <t>p</t>
  </si>
  <si>
    <t>Price_NRG</t>
  </si>
  <si>
    <t>ct</t>
  </si>
  <si>
    <t>IMP*Z</t>
  </si>
  <si>
    <t>DummyImp</t>
  </si>
  <si>
    <t>cp</t>
  </si>
  <si>
    <t>User_conFXM</t>
  </si>
  <si>
    <t>Eur/UCU</t>
  </si>
  <si>
    <t>UC_shadowprice</t>
  </si>
  <si>
    <t>u</t>
  </si>
  <si>
    <t>c</t>
  </si>
  <si>
    <t>t</t>
  </si>
  <si>
    <t>process</t>
  </si>
  <si>
    <t>commodity</t>
  </si>
  <si>
    <t>timeslice</t>
  </si>
  <si>
    <t>userconstraint</t>
  </si>
  <si>
    <t>~Varbl_map</t>
  </si>
  <si>
    <t>dimension</t>
  </si>
  <si>
    <t>name</t>
  </si>
  <si>
    <t>description</t>
  </si>
  <si>
    <t>Elec</t>
  </si>
  <si>
    <t>Rnw</t>
  </si>
  <si>
    <t>Solid</t>
  </si>
  <si>
    <t>VAR_COMPRD</t>
  </si>
  <si>
    <t>VAR_NCAPR</t>
  </si>
  <si>
    <t>show_me</t>
  </si>
  <si>
    <t>discard</t>
  </si>
  <si>
    <t>VAR_POUT</t>
  </si>
  <si>
    <t>PJ2GW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</si>
  <si>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</si>
  <si>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</si>
  <si>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</si>
  <si>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</si>
  <si>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</si>
  <si>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</si>
  <si>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</si>
  <si>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</si>
  <si>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</si>
  <si>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</si>
  <si>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</si>
  <si>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</si>
  <si>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</si>
  <si>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</si>
  <si>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</si>
  <si>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</si>
  <si>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</si>
  <si>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</si>
  <si>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</si>
  <si>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</si>
  <si>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</si>
  <si>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</si>
  <si>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</si>
  <si>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</si>
  <si>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</si>
  <si>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</si>
  <si>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</si>
  <si>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</si>
  <si>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</si>
  <si>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</si>
  <si>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</si>
  <si>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</si>
  <si>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</si>
  <si>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Fossil</t>
  </si>
  <si>
    <t>Sol/Win</t>
  </si>
  <si>
    <t>*SOL*,*WIN*</t>
  </si>
  <si>
    <t>*BIO*</t>
  </si>
  <si>
    <t>NRG_GAS,NRG_OIL,NRG_SOLID</t>
  </si>
  <si>
    <t>-*BIO*</t>
  </si>
  <si>
    <t>c_pos_andor</t>
  </si>
  <si>
    <t>c_set_andor</t>
  </si>
  <si>
    <t>c_neg_andor</t>
  </si>
  <si>
    <t>OR</t>
  </si>
  <si>
    <t>ELE,CHP,STG</t>
  </si>
  <si>
    <t>NewCap</t>
  </si>
  <si>
    <t>&lt;pc&gt;</t>
  </si>
  <si>
    <t>Eprod</t>
  </si>
  <si>
    <t>ELE</t>
  </si>
  <si>
    <t>EProd_curt</t>
  </si>
  <si>
    <t>FinEn</t>
  </si>
  <si>
    <t>Efuel</t>
  </si>
  <si>
    <t>*NUC</t>
  </si>
  <si>
    <t>*HET</t>
  </si>
  <si>
    <t>Heat</t>
  </si>
  <si>
    <t>-*REG*</t>
  </si>
  <si>
    <t>Lat</t>
  </si>
  <si>
    <t>Lng</t>
  </si>
  <si>
    <t>~Geolocation</t>
  </si>
  <si>
    <t>AT</t>
  </si>
  <si>
    <t>BE</t>
  </si>
  <si>
    <t>DE</t>
  </si>
  <si>
    <t>ES</t>
  </si>
  <si>
    <t>FR</t>
  </si>
  <si>
    <t>UK</t>
  </si>
  <si>
    <t>IT</t>
  </si>
  <si>
    <t>NL</t>
  </si>
  <si>
    <t>Emi_CO2Cap</t>
  </si>
  <si>
    <t>???CO2,-TOT*</t>
  </si>
  <si>
    <t>CO2 emission</t>
  </si>
  <si>
    <t>Ecap</t>
  </si>
  <si>
    <t>SECAGR,SECCOM,SECIND,SECRES,SECTRA</t>
  </si>
  <si>
    <t>Sector</t>
  </si>
  <si>
    <t>Tech</t>
  </si>
  <si>
    <t>fuel</t>
  </si>
  <si>
    <t>fuelagg</t>
  </si>
  <si>
    <t>Final energy</t>
  </si>
  <si>
    <t>p,c</t>
  </si>
  <si>
    <t>TJ</t>
  </si>
  <si>
    <t>DEM</t>
  </si>
  <si>
    <t>&lt;c&gt;</t>
  </si>
  <si>
    <t>Prices</t>
  </si>
  <si>
    <t>DMD</t>
  </si>
  <si>
    <t>T*</t>
  </si>
  <si>
    <t>Subsector</t>
  </si>
  <si>
    <t>Cars</t>
  </si>
  <si>
    <t>TC?</t>
  </si>
  <si>
    <t>Buses</t>
  </si>
  <si>
    <t>TB*</t>
  </si>
  <si>
    <t>Freight LDF</t>
  </si>
  <si>
    <t>TFL*</t>
  </si>
  <si>
    <t>Freight HDF</t>
  </si>
  <si>
    <t>TFR*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</si>
</sst>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1">
    <xf numFmtId="0" fontId="0" fillId="0" borderId="0"/>
    <xf numFmtId="164" fontId="7" fillId="0" borderId="0">
      <protection locked="0"/>
    </xf>
    <xf numFmtId="165" fontId="7" fillId="0" borderId="0">
      <protection locked="0"/>
    </xf>
    <xf numFmtId="0" fontId="16" fillId="2" borderId="0" applyNumberFormat="0" applyBorder="0" applyAlignment="0" applyProtection="0"/>
    <xf numFmtId="166" fontId="8" fillId="0" borderId="0">
      <protection locked="0"/>
    </xf>
    <xf numFmtId="166" fontId="8" fillId="0" borderId="0">
      <protection locked="0"/>
    </xf>
    <xf numFmtId="0" fontId="17" fillId="3" borderId="0" applyNumberFormat="0" applyBorder="0" applyAlignment="0" applyProtection="0"/>
    <xf numFmtId="0" fontId="2" fillId="0" borderId="0"/>
    <xf numFmtId="0" fontId="6" fillId="0" borderId="0"/>
    <xf numFmtId="0" fontId="15" fillId="0" borderId="0"/>
    <xf numFmtId="0" fontId="2" fillId="0" borderId="0"/>
    <xf numFmtId="0" fontId="13" fillId="0" borderId="0"/>
    <xf numFmtId="0" fontId="9" fillId="0" borderId="0"/>
    <xf numFmtId="0" fontId="2" fillId="0" borderId="0"/>
    <xf numFmtId="0" fontId="14" fillId="0" borderId="0"/>
    <xf numFmtId="0" fontId="12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21" fillId="0" borderId="1" applyNumberFormat="0" applyFill="0" applyAlignment="0" applyProtection="0"/>
    <xf numFmtId="0" fontId="22" fillId="0" borderId="2" applyNumberFormat="0" applyFill="0" applyAlignment="0" applyProtection="0"/>
  </cellStyleXfs>
  <cellXfs count="10">
    <xf numFmtId="0" fontId="0" fillId="0" borderId="0" xfId="0"/>
    <xf numFmtId="0" fontId="18" fillId="4" borderId="0" xfId="0" applyFont="1" applyFill="1"/>
    <xf numFmtId="0" fontId="0" fillId="0" borderId="0" xfId="0" quotePrefix="1"/>
    <xf numFmtId="0" fontId="17" fillId="3" borderId="0" xfId="6"/>
    <xf numFmtId="0" fontId="19" fillId="0" borderId="0" xfId="0" applyFont="1"/>
    <xf numFmtId="0" fontId="16" fillId="2" borderId="0" xfId="3"/>
    <xf numFmtId="0" fontId="18" fillId="0" borderId="0" xfId="0" applyFont="1"/>
    <xf numFmtId="0" fontId="21" fillId="0" borderId="1" xfId="19"/>
    <xf numFmtId="0" fontId="22" fillId="0" borderId="2" xfId="20"/>
    <xf numFmtId="0" fontId="20" fillId="2" borderId="0" xfId="3" applyFont="1" applyAlignment="1">
      <alignment horizontal="left"/>
    </xf>
  </cellXfs>
  <cellStyles count="21">
    <cellStyle name="Bra" xfId="3" builtinId="26"/>
    <cellStyle name="Date" xfId="1" xr:uid="{00000000-0005-0000-0000-000000000000}"/>
    <cellStyle name="Fixed" xfId="2" xr:uid="{00000000-0005-0000-0000-000001000000}"/>
    <cellStyle name="Heading1" xfId="4" xr:uid="{00000000-0005-0000-0000-000003000000}"/>
    <cellStyle name="Heading2" xfId="5" xr:uid="{00000000-0005-0000-0000-000004000000}"/>
    <cellStyle name="Neutral" xfId="6" builtinId="28"/>
    <cellStyle name="Normal" xfId="0" builtinId="0"/>
    <cellStyle name="Normal 10" xfId="7" xr:uid="{00000000-0005-0000-0000-000008000000}"/>
    <cellStyle name="Normal 2" xfId="8" xr:uid="{00000000-0005-0000-0000-000009000000}"/>
    <cellStyle name="Normal 2 2" xfId="9" xr:uid="{00000000-0005-0000-0000-00000A000000}"/>
    <cellStyle name="Normal 2 3" xfId="10" xr:uid="{00000000-0005-0000-0000-00000B000000}"/>
    <cellStyle name="Normal 2 4" xfId="11" xr:uid="{00000000-0005-0000-0000-00000C000000}"/>
    <cellStyle name="Normal 3" xfId="12" xr:uid="{00000000-0005-0000-0000-00000D000000}"/>
    <cellStyle name="Normal 3 2" xfId="13" xr:uid="{00000000-0005-0000-0000-00000E000000}"/>
    <cellStyle name="Normal 3 3" xfId="14" xr:uid="{00000000-0005-0000-0000-00000F000000}"/>
    <cellStyle name="Normal 4" xfId="15" xr:uid="{00000000-0005-0000-0000-000010000000}"/>
    <cellStyle name="Normale_Scen_UC_IND-StrucConst" xfId="16" xr:uid="{00000000-0005-0000-0000-000011000000}"/>
    <cellStyle name="Percent 2" xfId="17" xr:uid="{00000000-0005-0000-0000-000012000000}"/>
    <cellStyle name="Rubrik 2" xfId="19" builtinId="17"/>
    <cellStyle name="Rubrik 3" xfId="20" builtinId="18"/>
    <cellStyle name="Standard_Sce_D_Extraction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5"/>
  <cols>
    <col min="1" max="1" width="10" bestFit="1" customWidth="1"/>
    <col min="2" max="2" width="11" bestFit="1" customWidth="1"/>
    <col min="3" max="3" width="6.28515625" bestFit="1" customWidth="1"/>
    <col min="4" max="5" width="5.85546875" bestFit="1" customWidth="1"/>
    <col min="7" max="7" width="20.28515625" bestFit="1" customWidth="1"/>
    <col min="8" max="8" width="5.85546875" bestFit="1" customWidth="1"/>
    <col min="9" max="9" width="12.28515625" bestFit="1" customWidth="1"/>
    <col min="10" max="10" width="11" customWidth="1"/>
    <col min="11" max="11" width="8.7109375" bestFit="1" customWidth="1"/>
    <col min="12" max="12" width="9.85546875" bestFit="1" customWidth="1"/>
    <col min="13" max="13" width="7.28515625" bestFit="1" customWidth="1"/>
    <col min="14" max="14" width="10.85546875" bestFit="1" customWidth="1"/>
    <col min="15" max="15" width="2" bestFit="1" customWidth="1"/>
  </cols>
  <sheetData>
    <row r="1" spans="1:15">
      <c r="B1" t="s">
        <v>147</v>
      </c>
      <c r="I1" t="s">
        <v>60</v>
      </c>
      <c r="K1" t="s">
        <v>61</v>
      </c>
      <c r="L1" t="s">
        <v>67</v>
      </c>
      <c r="M1" t="s">
        <v>17</v>
      </c>
      <c r="N1" t="s">
        <v>68</v>
      </c>
    </row>
    <row r="2" spans="1:15">
      <c r="I2" t="s">
        <v>146</v>
      </c>
      <c r="K2" t="s">
        <v>65</v>
      </c>
      <c r="L2" t="s">
        <v>66</v>
      </c>
      <c r="M2" t="s">
        <v>13</v>
      </c>
      <c r="N2" t="s">
        <v>69</v>
      </c>
    </row>
    <row r="4" spans="1:15">
      <c r="A4" t="s">
        <v>150</v>
      </c>
      <c r="H4" t="s">
        <v>151</v>
      </c>
    </row>
    <row r="5" spans="1:15">
      <c r="A5" t="s">
        <v>27</v>
      </c>
      <c r="B5" t="s">
        <v>37</v>
      </c>
      <c r="C5" t="s">
        <v>2</v>
      </c>
      <c r="D5" t="s">
        <v>1</v>
      </c>
      <c r="E5" t="s">
        <v>26</v>
      </c>
      <c r="H5" t="s">
        <v>24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148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149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144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1"/>
  <sheetViews>
    <sheetView zoomScaleNormal="100" workbookViewId="0"/>
  </sheetViews>
  <sheetFormatPr defaultRowHeight="15"/>
  <cols>
    <col min="1" max="1" width="10.140625" bestFit="1" customWidth="1"/>
    <col min="2" max="2" width="8.7109375" bestFit="1" customWidth="1"/>
    <col min="3" max="3" width="5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  <col min="11" max="11" width="24.7109375" bestFit="1" customWidth="1"/>
  </cols>
  <sheetData>
    <row r="1" spans="1:13">
      <c r="A1" t="s">
        <v>53</v>
      </c>
    </row>
    <row r="2" spans="1:13" ht="18" thickBot="1">
      <c r="A2" t="s">
        <v>54</v>
      </c>
      <c r="B2" s="1" t="s">
        <v>55</v>
      </c>
      <c r="C2" s="1" t="s">
        <v>56</v>
      </c>
      <c r="D2" s="1" t="s">
        <v>57</v>
      </c>
      <c r="K2" s="7" t="s">
        <v>186</v>
      </c>
    </row>
    <row r="3" spans="1:13" ht="16.5" thickTop="1" thickBot="1">
      <c r="A3" t="s">
        <v>142</v>
      </c>
      <c r="B3" t="s">
        <v>143</v>
      </c>
      <c r="C3" t="s">
        <v>23</v>
      </c>
      <c r="D3">
        <f>1/31.536</f>
        <v>3.1709791983764585E-2</v>
      </c>
      <c r="K3" s="8" t="s">
        <v>76</v>
      </c>
      <c r="L3" s="8" t="s">
        <v>184</v>
      </c>
      <c r="M3" s="8" t="s">
        <v>185</v>
      </c>
    </row>
    <row r="4" spans="1:13">
      <c r="K4" t="s">
        <v>187</v>
      </c>
      <c r="L4">
        <v>47.516230999999998</v>
      </c>
      <c r="M4">
        <v>14.550072</v>
      </c>
    </row>
    <row r="5" spans="1:13">
      <c r="K5" t="s">
        <v>188</v>
      </c>
      <c r="L5">
        <v>50.503886999999999</v>
      </c>
      <c r="M5">
        <v>4.4699359999999997</v>
      </c>
    </row>
    <row r="6" spans="1:13">
      <c r="K6" t="s">
        <v>189</v>
      </c>
      <c r="L6">
        <v>51.165691000000002</v>
      </c>
      <c r="M6">
        <v>10.451525999999999</v>
      </c>
    </row>
    <row r="7" spans="1:13">
      <c r="K7" t="s">
        <v>190</v>
      </c>
      <c r="L7">
        <v>40.463667000000001</v>
      </c>
      <c r="M7">
        <v>-3.7492200000000002</v>
      </c>
    </row>
    <row r="8" spans="1:13">
      <c r="K8" t="s">
        <v>191</v>
      </c>
      <c r="L8">
        <v>46.227637999999999</v>
      </c>
      <c r="M8">
        <v>2.213749</v>
      </c>
    </row>
    <row r="9" spans="1:13">
      <c r="K9" t="s">
        <v>192</v>
      </c>
      <c r="L9">
        <v>55.378050999999999</v>
      </c>
      <c r="M9">
        <v>-3.4359730000000002</v>
      </c>
    </row>
    <row r="10" spans="1:13">
      <c r="K10" t="s">
        <v>193</v>
      </c>
      <c r="L10">
        <v>41.871940000000002</v>
      </c>
      <c r="M10">
        <v>12.56738</v>
      </c>
    </row>
    <row r="11" spans="1:13">
      <c r="K11" t="s">
        <v>194</v>
      </c>
      <c r="L11">
        <v>52.132632999999998</v>
      </c>
      <c r="M11">
        <v>5.2912660000000002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W22"/>
  <sheetViews>
    <sheetView zoomScaleNormal="100" workbookViewId="0">
      <pane ySplit="2" topLeftCell="A3" activePane="bottomLeft" state="frozen"/>
      <selection pane="bottomLeft" activeCell="H5" sqref="H5"/>
    </sheetView>
  </sheetViews>
  <sheetFormatPr defaultRowHeight="15"/>
  <cols>
    <col min="2" max="2" width="8.140625" bestFit="1" customWidth="1"/>
    <col min="3" max="3" width="13.85546875" bestFit="1" customWidth="1"/>
    <col min="4" max="4" width="13.7109375" bestFit="1" customWidth="1"/>
    <col min="5" max="6" width="16.85546875" bestFit="1" customWidth="1"/>
    <col min="7" max="7" width="8.5703125" bestFit="1" customWidth="1"/>
    <col min="8" max="8" width="7.85546875" bestFit="1" customWidth="1"/>
    <col min="9" max="9" width="8.7109375" bestFit="1" customWidth="1"/>
    <col min="10" max="10" width="17.28515625" bestFit="1" customWidth="1"/>
    <col min="11" max="11" width="12.7109375" bestFit="1" customWidth="1"/>
    <col min="12" max="12" width="8.5703125" bestFit="1" customWidth="1"/>
    <col min="13" max="14" width="8.7109375" bestFit="1" customWidth="1"/>
    <col min="15" max="15" width="6" bestFit="1" customWidth="1"/>
    <col min="16" max="16" width="19.28515625" bestFit="1" customWidth="1"/>
    <col min="17" max="17" width="5.140625" bestFit="1" customWidth="1"/>
    <col min="18" max="18" width="5.85546875" bestFit="1" customWidth="1"/>
    <col min="19" max="19" width="9.28515625" bestFit="1" customWidth="1"/>
    <col min="20" max="20" width="7.28515625" bestFit="1" customWidth="1"/>
    <col min="21" max="21" width="11.5703125" bestFit="1" customWidth="1"/>
    <col min="22" max="22" width="2.140625" bestFit="1" customWidth="1"/>
    <col min="23" max="23" width="13.85546875" bestFit="1" customWidth="1"/>
    <col min="26" max="26" width="14.42578125" bestFit="1" customWidth="1"/>
    <col min="27" max="27" width="12.7109375" bestFit="1" customWidth="1"/>
    <col min="28" max="28" width="107.7109375" bestFit="1" customWidth="1"/>
  </cols>
  <sheetData>
    <row r="1" spans="1:23">
      <c r="A1" t="s">
        <v>38</v>
      </c>
    </row>
    <row r="2" spans="1:23">
      <c r="A2" t="s">
        <v>40</v>
      </c>
      <c r="B2" s="1" t="s">
        <v>27</v>
      </c>
      <c r="C2" s="1" t="s">
        <v>28</v>
      </c>
      <c r="D2" s="1" t="s">
        <v>39</v>
      </c>
      <c r="E2" s="1" t="s">
        <v>29</v>
      </c>
      <c r="F2" s="1" t="s">
        <v>30</v>
      </c>
      <c r="G2" s="1" t="s">
        <v>34</v>
      </c>
      <c r="H2" s="1" t="s">
        <v>35</v>
      </c>
      <c r="I2" s="1" t="s">
        <v>36</v>
      </c>
      <c r="J2" s="1" t="s">
        <v>31</v>
      </c>
      <c r="K2" s="1" t="s">
        <v>32</v>
      </c>
      <c r="L2" s="1" t="s">
        <v>33</v>
      </c>
      <c r="M2" s="1" t="s">
        <v>0</v>
      </c>
      <c r="N2" s="1" t="s">
        <v>20</v>
      </c>
      <c r="O2" s="1" t="s">
        <v>41</v>
      </c>
      <c r="P2" s="1" t="s">
        <v>2</v>
      </c>
      <c r="Q2" s="1" t="s">
        <v>1</v>
      </c>
      <c r="R2" s="1" t="s">
        <v>26</v>
      </c>
      <c r="S2" s="1" t="s">
        <v>125</v>
      </c>
      <c r="T2" s="1" t="s">
        <v>126</v>
      </c>
    </row>
    <row r="3" spans="1:23">
      <c r="C3" t="s">
        <v>44</v>
      </c>
      <c r="E3" t="s">
        <v>210</v>
      </c>
      <c r="J3" t="s">
        <v>45</v>
      </c>
      <c r="M3" t="s">
        <v>206</v>
      </c>
      <c r="P3" t="s">
        <v>204</v>
      </c>
      <c r="S3" t="s">
        <v>205</v>
      </c>
    </row>
    <row r="4" spans="1:23">
      <c r="C4" s="6" t="s">
        <v>48</v>
      </c>
      <c r="D4" s="6" t="s">
        <v>123</v>
      </c>
      <c r="J4" t="s">
        <v>207</v>
      </c>
      <c r="M4" t="s">
        <v>208</v>
      </c>
      <c r="P4" t="s">
        <v>209</v>
      </c>
      <c r="S4" t="s">
        <v>110</v>
      </c>
    </row>
    <row r="8" spans="1:23">
      <c r="C8" t="s">
        <v>22</v>
      </c>
      <c r="E8" s="4" t="s">
        <v>172</v>
      </c>
      <c r="M8" t="s">
        <v>174</v>
      </c>
      <c r="P8" t="s">
        <v>198</v>
      </c>
    </row>
    <row r="9" spans="1:23">
      <c r="C9" t="s">
        <v>58</v>
      </c>
      <c r="E9" s="4" t="s">
        <v>172</v>
      </c>
      <c r="M9" t="s">
        <v>174</v>
      </c>
      <c r="P9" t="s">
        <v>173</v>
      </c>
      <c r="V9" s="9" t="s">
        <v>99</v>
      </c>
      <c r="W9" s="9"/>
    </row>
    <row r="10" spans="1:23">
      <c r="C10" t="s">
        <v>18</v>
      </c>
      <c r="E10" s="4" t="s">
        <v>172</v>
      </c>
      <c r="K10" t="s">
        <v>21</v>
      </c>
      <c r="M10" t="s">
        <v>92</v>
      </c>
      <c r="P10" t="s">
        <v>175</v>
      </c>
      <c r="V10" s="5" t="s">
        <v>100</v>
      </c>
      <c r="W10" s="5" t="s">
        <v>112</v>
      </c>
    </row>
    <row r="11" spans="1:23">
      <c r="C11" t="s">
        <v>18</v>
      </c>
      <c r="E11" s="4" t="s">
        <v>176</v>
      </c>
      <c r="K11" t="s">
        <v>79</v>
      </c>
      <c r="M11" t="s">
        <v>92</v>
      </c>
      <c r="P11" t="s">
        <v>177</v>
      </c>
      <c r="V11" s="5" t="s">
        <v>110</v>
      </c>
      <c r="W11" s="5" t="s">
        <v>113</v>
      </c>
    </row>
    <row r="12" spans="1:23">
      <c r="C12" t="s">
        <v>18</v>
      </c>
      <c r="K12" t="s">
        <v>196</v>
      </c>
      <c r="M12" t="s">
        <v>19</v>
      </c>
      <c r="P12" t="s">
        <v>197</v>
      </c>
      <c r="V12" s="5" t="s">
        <v>111</v>
      </c>
      <c r="W12" s="5" t="s">
        <v>114</v>
      </c>
    </row>
    <row r="13" spans="1:23">
      <c r="C13" t="s">
        <v>18</v>
      </c>
      <c r="E13" s="4" t="s">
        <v>172</v>
      </c>
      <c r="K13" t="s">
        <v>70</v>
      </c>
      <c r="M13" t="s">
        <v>19</v>
      </c>
      <c r="P13" t="s">
        <v>195</v>
      </c>
      <c r="V13" s="5" t="s">
        <v>109</v>
      </c>
      <c r="W13" s="5" t="s">
        <v>115</v>
      </c>
    </row>
    <row r="14" spans="1:23">
      <c r="C14" t="s">
        <v>127</v>
      </c>
      <c r="E14" s="4" t="s">
        <v>172</v>
      </c>
      <c r="M14" t="s">
        <v>128</v>
      </c>
      <c r="P14" t="s">
        <v>83</v>
      </c>
      <c r="S14" t="s">
        <v>111</v>
      </c>
      <c r="V14" s="5"/>
      <c r="W14" s="5"/>
    </row>
    <row r="15" spans="1:23">
      <c r="C15" t="s">
        <v>18</v>
      </c>
      <c r="E15" t="s">
        <v>72</v>
      </c>
      <c r="F15" s="2" t="s">
        <v>183</v>
      </c>
      <c r="K15" t="s">
        <v>21</v>
      </c>
      <c r="M15" t="s">
        <v>92</v>
      </c>
      <c r="P15" t="s">
        <v>73</v>
      </c>
    </row>
    <row r="16" spans="1:23">
      <c r="C16" t="s">
        <v>44</v>
      </c>
      <c r="E16" t="s">
        <v>72</v>
      </c>
      <c r="F16" s="2" t="s">
        <v>183</v>
      </c>
      <c r="K16" t="s">
        <v>21</v>
      </c>
      <c r="M16" t="s">
        <v>92</v>
      </c>
      <c r="P16" t="s">
        <v>74</v>
      </c>
    </row>
    <row r="17" spans="3:19">
      <c r="C17" t="s">
        <v>44</v>
      </c>
      <c r="E17" t="s">
        <v>199</v>
      </c>
      <c r="J17" t="s">
        <v>45</v>
      </c>
      <c r="M17" t="s">
        <v>92</v>
      </c>
      <c r="P17" t="s">
        <v>178</v>
      </c>
    </row>
    <row r="18" spans="3:19">
      <c r="C18" s="6" t="s">
        <v>48</v>
      </c>
      <c r="D18" s="6" t="s">
        <v>123</v>
      </c>
      <c r="J18" t="s">
        <v>45</v>
      </c>
      <c r="M18" t="s">
        <v>98</v>
      </c>
      <c r="P18" t="s">
        <v>101</v>
      </c>
      <c r="S18" t="s">
        <v>102</v>
      </c>
    </row>
    <row r="19" spans="3:19">
      <c r="C19" t="s">
        <v>18</v>
      </c>
      <c r="F19" t="s">
        <v>103</v>
      </c>
      <c r="M19" t="s">
        <v>92</v>
      </c>
      <c r="P19" t="s">
        <v>104</v>
      </c>
      <c r="S19" t="s">
        <v>105</v>
      </c>
    </row>
    <row r="20" spans="3:19">
      <c r="C20" t="s">
        <v>106</v>
      </c>
      <c r="M20" t="s">
        <v>107</v>
      </c>
      <c r="P20" t="s">
        <v>108</v>
      </c>
      <c r="S20" t="s">
        <v>109</v>
      </c>
    </row>
    <row r="21" spans="3:19">
      <c r="C21" t="s">
        <v>44</v>
      </c>
      <c r="E21" s="4" t="s">
        <v>172</v>
      </c>
      <c r="J21" t="s">
        <v>45</v>
      </c>
      <c r="M21" t="s">
        <v>92</v>
      </c>
      <c r="P21" t="s">
        <v>179</v>
      </c>
    </row>
    <row r="22" spans="3:19">
      <c r="C22" s="6" t="s">
        <v>124</v>
      </c>
      <c r="D22" s="6" t="s">
        <v>58</v>
      </c>
      <c r="E22" s="4" t="s">
        <v>172</v>
      </c>
      <c r="M22" t="s">
        <v>98</v>
      </c>
      <c r="P22" t="s">
        <v>141</v>
      </c>
      <c r="S22" t="s">
        <v>100</v>
      </c>
    </row>
  </sheetData>
  <mergeCells count="1">
    <mergeCell ref="V9:W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F3" sqref="F3:F5"/>
    </sheetView>
  </sheetViews>
  <sheetFormatPr defaultRowHeight="15"/>
  <cols>
    <col min="1" max="1" width="10.85546875" bestFit="1" customWidth="1"/>
    <col min="2" max="3" width="11.5703125" bestFit="1" customWidth="1"/>
    <col min="6" max="6" width="11" bestFit="1" customWidth="1"/>
  </cols>
  <sheetData>
    <row r="1" spans="1:6">
      <c r="A1" s="1" t="s">
        <v>42</v>
      </c>
    </row>
    <row r="2" spans="1:6">
      <c r="A2" t="s">
        <v>43</v>
      </c>
      <c r="B2" t="s">
        <v>1</v>
      </c>
      <c r="C2" t="s">
        <v>26</v>
      </c>
    </row>
    <row r="3" spans="1:6">
      <c r="A3" t="s">
        <v>80</v>
      </c>
      <c r="B3" t="s">
        <v>25</v>
      </c>
      <c r="C3" t="str">
        <f>B3</f>
        <v>Agriculture</v>
      </c>
      <c r="F3" s="3" t="str">
        <f>A3</f>
        <v>SECAGR</v>
      </c>
    </row>
    <row r="4" spans="1:6">
      <c r="A4" t="s">
        <v>81</v>
      </c>
      <c r="B4" t="s">
        <v>15</v>
      </c>
      <c r="C4" t="str">
        <f t="shared" ref="C4:C20" si="0">B4</f>
        <v>Commercial</v>
      </c>
      <c r="F4" s="3" t="str">
        <f>F3&amp;","&amp;A4</f>
        <v>SECAGR,SECCOM</v>
      </c>
    </row>
    <row r="5" spans="1:6">
      <c r="A5" t="s">
        <v>82</v>
      </c>
      <c r="B5" t="s">
        <v>83</v>
      </c>
      <c r="C5" t="str">
        <f t="shared" si="0"/>
        <v>Power</v>
      </c>
      <c r="F5" s="3" t="str">
        <f>F4&amp;","&amp;A5</f>
        <v>SECAGR,SECCOM,SECELC</v>
      </c>
    </row>
    <row r="6" spans="1:6">
      <c r="A6" t="s">
        <v>84</v>
      </c>
      <c r="B6" t="s">
        <v>6</v>
      </c>
      <c r="C6" t="str">
        <f t="shared" si="0"/>
        <v>Industry</v>
      </c>
      <c r="F6" s="3" t="str">
        <f>F5&amp;","&amp;A6</f>
        <v>SECAGR,SECCOM,SECELC,SECIND</v>
      </c>
    </row>
    <row r="7" spans="1:6">
      <c r="A7" t="s">
        <v>85</v>
      </c>
      <c r="B7" t="s">
        <v>16</v>
      </c>
      <c r="C7" t="str">
        <f t="shared" si="0"/>
        <v>Residential</v>
      </c>
      <c r="F7" s="3" t="str">
        <f>F6&amp;","&amp;A7</f>
        <v>SECAGR,SECCOM,SECELC,SECIND,SECRES</v>
      </c>
    </row>
    <row r="8" spans="1:6">
      <c r="A8" t="s">
        <v>86</v>
      </c>
      <c r="B8" t="s">
        <v>7</v>
      </c>
      <c r="C8" t="str">
        <f t="shared" si="0"/>
        <v>Transport</v>
      </c>
      <c r="F8" s="3" t="str">
        <f>F7&amp;","&amp;A8</f>
        <v>SECAGR,SECCOM,SECELC,SECIND,SECRES,SECTRA</v>
      </c>
    </row>
    <row r="9" spans="1:6">
      <c r="A9" t="s">
        <v>87</v>
      </c>
      <c r="B9" t="s">
        <v>88</v>
      </c>
      <c r="C9" t="str">
        <f t="shared" si="0"/>
        <v>Trade</v>
      </c>
      <c r="F9" s="3" t="str">
        <f>A9</f>
        <v>TRD_ENDO</v>
      </c>
    </row>
    <row r="10" spans="1:6">
      <c r="A10" t="s">
        <v>89</v>
      </c>
      <c r="B10" t="s">
        <v>90</v>
      </c>
      <c r="C10" t="str">
        <f t="shared" si="0"/>
        <v>DumImp</v>
      </c>
      <c r="F10" s="3" t="str">
        <f>A10</f>
        <v>DUMIMP</v>
      </c>
    </row>
    <row r="11" spans="1:6">
      <c r="A11" t="s">
        <v>62</v>
      </c>
      <c r="B11" t="s">
        <v>3</v>
      </c>
      <c r="C11" t="str">
        <f t="shared" si="0"/>
        <v>Bio</v>
      </c>
      <c r="F11" s="3" t="str">
        <f>A11</f>
        <v>ELEBIO</v>
      </c>
    </row>
    <row r="12" spans="1:6">
      <c r="A12" t="s">
        <v>63</v>
      </c>
      <c r="B12" t="s">
        <v>4</v>
      </c>
      <c r="C12" t="str">
        <f t="shared" si="0"/>
        <v>Coal</v>
      </c>
      <c r="F12" s="3" t="str">
        <f t="shared" ref="F12:F19" si="1">F11&amp;","&amp;A12</f>
        <v>ELEBIO,ELECOA</v>
      </c>
    </row>
    <row r="13" spans="1:6">
      <c r="A13" t="s">
        <v>91</v>
      </c>
      <c r="B13" t="s">
        <v>71</v>
      </c>
      <c r="C13" t="str">
        <f t="shared" si="0"/>
        <v>Storage</v>
      </c>
      <c r="F13" s="3" t="str">
        <f t="shared" si="1"/>
        <v>ELEBIO,ELECOA,ELEELC</v>
      </c>
    </row>
    <row r="14" spans="1:6">
      <c r="A14" t="s">
        <v>64</v>
      </c>
      <c r="B14" t="s">
        <v>5</v>
      </c>
      <c r="C14" t="str">
        <f t="shared" si="0"/>
        <v>Gas</v>
      </c>
      <c r="F14" s="3" t="str">
        <f t="shared" si="1"/>
        <v>ELEBIO,ELECOA,ELEELC,ELEGAS</v>
      </c>
    </row>
    <row r="15" spans="1:6">
      <c r="A15" t="s">
        <v>50</v>
      </c>
      <c r="B15" t="s">
        <v>8</v>
      </c>
      <c r="C15" t="str">
        <f t="shared" si="0"/>
        <v>Hydro</v>
      </c>
      <c r="F15" s="3" t="str">
        <f t="shared" si="1"/>
        <v>ELEBIO,ELECOA,ELEELC,ELEGAS,ELEHYD</v>
      </c>
    </row>
    <row r="16" spans="1:6">
      <c r="A16" t="s">
        <v>51</v>
      </c>
      <c r="B16" t="s">
        <v>9</v>
      </c>
      <c r="C16" t="str">
        <f t="shared" si="0"/>
        <v>Nuclear</v>
      </c>
      <c r="F16" s="3" t="str">
        <f t="shared" si="1"/>
        <v>ELEBIO,ELECOA,ELEELC,ELEGAS,ELEHYD,ELENUC</v>
      </c>
    </row>
    <row r="17" spans="1:6">
      <c r="A17" t="s">
        <v>59</v>
      </c>
      <c r="B17" t="s">
        <v>10</v>
      </c>
      <c r="C17" t="str">
        <f t="shared" si="0"/>
        <v>Oil</v>
      </c>
      <c r="F17" s="3" t="str">
        <f t="shared" si="1"/>
        <v>ELEBIO,ELECOA,ELEELC,ELEGAS,ELEHYD,ELENUC,ELEOIL</v>
      </c>
    </row>
    <row r="18" spans="1:6">
      <c r="A18" t="s">
        <v>52</v>
      </c>
      <c r="B18" t="s">
        <v>11</v>
      </c>
      <c r="C18" t="str">
        <f t="shared" si="0"/>
        <v>Solar</v>
      </c>
      <c r="F18" s="3" t="str">
        <f t="shared" si="1"/>
        <v>ELEBIO,ELECOA,ELEELC,ELEGAS,ELEHYD,ELENUC,ELEOIL,ELESOL</v>
      </c>
    </row>
    <row r="19" spans="1:6">
      <c r="A19" t="s">
        <v>49</v>
      </c>
      <c r="B19" t="s">
        <v>12</v>
      </c>
      <c r="C19" t="str">
        <f t="shared" si="0"/>
        <v>Wind</v>
      </c>
      <c r="F19" s="3" t="str">
        <f t="shared" si="1"/>
        <v>ELEBIO,ELECOA,ELEELC,ELEGAS,ELEHYD,ELENUC,ELEOIL,ELESOL,ELEWIN</v>
      </c>
    </row>
    <row r="20" spans="1:6">
      <c r="A20" t="s">
        <v>144</v>
      </c>
      <c r="B20" t="s">
        <v>144</v>
      </c>
      <c r="C20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F7"/>
  <sheetViews>
    <sheetView workbookViewId="0">
      <selection activeCell="A3" sqref="A3:B7"/>
    </sheetView>
  </sheetViews>
  <sheetFormatPr defaultRowHeight="15"/>
  <cols>
    <col min="1" max="1" width="11" bestFit="1" customWidth="1"/>
  </cols>
  <sheetData>
    <row r="1" spans="1:6">
      <c r="A1" s="1" t="s">
        <v>157</v>
      </c>
    </row>
    <row r="2" spans="1:6">
      <c r="A2" t="s">
        <v>158</v>
      </c>
      <c r="B2" t="s">
        <v>1</v>
      </c>
      <c r="C2" t="s">
        <v>26</v>
      </c>
    </row>
    <row r="3" spans="1:6">
      <c r="A3" t="s">
        <v>93</v>
      </c>
      <c r="B3" t="s">
        <v>120</v>
      </c>
      <c r="C3" t="str">
        <f>B3</f>
        <v>Elec</v>
      </c>
      <c r="F3" s="3" t="str">
        <f>A3</f>
        <v>NRG_ELC</v>
      </c>
    </row>
    <row r="4" spans="1:6">
      <c r="A4" t="s">
        <v>94</v>
      </c>
      <c r="B4" t="s">
        <v>5</v>
      </c>
      <c r="C4" t="str">
        <f t="shared" ref="C4:C7" si="0">B4</f>
        <v>Gas</v>
      </c>
      <c r="F4" s="3" t="str">
        <f>F3&amp;","&amp;A4</f>
        <v>NRG_ELC,NRG_GAS</v>
      </c>
    </row>
    <row r="5" spans="1:6">
      <c r="A5" t="s">
        <v>95</v>
      </c>
      <c r="B5" t="s">
        <v>10</v>
      </c>
      <c r="C5" t="str">
        <f t="shared" si="0"/>
        <v>Oil</v>
      </c>
      <c r="F5" s="3" t="str">
        <f>F4&amp;","&amp;A5</f>
        <v>NRG_ELC,NRG_GAS,NRG_OIL</v>
      </c>
    </row>
    <row r="6" spans="1:6">
      <c r="A6" t="s">
        <v>96</v>
      </c>
      <c r="B6" t="s">
        <v>121</v>
      </c>
      <c r="C6" t="str">
        <f t="shared" si="0"/>
        <v>Rnw</v>
      </c>
      <c r="F6" s="3" t="str">
        <f t="shared" ref="F6:F7" si="1">F5&amp;","&amp;A6</f>
        <v>NRG_ELC,NRG_GAS,NRG_OIL,NRG_RNW</v>
      </c>
    </row>
    <row r="7" spans="1:6">
      <c r="A7" t="s">
        <v>97</v>
      </c>
      <c r="B7" t="s">
        <v>122</v>
      </c>
      <c r="C7" t="str">
        <f t="shared" si="0"/>
        <v>Solid</v>
      </c>
      <c r="F7" s="3" t="str">
        <f t="shared" si="1"/>
        <v>NRG_ELC,NRG_GAS,NRG_OIL,NRG_RNW,NRG_SOLID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46</v>
      </c>
    </row>
    <row r="2" spans="1:3">
      <c r="A2" t="s">
        <v>47</v>
      </c>
      <c r="B2" t="s">
        <v>1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B7" sqref="B7"/>
    </sheetView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116</v>
      </c>
    </row>
    <row r="2" spans="1:3">
      <c r="A2" t="s">
        <v>117</v>
      </c>
      <c r="B2" t="s">
        <v>118</v>
      </c>
      <c r="C2" t="s">
        <v>119</v>
      </c>
    </row>
    <row r="3" spans="1:3">
      <c r="A3" t="s">
        <v>129</v>
      </c>
      <c r="B3" t="s">
        <v>130</v>
      </c>
      <c r="C3" t="s">
        <v>131</v>
      </c>
    </row>
    <row r="4" spans="1:3">
      <c r="A4" t="s">
        <v>129</v>
      </c>
      <c r="B4" t="s">
        <v>132</v>
      </c>
      <c r="C4" t="s">
        <v>133</v>
      </c>
    </row>
    <row r="5" spans="1:3">
      <c r="A5" t="s">
        <v>129</v>
      </c>
      <c r="B5" t="s">
        <v>134</v>
      </c>
      <c r="C5" t="s">
        <v>135</v>
      </c>
    </row>
    <row r="6" spans="1:3">
      <c r="A6" t="s">
        <v>129</v>
      </c>
      <c r="B6" t="s">
        <v>136</v>
      </c>
      <c r="C6" t="s">
        <v>137</v>
      </c>
    </row>
    <row r="7" spans="1:3">
      <c r="A7" t="s">
        <v>129</v>
      </c>
      <c r="B7" t="s">
        <v>138</v>
      </c>
      <c r="C7" t="s">
        <v>139</v>
      </c>
    </row>
    <row r="8" spans="1:3">
      <c r="A8" t="s">
        <v>129</v>
      </c>
      <c r="B8" t="s">
        <v>140</v>
      </c>
      <c r="C8" t="s">
        <v>139</v>
      </c>
    </row>
    <row r="9" spans="1:3">
      <c r="A9" t="s">
        <v>129</v>
      </c>
      <c r="B9" t="s">
        <v>145</v>
      </c>
      <c r="C9" t="s">
        <v>83</v>
      </c>
    </row>
    <row r="10" spans="1:3">
      <c r="A10" t="s">
        <v>129</v>
      </c>
      <c r="B10" t="s">
        <v>141</v>
      </c>
      <c r="C10" t="str">
        <f>B10</f>
        <v>LCOE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4"/>
  <sheetViews>
    <sheetView tabSelected="1" workbookViewId="0">
      <selection activeCell="F24" sqref="F24"/>
    </sheetView>
  </sheetViews>
  <sheetFormatPr defaultRowHeight="15"/>
  <cols>
    <col min="1" max="1" width="13.7109375" bestFit="1" customWidth="1"/>
    <col min="2" max="2" width="6" bestFit="1" customWidth="1"/>
    <col min="3" max="3" width="11.5703125" bestFit="1" customWidth="1"/>
    <col min="4" max="4" width="10.5703125" bestFit="1" customWidth="1"/>
  </cols>
  <sheetData>
    <row r="1" spans="1:7">
      <c r="A1" t="s">
        <v>152</v>
      </c>
    </row>
    <row r="2" spans="1:7">
      <c r="A2" t="s">
        <v>117</v>
      </c>
      <c r="B2" t="s">
        <v>118</v>
      </c>
      <c r="C2" t="s">
        <v>119</v>
      </c>
      <c r="D2" t="s">
        <v>153</v>
      </c>
      <c r="E2" t="s">
        <v>154</v>
      </c>
      <c r="F2" t="s">
        <v>155</v>
      </c>
      <c r="G2" t="s">
        <v>156</v>
      </c>
    </row>
    <row r="3" spans="1:7">
      <c r="A3" t="s">
        <v>200</v>
      </c>
      <c r="C3" t="s">
        <v>25</v>
      </c>
      <c r="D3" t="s">
        <v>80</v>
      </c>
    </row>
    <row r="4" spans="1:7">
      <c r="A4" t="s">
        <v>200</v>
      </c>
      <c r="C4" t="s">
        <v>15</v>
      </c>
      <c r="D4" t="s">
        <v>81</v>
      </c>
    </row>
    <row r="5" spans="1:7">
      <c r="A5" t="s">
        <v>200</v>
      </c>
      <c r="C5" t="s">
        <v>83</v>
      </c>
      <c r="D5" t="s">
        <v>82</v>
      </c>
    </row>
    <row r="6" spans="1:7">
      <c r="A6" t="s">
        <v>200</v>
      </c>
      <c r="C6" t="s">
        <v>6</v>
      </c>
      <c r="D6" t="s">
        <v>84</v>
      </c>
    </row>
    <row r="7" spans="1:7">
      <c r="A7" t="s">
        <v>200</v>
      </c>
      <c r="C7" t="s">
        <v>16</v>
      </c>
      <c r="D7" t="s">
        <v>85</v>
      </c>
    </row>
    <row r="8" spans="1:7">
      <c r="A8" t="s">
        <v>200</v>
      </c>
      <c r="B8" t="s">
        <v>211</v>
      </c>
      <c r="C8" t="s">
        <v>7</v>
      </c>
    </row>
    <row r="9" spans="1:7">
      <c r="A9" t="s">
        <v>200</v>
      </c>
      <c r="C9" t="s">
        <v>88</v>
      </c>
      <c r="D9" t="s">
        <v>87</v>
      </c>
    </row>
    <row r="10" spans="1:7">
      <c r="A10" t="s">
        <v>200</v>
      </c>
      <c r="C10" t="s">
        <v>90</v>
      </c>
      <c r="D10" t="s">
        <v>89</v>
      </c>
    </row>
    <row r="11" spans="1:7">
      <c r="A11" t="s">
        <v>201</v>
      </c>
      <c r="C11" t="s">
        <v>3</v>
      </c>
      <c r="D11" t="s">
        <v>62</v>
      </c>
    </row>
    <row r="12" spans="1:7">
      <c r="A12" t="s">
        <v>201</v>
      </c>
      <c r="C12" t="s">
        <v>4</v>
      </c>
      <c r="D12" t="s">
        <v>63</v>
      </c>
    </row>
    <row r="13" spans="1:7">
      <c r="A13" t="s">
        <v>201</v>
      </c>
      <c r="C13" t="s">
        <v>71</v>
      </c>
      <c r="D13" t="s">
        <v>91</v>
      </c>
    </row>
    <row r="14" spans="1:7">
      <c r="A14" t="s">
        <v>201</v>
      </c>
      <c r="C14" t="s">
        <v>5</v>
      </c>
      <c r="D14" t="s">
        <v>64</v>
      </c>
    </row>
    <row r="15" spans="1:7">
      <c r="A15" t="s">
        <v>201</v>
      </c>
      <c r="C15" t="s">
        <v>8</v>
      </c>
      <c r="D15" t="s">
        <v>50</v>
      </c>
    </row>
    <row r="16" spans="1:7">
      <c r="A16" t="s">
        <v>201</v>
      </c>
      <c r="C16" t="s">
        <v>9</v>
      </c>
      <c r="D16" t="s">
        <v>51</v>
      </c>
    </row>
    <row r="17" spans="1:6">
      <c r="A17" t="s">
        <v>201</v>
      </c>
      <c r="C17" t="s">
        <v>10</v>
      </c>
      <c r="D17" t="s">
        <v>59</v>
      </c>
    </row>
    <row r="18" spans="1:6">
      <c r="A18" t="s">
        <v>201</v>
      </c>
      <c r="C18" t="s">
        <v>11</v>
      </c>
      <c r="D18" t="s">
        <v>52</v>
      </c>
    </row>
    <row r="19" spans="1:6">
      <c r="A19" t="s">
        <v>201</v>
      </c>
      <c r="C19" t="s">
        <v>12</v>
      </c>
      <c r="D19" t="s">
        <v>49</v>
      </c>
    </row>
    <row r="20" spans="1:6">
      <c r="A20" t="s">
        <v>201</v>
      </c>
      <c r="C20" t="s">
        <v>144</v>
      </c>
      <c r="D20" t="s">
        <v>144</v>
      </c>
    </row>
    <row r="21" spans="1:6">
      <c r="A21" t="s">
        <v>212</v>
      </c>
      <c r="C21" t="s">
        <v>213</v>
      </c>
      <c r="F21" t="s">
        <v>214</v>
      </c>
    </row>
    <row r="22" spans="1:6">
      <c r="A22" t="s">
        <v>212</v>
      </c>
      <c r="C22" t="s">
        <v>215</v>
      </c>
      <c r="F22" t="s">
        <v>216</v>
      </c>
    </row>
    <row r="23" spans="1:6">
      <c r="A23" t="s">
        <v>212</v>
      </c>
      <c r="C23" t="s">
        <v>217</v>
      </c>
      <c r="F23" t="s">
        <v>218</v>
      </c>
    </row>
    <row r="24" spans="1:6">
      <c r="A24" t="s">
        <v>212</v>
      </c>
      <c r="C24" t="s">
        <v>219</v>
      </c>
      <c r="F24" t="s">
        <v>220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16"/>
  <sheetViews>
    <sheetView workbookViewId="0">
      <selection activeCell="A2" sqref="A2"/>
    </sheetView>
  </sheetViews>
  <sheetFormatPr defaultRowHeight="15"/>
  <cols>
    <col min="1" max="1" width="13.7109375" bestFit="1" customWidth="1"/>
    <col min="2" max="2" width="12.7109375" bestFit="1" customWidth="1"/>
    <col min="3" max="3" width="11" bestFit="1" customWidth="1"/>
    <col min="4" max="4" width="28.8554687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159</v>
      </c>
    </row>
    <row r="2" spans="1:8">
      <c r="A2" t="s">
        <v>117</v>
      </c>
      <c r="B2" t="s">
        <v>118</v>
      </c>
      <c r="C2" t="s">
        <v>119</v>
      </c>
      <c r="D2" t="s">
        <v>160</v>
      </c>
      <c r="E2" t="s">
        <v>161</v>
      </c>
      <c r="F2" t="s">
        <v>169</v>
      </c>
      <c r="G2" t="s">
        <v>168</v>
      </c>
      <c r="H2" t="s">
        <v>170</v>
      </c>
    </row>
    <row r="3" spans="1:8">
      <c r="A3" t="s">
        <v>202</v>
      </c>
      <c r="C3" t="s">
        <v>120</v>
      </c>
      <c r="D3" t="s">
        <v>93</v>
      </c>
    </row>
    <row r="4" spans="1:8">
      <c r="A4" t="s">
        <v>202</v>
      </c>
      <c r="C4" t="s">
        <v>5</v>
      </c>
      <c r="D4" t="s">
        <v>94</v>
      </c>
    </row>
    <row r="5" spans="1:8">
      <c r="A5" t="s">
        <v>202</v>
      </c>
      <c r="C5" t="s">
        <v>10</v>
      </c>
      <c r="D5" t="s">
        <v>95</v>
      </c>
    </row>
    <row r="6" spans="1:8">
      <c r="A6" t="s">
        <v>202</v>
      </c>
      <c r="C6" t="s">
        <v>121</v>
      </c>
      <c r="D6" t="s">
        <v>96</v>
      </c>
    </row>
    <row r="7" spans="1:8">
      <c r="A7" t="s">
        <v>202</v>
      </c>
      <c r="B7" t="s">
        <v>164</v>
      </c>
      <c r="C7" t="s">
        <v>163</v>
      </c>
      <c r="D7" t="s">
        <v>96</v>
      </c>
    </row>
    <row r="8" spans="1:8">
      <c r="A8" t="s">
        <v>202</v>
      </c>
      <c r="C8" t="s">
        <v>122</v>
      </c>
      <c r="D8" t="str">
        <f>D9</f>
        <v>NRG_SOLID</v>
      </c>
    </row>
    <row r="9" spans="1:8">
      <c r="A9" t="s">
        <v>202</v>
      </c>
      <c r="B9" t="s">
        <v>165</v>
      </c>
      <c r="C9" t="s">
        <v>3</v>
      </c>
      <c r="D9" t="s">
        <v>97</v>
      </c>
    </row>
    <row r="10" spans="1:8">
      <c r="A10" t="s">
        <v>202</v>
      </c>
      <c r="B10" t="s">
        <v>180</v>
      </c>
      <c r="C10" t="s">
        <v>9</v>
      </c>
    </row>
    <row r="11" spans="1:8">
      <c r="A11" t="s">
        <v>202</v>
      </c>
      <c r="B11" t="s">
        <v>181</v>
      </c>
      <c r="C11" t="s">
        <v>182</v>
      </c>
    </row>
    <row r="12" spans="1:8">
      <c r="A12" t="s">
        <v>203</v>
      </c>
      <c r="C12" t="s">
        <v>120</v>
      </c>
      <c r="D12" t="str">
        <f>D3</f>
        <v>NRG_ELC</v>
      </c>
    </row>
    <row r="13" spans="1:8">
      <c r="A13" t="s">
        <v>203</v>
      </c>
      <c r="B13" s="2" t="s">
        <v>167</v>
      </c>
      <c r="C13" t="s">
        <v>162</v>
      </c>
      <c r="D13" t="s">
        <v>166</v>
      </c>
    </row>
    <row r="14" spans="1:8">
      <c r="A14" t="s">
        <v>203</v>
      </c>
      <c r="B14" t="s">
        <v>165</v>
      </c>
      <c r="C14" t="s">
        <v>121</v>
      </c>
      <c r="D14" t="str">
        <f>D7</f>
        <v>NRG_RNW</v>
      </c>
      <c r="F14" t="s">
        <v>171</v>
      </c>
    </row>
    <row r="15" spans="1:8">
      <c r="A15" t="s">
        <v>203</v>
      </c>
      <c r="B15" t="s">
        <v>180</v>
      </c>
      <c r="C15" t="s">
        <v>9</v>
      </c>
    </row>
    <row r="16" spans="1:8">
      <c r="A16" t="s">
        <v>203</v>
      </c>
      <c r="B16" t="s">
        <v>181</v>
      </c>
      <c r="C16" t="s">
        <v>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75</v>
      </c>
    </row>
    <row r="2" spans="1:7">
      <c r="A2" t="s">
        <v>54</v>
      </c>
      <c r="B2" t="s">
        <v>24</v>
      </c>
      <c r="C2" t="s">
        <v>76</v>
      </c>
      <c r="D2" t="s">
        <v>14</v>
      </c>
      <c r="E2" t="s">
        <v>0</v>
      </c>
      <c r="F2" t="s">
        <v>77</v>
      </c>
      <c r="G2" t="s">
        <v>78</v>
      </c>
    </row>
    <row r="3" spans="1:7">
      <c r="F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ScenMap</vt:lpstr>
      <vt:lpstr>TS_Defs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Gabriella Grenander</cp:lastModifiedBy>
  <cp:lastPrinted>2013-04-26T17:54:26Z</cp:lastPrinted>
  <dcterms:created xsi:type="dcterms:W3CDTF">2011-02-22T06:05:52Z</dcterms:created>
  <dcterms:modified xsi:type="dcterms:W3CDTF">2022-12-07T14:22:15Z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{48DE3428-1818-483B-A91C-3C39478B83AF}</vt:lpwstr>
  </property>
</Properties>
</file>