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xt" sheetId="1" r:id="rId3"/>
    <sheet state="visible" name="codificare" sheetId="2" r:id="rId4"/>
    <sheet state="visible" name="index" sheetId="3" r:id="rId5"/>
  </sheets>
  <definedNames/>
  <calcPr/>
</workbook>
</file>

<file path=xl/sharedStrings.xml><?xml version="1.0" encoding="utf-8"?>
<sst xmlns="http://schemas.openxmlformats.org/spreadsheetml/2006/main" count="239" uniqueCount="122">
  <si>
    <t>S SBUS</t>
  </si>
  <si>
    <t>S DBUS</t>
  </si>
  <si>
    <t>ALU</t>
  </si>
  <si>
    <t>D RBUS</t>
  </si>
  <si>
    <t>Other OP</t>
  </si>
  <si>
    <t>MEM OP</t>
  </si>
  <si>
    <t>SUCCESOR</t>
  </si>
  <si>
    <t>INDEX</t>
  </si>
  <si>
    <t>F</t>
  </si>
  <si>
    <t>MICROADRESA DE SALT</t>
  </si>
  <si>
    <t>NONE</t>
  </si>
  <si>
    <t>INDEX0</t>
  </si>
  <si>
    <t>PdIR[Offset]s</t>
  </si>
  <si>
    <t>PdIR[Offset]d</t>
  </si>
  <si>
    <t>SUM</t>
  </si>
  <si>
    <t>PmFLAG</t>
  </si>
  <si>
    <t>PdCOND</t>
  </si>
  <si>
    <t>IFCH</t>
  </si>
  <si>
    <t>INT</t>
  </si>
  <si>
    <t>INDEX1</t>
  </si>
  <si>
    <t>PdFLAGs</t>
  </si>
  <si>
    <t>PdFLAGd</t>
  </si>
  <si>
    <t>AND</t>
  </si>
  <si>
    <t>PmRG</t>
  </si>
  <si>
    <t>CinPdCOND</t>
  </si>
  <si>
    <t>READ</t>
  </si>
  <si>
    <t>C</t>
  </si>
  <si>
    <t>INDEX2</t>
  </si>
  <si>
    <t>PdSPs</t>
  </si>
  <si>
    <t>PdSPd</t>
  </si>
  <si>
    <t>OR</t>
  </si>
  <si>
    <t>PmSP</t>
  </si>
  <si>
    <t>plus2SP</t>
  </si>
  <si>
    <t>WRITE</t>
  </si>
  <si>
    <t>Z</t>
  </si>
  <si>
    <t>INDEX3</t>
  </si>
  <si>
    <t>PdTs</t>
  </si>
  <si>
    <t>PdTd</t>
  </si>
  <si>
    <t>XOR</t>
  </si>
  <si>
    <t>PmT</t>
  </si>
  <si>
    <t>minus2SP</t>
  </si>
  <si>
    <t>S</t>
  </si>
  <si>
    <t>INDEX4</t>
  </si>
  <si>
    <t>PdnotTs</t>
  </si>
  <si>
    <t>PdnotTd</t>
  </si>
  <si>
    <t>ASL</t>
  </si>
  <si>
    <t>PmPC</t>
  </si>
  <si>
    <t>plus2PC</t>
  </si>
  <si>
    <t>V</t>
  </si>
  <si>
    <t>INDEX5</t>
  </si>
  <si>
    <t>PdPCs</t>
  </si>
  <si>
    <t>PdPCd</t>
  </si>
  <si>
    <t>ASR</t>
  </si>
  <si>
    <t>PmIVR</t>
  </si>
  <si>
    <t>A(0)BPO</t>
  </si>
  <si>
    <t>AD</t>
  </si>
  <si>
    <t>INDEX6</t>
  </si>
  <si>
    <t>PdIVRs</t>
  </si>
  <si>
    <t>PdIVRd</t>
  </si>
  <si>
    <t>LSR</t>
  </si>
  <si>
    <t>PmADR</t>
  </si>
  <si>
    <t>A(0)C</t>
  </si>
  <si>
    <t>ACLOW</t>
  </si>
  <si>
    <t>INDEX7</t>
  </si>
  <si>
    <t>PdADRs</t>
  </si>
  <si>
    <t>PdADRd</t>
  </si>
  <si>
    <t>ROL</t>
  </si>
  <si>
    <t>PmMDR</t>
  </si>
  <si>
    <t>A(1)C</t>
  </si>
  <si>
    <t>CIL</t>
  </si>
  <si>
    <t>PdMDRs</t>
  </si>
  <si>
    <t>PdMDRd</t>
  </si>
  <si>
    <t>ROR</t>
  </si>
  <si>
    <t>A(0)V</t>
  </si>
  <si>
    <t>PdRGs</t>
  </si>
  <si>
    <t>PdRGd</t>
  </si>
  <si>
    <t>RLC</t>
  </si>
  <si>
    <t>A(1)V</t>
  </si>
  <si>
    <t>Pd0s</t>
  </si>
  <si>
    <t>Pd0d</t>
  </si>
  <si>
    <t>RRC</t>
  </si>
  <si>
    <t>A(0)Z</t>
  </si>
  <si>
    <t>Pd-1s</t>
  </si>
  <si>
    <t>notDBUS</t>
  </si>
  <si>
    <t>A(1)Z</t>
  </si>
  <si>
    <t>Pd1s</t>
  </si>
  <si>
    <t>A(0)S</t>
  </si>
  <si>
    <t>A(1)S</t>
  </si>
  <si>
    <t>A(0)CVZS</t>
  </si>
  <si>
    <t>A(1)CVZS</t>
  </si>
  <si>
    <t>A(0)BVI</t>
  </si>
  <si>
    <t>A(1)BVI</t>
  </si>
  <si>
    <t>nT/F</t>
  </si>
  <si>
    <t>nT</t>
  </si>
  <si>
    <t>PdIRs</t>
  </si>
  <si>
    <t>PdIRd</t>
  </si>
  <si>
    <t>- select clasele B1, B2, B3, B4</t>
  </si>
  <si>
    <t>CL1</t>
  </si>
  <si>
    <t>CL0</t>
  </si>
  <si>
    <t>- select modul de adresare sursa</t>
  </si>
  <si>
    <t>IR11</t>
  </si>
  <si>
    <t>IR10</t>
  </si>
  <si>
    <t>- select modul de adresare dest</t>
  </si>
  <si>
    <t>IR5</t>
  </si>
  <si>
    <t>IR4</t>
  </si>
  <si>
    <t>- select instr din clasa B1</t>
  </si>
  <si>
    <t>IR14</t>
  </si>
  <si>
    <t>IR13</t>
  </si>
  <si>
    <t>IR12</t>
  </si>
  <si>
    <t>- select instr din clasa B2</t>
  </si>
  <si>
    <t>IR9</t>
  </si>
  <si>
    <t>IR8</t>
  </si>
  <si>
    <t>IR7</t>
  </si>
  <si>
    <t>IR6</t>
  </si>
  <si>
    <t>- select instr din clasa B3</t>
  </si>
  <si>
    <t>- select instr din clasa B4</t>
  </si>
  <si>
    <t>IR3</t>
  </si>
  <si>
    <t>IR2</t>
  </si>
  <si>
    <t>IR1</t>
  </si>
  <si>
    <t>IR0</t>
  </si>
  <si>
    <t>Index 1</t>
  </si>
  <si>
    <t>b1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</si>
</sst>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i/>
    </font>
    <font/>
    <font>
      <b/>
      <color rgb="FF000000"/>
    </font>
    <font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9" width="4.14"/>
  </cols>
  <sheetData>
    <row r="1">
      <c r="A1" s="1">
        <v>38.0</v>
      </c>
      <c r="B1" s="1">
        <v>37.0</v>
      </c>
      <c r="C1" s="1">
        <v>36.0</v>
      </c>
      <c r="D1" s="1">
        <v>35.0</v>
      </c>
      <c r="E1" s="1">
        <v>34.0</v>
      </c>
      <c r="F1" s="1">
        <v>33.0</v>
      </c>
      <c r="G1" s="1">
        <v>32.0</v>
      </c>
      <c r="H1" s="1">
        <v>31.0</v>
      </c>
      <c r="I1" s="1">
        <v>30.0</v>
      </c>
      <c r="J1" s="1">
        <v>29.0</v>
      </c>
      <c r="K1" s="1">
        <v>28.0</v>
      </c>
      <c r="L1" s="1">
        <v>27.0</v>
      </c>
      <c r="M1" s="1">
        <v>26.0</v>
      </c>
      <c r="N1" s="1">
        <v>25.0</v>
      </c>
      <c r="O1" s="1">
        <v>24.0</v>
      </c>
      <c r="P1" s="1">
        <v>23.0</v>
      </c>
      <c r="Q1" s="1">
        <v>22.0</v>
      </c>
      <c r="R1" s="1">
        <v>21.0</v>
      </c>
      <c r="S1" s="1">
        <v>20.0</v>
      </c>
      <c r="T1" s="1">
        <v>19.0</v>
      </c>
      <c r="U1" s="1">
        <v>18.0</v>
      </c>
      <c r="V1" s="1">
        <v>17.0</v>
      </c>
      <c r="W1" s="1">
        <v>16.0</v>
      </c>
      <c r="X1" s="1">
        <v>15.0</v>
      </c>
      <c r="Y1" s="1">
        <v>14.0</v>
      </c>
      <c r="Z1" s="1">
        <v>13.0</v>
      </c>
      <c r="AA1" s="1">
        <v>12.0</v>
      </c>
      <c r="AB1" s="1">
        <v>11.0</v>
      </c>
      <c r="AC1" s="1">
        <v>10.0</v>
      </c>
      <c r="AD1" s="1">
        <v>9.0</v>
      </c>
      <c r="AE1" s="1">
        <v>8.0</v>
      </c>
      <c r="AF1" s="1">
        <v>7.0</v>
      </c>
      <c r="AG1" s="1">
        <v>6.0</v>
      </c>
      <c r="AH1" s="1">
        <v>5.0</v>
      </c>
      <c r="AI1" s="1">
        <v>4.0</v>
      </c>
      <c r="AJ1" s="1">
        <v>3.0</v>
      </c>
      <c r="AK1" s="1">
        <v>2.0</v>
      </c>
      <c r="AL1" s="1">
        <v>1.0</v>
      </c>
      <c r="AM1" s="1">
        <v>0.0</v>
      </c>
      <c r="AN1" s="2"/>
      <c r="AO1" s="2"/>
      <c r="AP1" s="2"/>
      <c r="AQ1" s="2"/>
    </row>
    <row r="2">
      <c r="A2" s="3" t="s">
        <v>0</v>
      </c>
      <c r="E2" s="3" t="s">
        <v>1</v>
      </c>
      <c r="I2" s="3" t="s">
        <v>2</v>
      </c>
      <c r="M2" s="3" t="s">
        <v>3</v>
      </c>
      <c r="Q2" s="3" t="s">
        <v>4</v>
      </c>
      <c r="V2" s="3" t="s">
        <v>5</v>
      </c>
      <c r="X2" s="3" t="s">
        <v>6</v>
      </c>
      <c r="AB2" s="3" t="s">
        <v>7</v>
      </c>
      <c r="AE2" s="3" t="s">
        <v>8</v>
      </c>
      <c r="AF2" s="3" t="s">
        <v>9</v>
      </c>
      <c r="AN2" s="2"/>
      <c r="AO2" s="2"/>
      <c r="AP2" s="2"/>
      <c r="AQ2" s="2"/>
    </row>
    <row r="3">
      <c r="A3" s="1" t="s">
        <v>10</v>
      </c>
      <c r="E3" s="1" t="s">
        <v>10</v>
      </c>
      <c r="I3" s="1" t="s">
        <v>10</v>
      </c>
      <c r="M3" s="1" t="s">
        <v>10</v>
      </c>
      <c r="Q3" s="1" t="s">
        <v>10</v>
      </c>
      <c r="V3" s="1" t="s">
        <v>10</v>
      </c>
      <c r="X3" s="1" t="s">
        <v>10</v>
      </c>
      <c r="AB3" s="1" t="s">
        <v>11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>
      <c r="A4" s="1" t="s">
        <v>12</v>
      </c>
      <c r="E4" s="1" t="s">
        <v>13</v>
      </c>
      <c r="I4" s="1" t="s">
        <v>14</v>
      </c>
      <c r="M4" s="1" t="s">
        <v>15</v>
      </c>
      <c r="Q4" s="1" t="s">
        <v>16</v>
      </c>
      <c r="V4" s="1" t="s">
        <v>17</v>
      </c>
      <c r="X4" s="1" t="s">
        <v>18</v>
      </c>
      <c r="AB4" s="1" t="s">
        <v>19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>
      <c r="A5" s="1" t="s">
        <v>20</v>
      </c>
      <c r="E5" s="1" t="s">
        <v>21</v>
      </c>
      <c r="I5" s="1" t="s">
        <v>22</v>
      </c>
      <c r="M5" s="1" t="s">
        <v>23</v>
      </c>
      <c r="Q5" s="1" t="s">
        <v>24</v>
      </c>
      <c r="V5" s="1" t="s">
        <v>25</v>
      </c>
      <c r="X5" s="1" t="s">
        <v>26</v>
      </c>
      <c r="AB5" s="1" t="s">
        <v>27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>
      <c r="A6" s="1" t="s">
        <v>28</v>
      </c>
      <c r="E6" s="1" t="s">
        <v>29</v>
      </c>
      <c r="I6" s="1" t="s">
        <v>30</v>
      </c>
      <c r="M6" s="1" t="s">
        <v>31</v>
      </c>
      <c r="Q6" s="1" t="s">
        <v>32</v>
      </c>
      <c r="V6" s="1" t="s">
        <v>33</v>
      </c>
      <c r="X6" s="1" t="s">
        <v>34</v>
      </c>
      <c r="AB6" s="1" t="s">
        <v>35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>
      <c r="A7" s="1" t="s">
        <v>36</v>
      </c>
      <c r="E7" s="1" t="s">
        <v>37</v>
      </c>
      <c r="I7" s="1" t="s">
        <v>38</v>
      </c>
      <c r="M7" s="1" t="s">
        <v>39</v>
      </c>
      <c r="Q7" s="1" t="s">
        <v>40</v>
      </c>
      <c r="V7" s="2"/>
      <c r="W7" s="2"/>
      <c r="X7" s="1" t="s">
        <v>41</v>
      </c>
      <c r="AB7" s="1" t="s">
        <v>42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>
      <c r="A8" s="1" t="s">
        <v>43</v>
      </c>
      <c r="E8" s="1" t="s">
        <v>44</v>
      </c>
      <c r="I8" s="1" t="s">
        <v>45</v>
      </c>
      <c r="M8" s="1" t="s">
        <v>46</v>
      </c>
      <c r="Q8" s="1" t="s">
        <v>47</v>
      </c>
      <c r="V8" s="2"/>
      <c r="W8" s="2"/>
      <c r="X8" s="1" t="s">
        <v>48</v>
      </c>
      <c r="AB8" s="1" t="s">
        <v>49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>
      <c r="A9" s="1" t="s">
        <v>50</v>
      </c>
      <c r="E9" s="1" t="s">
        <v>51</v>
      </c>
      <c r="I9" s="1" t="s">
        <v>52</v>
      </c>
      <c r="M9" s="1" t="s">
        <v>53</v>
      </c>
      <c r="Q9" s="1" t="s">
        <v>54</v>
      </c>
      <c r="V9" s="2"/>
      <c r="W9" s="2"/>
      <c r="X9" s="1" t="s">
        <v>55</v>
      </c>
      <c r="AB9" s="1" t="s">
        <v>56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>
      <c r="A10" s="1" t="s">
        <v>57</v>
      </c>
      <c r="E10" s="1" t="s">
        <v>58</v>
      </c>
      <c r="I10" s="1" t="s">
        <v>59</v>
      </c>
      <c r="M10" s="1" t="s">
        <v>60</v>
      </c>
      <c r="Q10" s="1" t="s">
        <v>61</v>
      </c>
      <c r="V10" s="2"/>
      <c r="W10" s="2"/>
      <c r="X10" s="1" t="s">
        <v>62</v>
      </c>
      <c r="AB10" s="1" t="s">
        <v>63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>
      <c r="A11" s="1" t="s">
        <v>64</v>
      </c>
      <c r="E11" s="1" t="s">
        <v>65</v>
      </c>
      <c r="I11" s="1" t="s">
        <v>66</v>
      </c>
      <c r="M11" s="1" t="s">
        <v>67</v>
      </c>
      <c r="Q11" s="1" t="s">
        <v>68</v>
      </c>
      <c r="V11" s="2"/>
      <c r="W11" s="2"/>
      <c r="X11" s="1" t="s">
        <v>69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>
      <c r="A12" s="1" t="s">
        <v>70</v>
      </c>
      <c r="E12" s="1" t="s">
        <v>71</v>
      </c>
      <c r="I12" s="1" t="s">
        <v>72</v>
      </c>
      <c r="M12" s="2"/>
      <c r="N12" s="2"/>
      <c r="O12" s="2"/>
      <c r="P12" s="2"/>
      <c r="Q12" s="1" t="s">
        <v>73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>
      <c r="A13" s="1" t="s">
        <v>74</v>
      </c>
      <c r="E13" s="1" t="s">
        <v>75</v>
      </c>
      <c r="I13" s="1" t="s">
        <v>76</v>
      </c>
      <c r="M13" s="2"/>
      <c r="N13" s="2"/>
      <c r="O13" s="2"/>
      <c r="P13" s="2"/>
      <c r="Q13" s="1" t="s">
        <v>77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>
      <c r="A14" s="1" t="s">
        <v>78</v>
      </c>
      <c r="E14" s="1" t="s">
        <v>79</v>
      </c>
      <c r="I14" s="1" t="s">
        <v>80</v>
      </c>
      <c r="M14" s="2"/>
      <c r="N14" s="2"/>
      <c r="O14" s="2"/>
      <c r="P14" s="2"/>
      <c r="Q14" s="1" t="s">
        <v>81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>
      <c r="A15" s="1" t="s">
        <v>82</v>
      </c>
      <c r="E15" s="2"/>
      <c r="F15" s="2"/>
      <c r="G15" s="2"/>
      <c r="H15" s="2"/>
      <c r="I15" s="1" t="s">
        <v>83</v>
      </c>
      <c r="M15" s="2"/>
      <c r="N15" s="2"/>
      <c r="O15" s="2"/>
      <c r="P15" s="2"/>
      <c r="Q15" s="1" t="s">
        <v>84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>
      <c r="A16" s="1" t="s">
        <v>85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 t="s">
        <v>86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 t="s">
        <v>87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 t="s">
        <v>88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 t="s">
        <v>89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 t="s">
        <v>90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 t="s">
        <v>91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</sheetData>
  <mergeCells count="97">
    <mergeCell ref="V5:W5"/>
    <mergeCell ref="Q5:U5"/>
    <mergeCell ref="Q10:U10"/>
    <mergeCell ref="Q11:U11"/>
    <mergeCell ref="V6:W6"/>
    <mergeCell ref="Q8:U8"/>
    <mergeCell ref="X9:AA9"/>
    <mergeCell ref="X10:AA10"/>
    <mergeCell ref="X8:AA8"/>
    <mergeCell ref="X11:AA11"/>
    <mergeCell ref="X5:AA5"/>
    <mergeCell ref="Q9:U9"/>
    <mergeCell ref="A13:D13"/>
    <mergeCell ref="E13:H13"/>
    <mergeCell ref="A14:D14"/>
    <mergeCell ref="A15:D15"/>
    <mergeCell ref="I10:L10"/>
    <mergeCell ref="I11:L11"/>
    <mergeCell ref="A10:D10"/>
    <mergeCell ref="A11:D11"/>
    <mergeCell ref="I13:L13"/>
    <mergeCell ref="I14:L14"/>
    <mergeCell ref="I15:L15"/>
    <mergeCell ref="E14:H14"/>
    <mergeCell ref="A12:D12"/>
    <mergeCell ref="Q7:U7"/>
    <mergeCell ref="M7:P7"/>
    <mergeCell ref="E4:H4"/>
    <mergeCell ref="E5:H5"/>
    <mergeCell ref="E3:H3"/>
    <mergeCell ref="E6:H6"/>
    <mergeCell ref="I5:L5"/>
    <mergeCell ref="M5:P5"/>
    <mergeCell ref="I4:L4"/>
    <mergeCell ref="M4:P4"/>
    <mergeCell ref="I3:L3"/>
    <mergeCell ref="M3:P3"/>
    <mergeCell ref="X6:AA6"/>
    <mergeCell ref="X7:AA7"/>
    <mergeCell ref="Q4:U4"/>
    <mergeCell ref="Q3:U3"/>
    <mergeCell ref="Q6:U6"/>
    <mergeCell ref="I7:L7"/>
    <mergeCell ref="M6:P6"/>
    <mergeCell ref="I6:L6"/>
    <mergeCell ref="Q14:U14"/>
    <mergeCell ref="Q13:U13"/>
    <mergeCell ref="Q17:U17"/>
    <mergeCell ref="Q15:U15"/>
    <mergeCell ref="Q16:U16"/>
    <mergeCell ref="Q18:U18"/>
    <mergeCell ref="Q19:U19"/>
    <mergeCell ref="Q20:U20"/>
    <mergeCell ref="Q21:U21"/>
    <mergeCell ref="AB7:AD7"/>
    <mergeCell ref="AB6:AD6"/>
    <mergeCell ref="AB4:AD4"/>
    <mergeCell ref="AB9:AD9"/>
    <mergeCell ref="AB10:AD10"/>
    <mergeCell ref="AB8:AD8"/>
    <mergeCell ref="AB5:AD5"/>
    <mergeCell ref="X4:AA4"/>
    <mergeCell ref="V4:W4"/>
    <mergeCell ref="I12:L12"/>
    <mergeCell ref="E12:H12"/>
    <mergeCell ref="Q12:U12"/>
    <mergeCell ref="A4:D4"/>
    <mergeCell ref="A6:D6"/>
    <mergeCell ref="A5:D5"/>
    <mergeCell ref="A3:D3"/>
    <mergeCell ref="E2:H2"/>
    <mergeCell ref="A2:D2"/>
    <mergeCell ref="E8:H8"/>
    <mergeCell ref="I8:L8"/>
    <mergeCell ref="M8:P8"/>
    <mergeCell ref="I9:L9"/>
    <mergeCell ref="M9:P9"/>
    <mergeCell ref="M10:P10"/>
    <mergeCell ref="M11:P11"/>
    <mergeCell ref="E7:H7"/>
    <mergeCell ref="E9:H9"/>
    <mergeCell ref="E10:H10"/>
    <mergeCell ref="A7:D7"/>
    <mergeCell ref="A8:D8"/>
    <mergeCell ref="A9:D9"/>
    <mergeCell ref="E11:H11"/>
    <mergeCell ref="A16:D16"/>
    <mergeCell ref="Q2:U2"/>
    <mergeCell ref="I2:L2"/>
    <mergeCell ref="M2:P2"/>
    <mergeCell ref="X3:AA3"/>
    <mergeCell ref="AF2:AM2"/>
    <mergeCell ref="AB3:AD3"/>
    <mergeCell ref="AB2:AD2"/>
    <mergeCell ref="X2:AA2"/>
    <mergeCell ref="V3:W3"/>
    <mergeCell ref="V2:W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4" width="3.86"/>
    <col customWidth="1" min="5" max="5" width="7.29"/>
    <col customWidth="1" min="6" max="9" width="4.29"/>
    <col customWidth="1" min="10" max="10" width="7.86"/>
    <col customWidth="1" min="11" max="14" width="4.29"/>
    <col customWidth="1" min="15" max="15" width="8.0"/>
    <col customWidth="1" min="16" max="19" width="4.0"/>
    <col customWidth="1" min="20" max="20" width="8.0"/>
    <col customWidth="1" min="21" max="25" width="4.57"/>
    <col customWidth="1" min="26" max="26" width="8.0"/>
    <col customWidth="1" min="27" max="28" width="4.86"/>
    <col customWidth="1" min="29" max="29" width="5.14"/>
    <col customWidth="1" min="30" max="33" width="4.43"/>
    <col customWidth="1" min="34" max="34" width="6.86"/>
    <col customWidth="1" min="35" max="37" width="4.14"/>
    <col customWidth="1" min="38" max="38" width="6.29"/>
    <col customWidth="1" min="39" max="39" width="5.57"/>
    <col customWidth="1" min="40" max="40" width="4.71"/>
    <col customWidth="1" min="41" max="48" width="4.57"/>
  </cols>
  <sheetData>
    <row r="1">
      <c r="A1" s="4">
        <v>38.0</v>
      </c>
      <c r="B1" s="4">
        <v>37.0</v>
      </c>
      <c r="C1" s="4">
        <v>36.0</v>
      </c>
      <c r="D1" s="4">
        <v>35.0</v>
      </c>
      <c r="E1" s="5"/>
      <c r="F1" s="4">
        <v>34.0</v>
      </c>
      <c r="G1" s="4">
        <v>33.0</v>
      </c>
      <c r="H1" s="4">
        <v>32.0</v>
      </c>
      <c r="I1" s="4">
        <v>31.0</v>
      </c>
      <c r="J1" s="6"/>
      <c r="K1" s="4">
        <v>30.0</v>
      </c>
      <c r="L1" s="4">
        <v>29.0</v>
      </c>
      <c r="M1" s="4">
        <v>28.0</v>
      </c>
      <c r="N1" s="4">
        <v>27.0</v>
      </c>
      <c r="O1" s="6"/>
      <c r="P1" s="4">
        <v>26.0</v>
      </c>
      <c r="Q1" s="4">
        <v>25.0</v>
      </c>
      <c r="R1" s="4">
        <v>24.0</v>
      </c>
      <c r="S1" s="4">
        <v>23.0</v>
      </c>
      <c r="T1" s="6"/>
      <c r="U1" s="4">
        <v>22.0</v>
      </c>
      <c r="V1" s="4">
        <v>21.0</v>
      </c>
      <c r="W1" s="4">
        <v>20.0</v>
      </c>
      <c r="X1" s="4">
        <v>19.0</v>
      </c>
      <c r="Y1" s="4">
        <v>18.0</v>
      </c>
      <c r="Z1" s="6"/>
      <c r="AA1" s="4">
        <v>17.0</v>
      </c>
      <c r="AB1" s="4">
        <v>16.0</v>
      </c>
      <c r="AC1" s="6"/>
      <c r="AD1" s="4">
        <v>15.0</v>
      </c>
      <c r="AE1" s="4">
        <v>14.0</v>
      </c>
      <c r="AF1" s="4">
        <v>13.0</v>
      </c>
      <c r="AG1" s="4">
        <v>12.0</v>
      </c>
      <c r="AH1" s="6"/>
      <c r="AI1" s="4">
        <v>11.0</v>
      </c>
      <c r="AJ1" s="4">
        <v>10.0</v>
      </c>
      <c r="AK1" s="4">
        <v>9.0</v>
      </c>
      <c r="AL1" s="6"/>
      <c r="AM1" s="4">
        <v>8.0</v>
      </c>
      <c r="AN1" s="6"/>
      <c r="AO1" s="4">
        <v>7.0</v>
      </c>
      <c r="AP1" s="4">
        <v>6.0</v>
      </c>
      <c r="AQ1" s="4">
        <v>5.0</v>
      </c>
      <c r="AR1" s="4">
        <v>4.0</v>
      </c>
      <c r="AS1" s="4">
        <v>3.0</v>
      </c>
      <c r="AT1" s="4">
        <v>2.0</v>
      </c>
      <c r="AU1" s="4">
        <v>1.0</v>
      </c>
      <c r="AV1" s="4">
        <v>0.0</v>
      </c>
    </row>
    <row r="2">
      <c r="A2" s="3" t="s">
        <v>0</v>
      </c>
      <c r="F2" s="3" t="s">
        <v>1</v>
      </c>
      <c r="K2" s="3" t="s">
        <v>2</v>
      </c>
      <c r="P2" s="3" t="s">
        <v>3</v>
      </c>
      <c r="U2" s="3" t="s">
        <v>4</v>
      </c>
      <c r="AA2" s="3" t="s">
        <v>5</v>
      </c>
      <c r="AD2" s="3" t="s">
        <v>6</v>
      </c>
      <c r="AI2" s="3" t="s">
        <v>7</v>
      </c>
      <c r="AM2" s="3" t="s">
        <v>92</v>
      </c>
      <c r="AO2" s="3" t="s">
        <v>9</v>
      </c>
    </row>
    <row r="3">
      <c r="A3" s="1" t="s">
        <v>10</v>
      </c>
      <c r="E3" s="7" t="str">
        <f>DEC2BIN(0,4)</f>
        <v>0000</v>
      </c>
      <c r="F3" s="1" t="s">
        <v>10</v>
      </c>
      <c r="J3" s="7" t="str">
        <f>DEC2BIN(0,4)</f>
        <v>0000</v>
      </c>
      <c r="K3" s="1" t="s">
        <v>10</v>
      </c>
      <c r="O3" s="7" t="str">
        <f>DEC2BIN(0,4)</f>
        <v>0000</v>
      </c>
      <c r="P3" s="1" t="s">
        <v>10</v>
      </c>
      <c r="T3" s="7" t="str">
        <f>DEC2BIN(0,4)</f>
        <v>0000</v>
      </c>
      <c r="U3" s="1" t="s">
        <v>10</v>
      </c>
      <c r="Z3" s="7" t="str">
        <f>DEC2BIN(0,5)</f>
        <v>00000</v>
      </c>
      <c r="AA3" s="1" t="s">
        <v>10</v>
      </c>
      <c r="AC3" s="6" t="str">
        <f>DEC2BIN(0,2)</f>
        <v>00</v>
      </c>
      <c r="AD3" s="1" t="s">
        <v>10</v>
      </c>
      <c r="AH3" s="7" t="str">
        <f>DEC2BIN(0,4)</f>
        <v>0000</v>
      </c>
      <c r="AI3" s="1" t="s">
        <v>11</v>
      </c>
      <c r="AL3" s="7" t="str">
        <f>DEC2BIN(0,3)</f>
        <v>000</v>
      </c>
      <c r="AM3" s="8" t="s">
        <v>93</v>
      </c>
      <c r="AN3" s="9" t="str">
        <f>DEC2BIN(0,1)</f>
        <v>0</v>
      </c>
    </row>
    <row r="4">
      <c r="A4" s="1" t="s">
        <v>94</v>
      </c>
      <c r="E4" s="5" t="str">
        <f>DEC2BIN(1,4)</f>
        <v>0001</v>
      </c>
      <c r="F4" s="1" t="s">
        <v>95</v>
      </c>
      <c r="J4" s="5" t="str">
        <f>DEC2BIN(1,4)</f>
        <v>0001</v>
      </c>
      <c r="K4" s="1" t="s">
        <v>14</v>
      </c>
      <c r="O4" s="5" t="str">
        <f>DEC2BIN(1,4)</f>
        <v>0001</v>
      </c>
      <c r="P4" s="1" t="s">
        <v>15</v>
      </c>
      <c r="T4" s="5" t="str">
        <f>DEC2BIN(1,4)</f>
        <v>0001</v>
      </c>
      <c r="U4" s="1" t="s">
        <v>16</v>
      </c>
      <c r="Z4" s="5" t="str">
        <f>DEC2BIN(1,5)</f>
        <v>00001</v>
      </c>
      <c r="AA4" s="1" t="s">
        <v>17</v>
      </c>
      <c r="AC4" s="6" t="str">
        <f>DEC2BIN(1,2)</f>
        <v>01</v>
      </c>
      <c r="AD4" s="1" t="s">
        <v>18</v>
      </c>
      <c r="AH4" s="5" t="str">
        <f>DEC2BIN(1,4)</f>
        <v>0001</v>
      </c>
      <c r="AI4" s="1" t="s">
        <v>19</v>
      </c>
      <c r="AL4" s="5" t="str">
        <f>DEC2BIN(1,3)</f>
        <v>001</v>
      </c>
      <c r="AM4" s="8" t="s">
        <v>8</v>
      </c>
      <c r="AN4" s="9" t="str">
        <f>DEC2BIN(1,1)</f>
        <v>1</v>
      </c>
    </row>
    <row r="5">
      <c r="A5" s="1" t="s">
        <v>20</v>
      </c>
      <c r="E5" s="5" t="str">
        <f>DEC2BIN(2,4)</f>
        <v>0010</v>
      </c>
      <c r="F5" s="1" t="s">
        <v>21</v>
      </c>
      <c r="J5" s="5" t="str">
        <f>DEC2BIN(2,4)</f>
        <v>0010</v>
      </c>
      <c r="K5" s="1" t="s">
        <v>22</v>
      </c>
      <c r="O5" s="5" t="str">
        <f>DEC2BIN(2,4)</f>
        <v>0010</v>
      </c>
      <c r="P5" s="1" t="s">
        <v>23</v>
      </c>
      <c r="T5" s="5" t="str">
        <f>DEC2BIN(2,4)</f>
        <v>0010</v>
      </c>
      <c r="U5" s="1" t="s">
        <v>24</v>
      </c>
      <c r="Z5" s="5" t="str">
        <f>DEC2BIN(2,5)</f>
        <v>00010</v>
      </c>
      <c r="AA5" s="1" t="s">
        <v>25</v>
      </c>
      <c r="AC5" s="6" t="str">
        <f>DEC2BIN(2,2)</f>
        <v>10</v>
      </c>
      <c r="AD5" s="1" t="s">
        <v>26</v>
      </c>
      <c r="AH5" s="5" t="str">
        <f>DEC2BIN(2,4)</f>
        <v>0010</v>
      </c>
      <c r="AI5" s="1" t="s">
        <v>27</v>
      </c>
      <c r="AL5" s="5" t="str">
        <f>DEC2BIN(2,3)</f>
        <v>010</v>
      </c>
    </row>
    <row r="6">
      <c r="A6" s="1" t="s">
        <v>28</v>
      </c>
      <c r="E6" s="5" t="str">
        <f>DEC2BIN(3,4)</f>
        <v>0011</v>
      </c>
      <c r="F6" s="1" t="s">
        <v>29</v>
      </c>
      <c r="J6" s="5" t="str">
        <f>DEC2BIN(3,4)</f>
        <v>0011</v>
      </c>
      <c r="K6" s="1" t="s">
        <v>30</v>
      </c>
      <c r="O6" s="5" t="str">
        <f>DEC2BIN(3,4)</f>
        <v>0011</v>
      </c>
      <c r="P6" s="1" t="s">
        <v>31</v>
      </c>
      <c r="T6" s="5" t="str">
        <f>DEC2BIN(3,4)</f>
        <v>0011</v>
      </c>
      <c r="U6" s="1" t="s">
        <v>32</v>
      </c>
      <c r="Z6" s="5" t="str">
        <f>DEC2BIN(3,5)</f>
        <v>00011</v>
      </c>
      <c r="AA6" s="1" t="s">
        <v>33</v>
      </c>
      <c r="AC6" s="6" t="str">
        <f>DEC2BIN(3,2)</f>
        <v>11</v>
      </c>
      <c r="AD6" s="1" t="s">
        <v>34</v>
      </c>
      <c r="AH6" s="5" t="str">
        <f>DEC2BIN(3,4)</f>
        <v>0011</v>
      </c>
      <c r="AI6" s="1" t="s">
        <v>35</v>
      </c>
      <c r="AL6" s="5" t="str">
        <f>DEC2BIN(3,3)</f>
        <v>011</v>
      </c>
    </row>
    <row r="7">
      <c r="A7" s="1" t="s">
        <v>36</v>
      </c>
      <c r="E7" s="5" t="str">
        <f>DEC2BIN(4,4)</f>
        <v>0100</v>
      </c>
      <c r="F7" s="1" t="s">
        <v>37</v>
      </c>
      <c r="J7" s="5" t="str">
        <f>DEC2BIN(4,4)</f>
        <v>0100</v>
      </c>
      <c r="K7" s="1" t="s">
        <v>38</v>
      </c>
      <c r="O7" s="5" t="str">
        <f>DEC2BIN(4,4)</f>
        <v>0100</v>
      </c>
      <c r="P7" s="1" t="s">
        <v>39</v>
      </c>
      <c r="T7" s="5" t="str">
        <f>DEC2BIN(4,4)</f>
        <v>0100</v>
      </c>
      <c r="U7" s="1" t="s">
        <v>40</v>
      </c>
      <c r="Z7" s="5" t="str">
        <f>DEC2BIN(4,5)</f>
        <v>00100</v>
      </c>
      <c r="AD7" s="1" t="s">
        <v>41</v>
      </c>
      <c r="AH7" s="5" t="str">
        <f>DEC2BIN(4,4)</f>
        <v>0100</v>
      </c>
      <c r="AI7" s="1" t="s">
        <v>42</v>
      </c>
      <c r="AL7" s="5" t="str">
        <f>DEC2BIN(4,3)</f>
        <v>100</v>
      </c>
    </row>
    <row r="8">
      <c r="A8" s="1" t="s">
        <v>43</v>
      </c>
      <c r="E8" s="5" t="str">
        <f>DEC2BIN(5,4)</f>
        <v>0101</v>
      </c>
      <c r="F8" s="1" t="s">
        <v>44</v>
      </c>
      <c r="J8" s="5" t="str">
        <f>DEC2BIN(5,4)</f>
        <v>0101</v>
      </c>
      <c r="K8" s="1" t="s">
        <v>45</v>
      </c>
      <c r="O8" s="5" t="str">
        <f>DEC2BIN(5,4)</f>
        <v>0101</v>
      </c>
      <c r="P8" s="1" t="s">
        <v>46</v>
      </c>
      <c r="T8" s="5" t="str">
        <f>DEC2BIN(5,4)</f>
        <v>0101</v>
      </c>
      <c r="U8" s="1" t="s">
        <v>47</v>
      </c>
      <c r="Z8" s="5" t="str">
        <f>DEC2BIN(5,5)</f>
        <v>00101</v>
      </c>
      <c r="AD8" s="1" t="s">
        <v>48</v>
      </c>
      <c r="AH8" s="5" t="str">
        <f>DEC2BIN(5,4)</f>
        <v>0101</v>
      </c>
      <c r="AI8" s="1" t="s">
        <v>49</v>
      </c>
      <c r="AL8" s="5" t="str">
        <f>DEC2BIN(5,3)</f>
        <v>101</v>
      </c>
    </row>
    <row r="9">
      <c r="A9" s="1" t="s">
        <v>50</v>
      </c>
      <c r="E9" s="5" t="str">
        <f>DEC2BIN(6,4)</f>
        <v>0110</v>
      </c>
      <c r="F9" s="1" t="s">
        <v>51</v>
      </c>
      <c r="J9" s="5" t="str">
        <f>DEC2BIN(6,4)</f>
        <v>0110</v>
      </c>
      <c r="K9" s="1" t="s">
        <v>52</v>
      </c>
      <c r="O9" s="5" t="str">
        <f>DEC2BIN(6,4)</f>
        <v>0110</v>
      </c>
      <c r="P9" s="1" t="s">
        <v>53</v>
      </c>
      <c r="T9" s="5" t="str">
        <f>DEC2BIN(6,4)</f>
        <v>0110</v>
      </c>
      <c r="U9" s="1" t="s">
        <v>54</v>
      </c>
      <c r="Z9" s="5" t="str">
        <f>DEC2BIN(6,5)</f>
        <v>00110</v>
      </c>
      <c r="AD9" s="1" t="s">
        <v>55</v>
      </c>
      <c r="AH9" s="5" t="str">
        <f>DEC2BIN(6,4)</f>
        <v>0110</v>
      </c>
      <c r="AI9" s="1" t="s">
        <v>56</v>
      </c>
      <c r="AL9" s="5" t="str">
        <f>DEC2BIN(6,3)</f>
        <v>110</v>
      </c>
    </row>
    <row r="10">
      <c r="A10" s="1" t="s">
        <v>57</v>
      </c>
      <c r="E10" s="5" t="str">
        <f>DEC2BIN(7,4)</f>
        <v>0111</v>
      </c>
      <c r="F10" s="1" t="s">
        <v>58</v>
      </c>
      <c r="J10" s="5" t="str">
        <f>DEC2BIN(7,4)</f>
        <v>0111</v>
      </c>
      <c r="K10" s="1" t="s">
        <v>59</v>
      </c>
      <c r="O10" s="5" t="str">
        <f>DEC2BIN(7,4)</f>
        <v>0111</v>
      </c>
      <c r="P10" s="1" t="s">
        <v>60</v>
      </c>
      <c r="T10" s="5" t="str">
        <f>DEC2BIN(7,4)</f>
        <v>0111</v>
      </c>
      <c r="U10" s="1" t="s">
        <v>61</v>
      </c>
      <c r="Z10" s="5" t="str">
        <f>DEC2BIN(7,5)</f>
        <v>00111</v>
      </c>
      <c r="AD10" s="1" t="s">
        <v>62</v>
      </c>
      <c r="AH10" s="5" t="str">
        <f>DEC2BIN(7,4)</f>
        <v>0111</v>
      </c>
      <c r="AI10" s="1" t="s">
        <v>63</v>
      </c>
      <c r="AL10" s="5" t="str">
        <f>DEC2BIN(7,3)</f>
        <v>111</v>
      </c>
    </row>
    <row r="11">
      <c r="A11" s="1" t="s">
        <v>64</v>
      </c>
      <c r="E11" s="5" t="str">
        <f>DEC2BIN(8,4)</f>
        <v>1000</v>
      </c>
      <c r="F11" s="1" t="s">
        <v>65</v>
      </c>
      <c r="J11" s="5" t="str">
        <f>DEC2BIN(8,4)</f>
        <v>1000</v>
      </c>
      <c r="K11" s="1" t="s">
        <v>66</v>
      </c>
      <c r="O11" s="5" t="str">
        <f>DEC2BIN(8,4)</f>
        <v>1000</v>
      </c>
      <c r="P11" s="1" t="s">
        <v>67</v>
      </c>
      <c r="T11" s="5" t="str">
        <f>DEC2BIN(8,4)</f>
        <v>1000</v>
      </c>
      <c r="U11" s="1" t="s">
        <v>68</v>
      </c>
      <c r="Z11" s="5" t="str">
        <f>DEC2BIN(8,5)</f>
        <v>01000</v>
      </c>
      <c r="AD11" s="1" t="s">
        <v>69</v>
      </c>
      <c r="AH11" s="5" t="str">
        <f>DEC2BIN(8,4)</f>
        <v>1000</v>
      </c>
      <c r="AL11" s="10"/>
    </row>
    <row r="12">
      <c r="A12" s="1" t="s">
        <v>70</v>
      </c>
      <c r="E12" s="5" t="str">
        <f>DEC2BIN(9,4)</f>
        <v>1001</v>
      </c>
      <c r="F12" s="1" t="s">
        <v>71</v>
      </c>
      <c r="J12" s="5" t="str">
        <f>DEC2BIN(9,4)</f>
        <v>1001</v>
      </c>
      <c r="K12" s="1" t="s">
        <v>72</v>
      </c>
      <c r="O12" s="5" t="str">
        <f>DEC2BIN(9,4)</f>
        <v>1001</v>
      </c>
      <c r="U12" s="1" t="s">
        <v>73</v>
      </c>
      <c r="Z12" s="5" t="str">
        <f>DEC2BIN(9,5)</f>
        <v>01001</v>
      </c>
      <c r="AH12" s="10"/>
    </row>
    <row r="13">
      <c r="A13" s="1" t="s">
        <v>74</v>
      </c>
      <c r="E13" s="5" t="str">
        <f>DEC2BIN(10,4)</f>
        <v>1010</v>
      </c>
      <c r="F13" s="1" t="s">
        <v>75</v>
      </c>
      <c r="J13" s="5" t="str">
        <f>DEC2BIN(10,4)</f>
        <v>1010</v>
      </c>
      <c r="K13" s="1" t="s">
        <v>76</v>
      </c>
      <c r="O13" s="5" t="str">
        <f>DEC2BIN(10,4)</f>
        <v>1010</v>
      </c>
      <c r="U13" s="1" t="s">
        <v>77</v>
      </c>
      <c r="Z13" s="5" t="str">
        <f>DEC2BIN(10,5)</f>
        <v>01010</v>
      </c>
    </row>
    <row r="14">
      <c r="A14" s="1" t="s">
        <v>78</v>
      </c>
      <c r="E14" s="5" t="str">
        <f>DEC2BIN(11,4)</f>
        <v>1011</v>
      </c>
      <c r="F14" s="1" t="s">
        <v>79</v>
      </c>
      <c r="J14" s="5" t="str">
        <f>DEC2BIN(11,4)</f>
        <v>1011</v>
      </c>
      <c r="K14" s="1" t="s">
        <v>80</v>
      </c>
      <c r="O14" s="5" t="str">
        <f>DEC2BIN(11,4)</f>
        <v>1011</v>
      </c>
      <c r="U14" s="1" t="s">
        <v>81</v>
      </c>
      <c r="Z14" s="5" t="str">
        <f>DEC2BIN(11,5)</f>
        <v>01011</v>
      </c>
    </row>
    <row r="15">
      <c r="A15" s="1" t="s">
        <v>82</v>
      </c>
      <c r="E15" s="5" t="str">
        <f>DEC2BIN(12,4)</f>
        <v>1100</v>
      </c>
      <c r="J15" s="10"/>
      <c r="K15" s="1" t="s">
        <v>83</v>
      </c>
      <c r="O15" s="5" t="str">
        <f>DEC2BIN(12,4)</f>
        <v>1100</v>
      </c>
      <c r="U15" s="1" t="s">
        <v>84</v>
      </c>
      <c r="Z15" s="5" t="str">
        <f>DEC2BIN(12,5)</f>
        <v>01100</v>
      </c>
    </row>
    <row r="16">
      <c r="A16" s="1" t="s">
        <v>85</v>
      </c>
      <c r="E16" s="5" t="str">
        <f>DEC2BIN(13,4)</f>
        <v>1101</v>
      </c>
      <c r="J16" s="10"/>
      <c r="O16" s="10"/>
      <c r="U16" s="1" t="s">
        <v>86</v>
      </c>
      <c r="Z16" s="5" t="str">
        <f>DEC2BIN(13,5)</f>
        <v>01101</v>
      </c>
    </row>
    <row r="17">
      <c r="E17" s="10"/>
      <c r="U17" s="1" t="s">
        <v>87</v>
      </c>
      <c r="Z17" s="5" t="str">
        <f>DEC2BIN(14,5)</f>
        <v>01110</v>
      </c>
    </row>
    <row r="18">
      <c r="E18" s="10"/>
      <c r="U18" s="1" t="s">
        <v>88</v>
      </c>
      <c r="Z18" s="5" t="str">
        <f>DEC2BIN(15,5)</f>
        <v>01111</v>
      </c>
    </row>
    <row r="19">
      <c r="E19" s="10"/>
      <c r="U19" s="1" t="s">
        <v>89</v>
      </c>
      <c r="Z19" s="5" t="str">
        <f>DEC2BIN(16,5)</f>
        <v>10000</v>
      </c>
    </row>
    <row r="20">
      <c r="E20" s="10"/>
      <c r="U20" s="1" t="s">
        <v>90</v>
      </c>
      <c r="Z20" s="5" t="str">
        <f>DEC2BIN(17,5)</f>
        <v>10001</v>
      </c>
    </row>
    <row r="21">
      <c r="E21" s="10"/>
      <c r="U21" s="1" t="s">
        <v>91</v>
      </c>
      <c r="Z21" s="5" t="str">
        <f>DEC2BIN(18,5)</f>
        <v>10010</v>
      </c>
    </row>
    <row r="22">
      <c r="E22" s="10"/>
      <c r="Z22" s="10"/>
    </row>
    <row r="23">
      <c r="E23" s="10"/>
    </row>
    <row r="24">
      <c r="E24" s="10"/>
    </row>
    <row r="25">
      <c r="E25" s="10"/>
    </row>
    <row r="26">
      <c r="E26" s="10"/>
    </row>
    <row r="27">
      <c r="E27" s="10"/>
    </row>
    <row r="28">
      <c r="E28" s="10"/>
    </row>
    <row r="29">
      <c r="E29" s="10"/>
    </row>
    <row r="30">
      <c r="E30" s="10"/>
    </row>
    <row r="31">
      <c r="E31" s="10"/>
    </row>
    <row r="32">
      <c r="E32" s="10"/>
    </row>
    <row r="33">
      <c r="E33" s="10"/>
    </row>
    <row r="34">
      <c r="E34" s="10"/>
    </row>
    <row r="35">
      <c r="E35" s="10"/>
    </row>
    <row r="36">
      <c r="E36" s="10"/>
    </row>
    <row r="37">
      <c r="E37" s="10"/>
    </row>
    <row r="38">
      <c r="E38" s="10"/>
    </row>
    <row r="39">
      <c r="E39" s="10"/>
    </row>
    <row r="40">
      <c r="E40" s="10"/>
    </row>
    <row r="41">
      <c r="E41" s="10"/>
    </row>
    <row r="42">
      <c r="E42" s="10"/>
    </row>
    <row r="43">
      <c r="E43" s="10"/>
    </row>
    <row r="44">
      <c r="E44" s="10"/>
    </row>
    <row r="45">
      <c r="E45" s="10"/>
    </row>
    <row r="46">
      <c r="E46" s="10"/>
    </row>
    <row r="47">
      <c r="E47" s="10"/>
    </row>
    <row r="48">
      <c r="E48" s="10"/>
    </row>
    <row r="49">
      <c r="E49" s="10"/>
    </row>
    <row r="50">
      <c r="E50" s="10"/>
    </row>
    <row r="51">
      <c r="E51" s="10"/>
    </row>
    <row r="52">
      <c r="E52" s="10"/>
    </row>
    <row r="53">
      <c r="E53" s="10"/>
    </row>
    <row r="54">
      <c r="E54" s="10"/>
    </row>
    <row r="55">
      <c r="E55" s="10"/>
    </row>
    <row r="56">
      <c r="E56" s="10"/>
    </row>
    <row r="57">
      <c r="E57" s="10"/>
    </row>
    <row r="58">
      <c r="E58" s="10"/>
    </row>
    <row r="59">
      <c r="E59" s="10"/>
    </row>
    <row r="60">
      <c r="E60" s="10"/>
    </row>
    <row r="61">
      <c r="E61" s="10"/>
    </row>
    <row r="62">
      <c r="E62" s="10"/>
    </row>
    <row r="63">
      <c r="E63" s="10"/>
    </row>
    <row r="64">
      <c r="E64" s="10"/>
    </row>
    <row r="65">
      <c r="E65" s="10"/>
    </row>
    <row r="66">
      <c r="E66" s="10"/>
    </row>
    <row r="67">
      <c r="E67" s="10"/>
    </row>
    <row r="68">
      <c r="E68" s="10"/>
    </row>
    <row r="69">
      <c r="E69" s="10"/>
    </row>
    <row r="70">
      <c r="E70" s="10"/>
    </row>
    <row r="71">
      <c r="E71" s="10"/>
    </row>
    <row r="72">
      <c r="E72" s="10"/>
    </row>
    <row r="73">
      <c r="E73" s="10"/>
    </row>
    <row r="74">
      <c r="E74" s="10"/>
    </row>
    <row r="75">
      <c r="E75" s="10"/>
    </row>
    <row r="76">
      <c r="E76" s="10"/>
    </row>
    <row r="77">
      <c r="E77" s="10"/>
    </row>
    <row r="78">
      <c r="E78" s="10"/>
    </row>
    <row r="79">
      <c r="E79" s="10"/>
    </row>
    <row r="80">
      <c r="E80" s="10"/>
    </row>
    <row r="81">
      <c r="E81" s="10"/>
    </row>
    <row r="82">
      <c r="E82" s="10"/>
    </row>
    <row r="83">
      <c r="E83" s="10"/>
    </row>
    <row r="84">
      <c r="E84" s="10"/>
    </row>
    <row r="85">
      <c r="E85" s="10"/>
    </row>
    <row r="86">
      <c r="E86" s="10"/>
    </row>
    <row r="87">
      <c r="E87" s="10"/>
    </row>
    <row r="88">
      <c r="E88" s="10"/>
    </row>
    <row r="89">
      <c r="E89" s="10"/>
    </row>
    <row r="90">
      <c r="E90" s="10"/>
    </row>
    <row r="91">
      <c r="E91" s="10"/>
    </row>
    <row r="92">
      <c r="E92" s="10"/>
    </row>
    <row r="93">
      <c r="E93" s="10"/>
    </row>
    <row r="94">
      <c r="E94" s="10"/>
    </row>
    <row r="95">
      <c r="E95" s="10"/>
    </row>
    <row r="96">
      <c r="E96" s="10"/>
    </row>
    <row r="97">
      <c r="E97" s="10"/>
    </row>
    <row r="98">
      <c r="E98" s="10"/>
    </row>
    <row r="99">
      <c r="E99" s="10"/>
    </row>
    <row r="100">
      <c r="E100" s="10"/>
    </row>
    <row r="101">
      <c r="E101" s="10"/>
    </row>
    <row r="102">
      <c r="E102" s="10"/>
    </row>
    <row r="103">
      <c r="E103" s="10"/>
    </row>
    <row r="104">
      <c r="E104" s="10"/>
    </row>
    <row r="105">
      <c r="E105" s="10"/>
    </row>
    <row r="106">
      <c r="E106" s="10"/>
    </row>
    <row r="107">
      <c r="E107" s="10"/>
    </row>
    <row r="108">
      <c r="E108" s="10"/>
    </row>
    <row r="109">
      <c r="E109" s="10"/>
    </row>
    <row r="110">
      <c r="E110" s="10"/>
    </row>
    <row r="111">
      <c r="E111" s="10"/>
    </row>
    <row r="112">
      <c r="E112" s="10"/>
    </row>
    <row r="113">
      <c r="E113" s="10"/>
    </row>
    <row r="114">
      <c r="E114" s="10"/>
    </row>
    <row r="115">
      <c r="E115" s="10"/>
    </row>
    <row r="116">
      <c r="E116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</sheetData>
  <mergeCells count="97">
    <mergeCell ref="U6:Y6"/>
    <mergeCell ref="U7:Y7"/>
    <mergeCell ref="K8:N8"/>
    <mergeCell ref="K7:N7"/>
    <mergeCell ref="K9:N9"/>
    <mergeCell ref="K6:N6"/>
    <mergeCell ref="F8:I8"/>
    <mergeCell ref="F9:I9"/>
    <mergeCell ref="AA5:AB5"/>
    <mergeCell ref="AA6:AB6"/>
    <mergeCell ref="AD8:AG8"/>
    <mergeCell ref="AD9:AG9"/>
    <mergeCell ref="AD7:AG7"/>
    <mergeCell ref="F5:I5"/>
    <mergeCell ref="P9:S9"/>
    <mergeCell ref="P8:S8"/>
    <mergeCell ref="U8:Y8"/>
    <mergeCell ref="F7:I7"/>
    <mergeCell ref="U9:Y9"/>
    <mergeCell ref="P5:S5"/>
    <mergeCell ref="A11:D11"/>
    <mergeCell ref="A12:D12"/>
    <mergeCell ref="U11:Y11"/>
    <mergeCell ref="U12:Y12"/>
    <mergeCell ref="P11:S11"/>
    <mergeCell ref="K10:N10"/>
    <mergeCell ref="F10:I10"/>
    <mergeCell ref="U10:Y10"/>
    <mergeCell ref="A15:D15"/>
    <mergeCell ref="A16:D16"/>
    <mergeCell ref="A14:D14"/>
    <mergeCell ref="A13:D13"/>
    <mergeCell ref="K11:N11"/>
    <mergeCell ref="K12:N12"/>
    <mergeCell ref="F14:I14"/>
    <mergeCell ref="F13:I13"/>
    <mergeCell ref="K13:N13"/>
    <mergeCell ref="K14:N14"/>
    <mergeCell ref="K15:N15"/>
    <mergeCell ref="U17:Y17"/>
    <mergeCell ref="U16:Y16"/>
    <mergeCell ref="U14:Y14"/>
    <mergeCell ref="U15:Y15"/>
    <mergeCell ref="U13:Y13"/>
    <mergeCell ref="U18:Y18"/>
    <mergeCell ref="U19:Y19"/>
    <mergeCell ref="U20:Y20"/>
    <mergeCell ref="U21:Y21"/>
    <mergeCell ref="U4:Y4"/>
    <mergeCell ref="U3:Y3"/>
    <mergeCell ref="P3:S3"/>
    <mergeCell ref="P4:S4"/>
    <mergeCell ref="K5:N5"/>
    <mergeCell ref="K4:N4"/>
    <mergeCell ref="U5:Y5"/>
    <mergeCell ref="K2:N2"/>
    <mergeCell ref="K3:N3"/>
    <mergeCell ref="P2:S2"/>
    <mergeCell ref="U2:Y2"/>
    <mergeCell ref="AI5:AK5"/>
    <mergeCell ref="AI4:AK4"/>
    <mergeCell ref="AO2:AV2"/>
    <mergeCell ref="AI2:AK2"/>
    <mergeCell ref="AD6:AG6"/>
    <mergeCell ref="AD3:AG3"/>
    <mergeCell ref="AD4:AG4"/>
    <mergeCell ref="AD5:AG5"/>
    <mergeCell ref="AI6:AK6"/>
    <mergeCell ref="AA4:AB4"/>
    <mergeCell ref="AA3:AB3"/>
    <mergeCell ref="AI3:AK3"/>
    <mergeCell ref="AI7:AK7"/>
    <mergeCell ref="AI8:AK8"/>
    <mergeCell ref="AD11:AG11"/>
    <mergeCell ref="AD10:AG10"/>
    <mergeCell ref="AI9:AK9"/>
    <mergeCell ref="AI10:AK10"/>
    <mergeCell ref="P6:S6"/>
    <mergeCell ref="P7:S7"/>
    <mergeCell ref="P10:S10"/>
    <mergeCell ref="A4:D4"/>
    <mergeCell ref="A3:D3"/>
    <mergeCell ref="A2:D2"/>
    <mergeCell ref="F11:I11"/>
    <mergeCell ref="F12:I12"/>
    <mergeCell ref="F4:I4"/>
    <mergeCell ref="F3:I3"/>
    <mergeCell ref="F2:I2"/>
    <mergeCell ref="F6:I6"/>
    <mergeCell ref="A7:D7"/>
    <mergeCell ref="A9:D9"/>
    <mergeCell ref="A10:D10"/>
    <mergeCell ref="A8:D8"/>
    <mergeCell ref="A5:D5"/>
    <mergeCell ref="A6:D6"/>
    <mergeCell ref="AD2:AG2"/>
    <mergeCell ref="AA2:AB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0" width="9.57"/>
  </cols>
  <sheetData>
    <row r="1">
      <c r="D1" s="11" t="s">
        <v>11</v>
      </c>
      <c r="E1" s="12">
        <v>0.0</v>
      </c>
      <c r="F1" s="12">
        <v>0.0</v>
      </c>
      <c r="G1" s="12">
        <v>0.0</v>
      </c>
      <c r="H1" s="12">
        <v>0.0</v>
      </c>
      <c r="I1" s="12">
        <v>0.0</v>
      </c>
      <c r="J1" s="12">
        <v>0.0</v>
      </c>
      <c r="K1" s="12">
        <v>0.0</v>
      </c>
      <c r="L1" s="12">
        <v>0.0</v>
      </c>
      <c r="M1" s="13"/>
    </row>
    <row r="2">
      <c r="A2" s="14" t="s">
        <v>96</v>
      </c>
      <c r="D2" s="11" t="s">
        <v>19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 t="s">
        <v>97</v>
      </c>
      <c r="L2" s="12" t="s">
        <v>98</v>
      </c>
    </row>
    <row r="3">
      <c r="A3" s="14" t="s">
        <v>99</v>
      </c>
      <c r="D3" s="11" t="s">
        <v>27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 t="s">
        <v>100</v>
      </c>
      <c r="K3" s="12" t="s">
        <v>101</v>
      </c>
      <c r="L3" s="12">
        <v>0.0</v>
      </c>
    </row>
    <row r="4">
      <c r="A4" s="14" t="s">
        <v>102</v>
      </c>
      <c r="D4" s="11" t="s">
        <v>35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 t="s">
        <v>103</v>
      </c>
      <c r="K4" s="12" t="s">
        <v>104</v>
      </c>
      <c r="L4" s="12">
        <v>0.0</v>
      </c>
    </row>
    <row r="5">
      <c r="A5" s="14" t="s">
        <v>105</v>
      </c>
      <c r="D5" s="11" t="s">
        <v>42</v>
      </c>
      <c r="E5" s="12">
        <v>0.0</v>
      </c>
      <c r="F5" s="12">
        <v>0.0</v>
      </c>
      <c r="G5" s="12">
        <v>0.0</v>
      </c>
      <c r="H5" s="12">
        <v>0.0</v>
      </c>
      <c r="I5" s="12" t="s">
        <v>106</v>
      </c>
      <c r="J5" s="12" t="s">
        <v>107</v>
      </c>
      <c r="K5" s="12" t="s">
        <v>108</v>
      </c>
      <c r="L5" s="12">
        <v>0.0</v>
      </c>
    </row>
    <row r="6">
      <c r="A6" s="14" t="s">
        <v>109</v>
      </c>
      <c r="D6" s="11" t="s">
        <v>49</v>
      </c>
      <c r="E6" s="12">
        <v>0.0</v>
      </c>
      <c r="F6" s="12">
        <v>0.0</v>
      </c>
      <c r="G6" s="12" t="s">
        <v>101</v>
      </c>
      <c r="H6" s="12" t="s">
        <v>110</v>
      </c>
      <c r="I6" s="12" t="s">
        <v>111</v>
      </c>
      <c r="J6" s="12" t="s">
        <v>112</v>
      </c>
      <c r="K6" s="12" t="s">
        <v>113</v>
      </c>
      <c r="L6" s="12">
        <v>0.0</v>
      </c>
    </row>
    <row r="7">
      <c r="A7" s="14" t="s">
        <v>114</v>
      </c>
      <c r="D7" s="11" t="s">
        <v>56</v>
      </c>
      <c r="E7" s="12">
        <v>0.0</v>
      </c>
      <c r="F7" s="12">
        <v>0.0</v>
      </c>
      <c r="G7" s="12" t="s">
        <v>108</v>
      </c>
      <c r="H7" s="12" t="s">
        <v>100</v>
      </c>
      <c r="I7" s="12" t="s">
        <v>101</v>
      </c>
      <c r="J7" s="12" t="s">
        <v>110</v>
      </c>
      <c r="K7" s="12" t="s">
        <v>111</v>
      </c>
      <c r="L7" s="12">
        <v>0.0</v>
      </c>
    </row>
    <row r="8">
      <c r="A8" s="14" t="s">
        <v>115</v>
      </c>
      <c r="D8" s="11" t="s">
        <v>63</v>
      </c>
      <c r="E8" s="12">
        <v>0.0</v>
      </c>
      <c r="F8" s="12">
        <v>0.0</v>
      </c>
      <c r="G8" s="12" t="s">
        <v>104</v>
      </c>
      <c r="H8" s="12" t="s">
        <v>116</v>
      </c>
      <c r="I8" s="12" t="s">
        <v>117</v>
      </c>
      <c r="J8" s="12" t="s">
        <v>118</v>
      </c>
      <c r="K8" s="12" t="s">
        <v>119</v>
      </c>
      <c r="L8" s="12">
        <v>0.0</v>
      </c>
    </row>
    <row r="10">
      <c r="A10" s="8" t="s">
        <v>120</v>
      </c>
      <c r="B10" s="8" t="s">
        <v>121</v>
      </c>
      <c r="C10" s="8">
        <v>0.0</v>
      </c>
    </row>
  </sheetData>
  <mergeCells count="8">
    <mergeCell ref="A1:C1"/>
    <mergeCell ref="A2:C2"/>
    <mergeCell ref="A3:C3"/>
    <mergeCell ref="A4:C4"/>
    <mergeCell ref="A5:C5"/>
    <mergeCell ref="A6:C6"/>
    <mergeCell ref="A7:C7"/>
    <mergeCell ref="A8:C8"/>
  </mergeCells>
  <drawing r:id="rId1"/>
</worksheet>
</file>