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140" windowHeight="7620" activeTab="1"/>
  </bookViews>
  <sheets>
    <sheet name="Задание1" sheetId="3" r:id="rId1"/>
    <sheet name="Задача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B6" i="3"/>
  <c r="A7" i="3"/>
  <c r="B7" i="3"/>
  <c r="A8" i="3"/>
  <c r="B8" i="3"/>
  <c r="A9" i="3"/>
  <c r="B9" i="3"/>
  <c r="M9" i="3"/>
  <c r="N9" i="3"/>
  <c r="Q9" i="3"/>
  <c r="R9" i="3"/>
  <c r="A10" i="3"/>
  <c r="B10" i="3"/>
  <c r="M10" i="3"/>
  <c r="N10" i="3"/>
  <c r="Q10" i="3"/>
  <c r="R10" i="3"/>
  <c r="A11" i="3"/>
  <c r="B11" i="3"/>
  <c r="M11" i="3"/>
  <c r="N11" i="3"/>
  <c r="Q11" i="3"/>
  <c r="R11" i="3"/>
  <c r="A12" i="3"/>
  <c r="B12" i="3"/>
  <c r="M12" i="3"/>
  <c r="N12" i="3"/>
  <c r="Q12" i="3"/>
  <c r="R12" i="3"/>
  <c r="A13" i="3"/>
  <c r="B13" i="3"/>
  <c r="M13" i="3"/>
  <c r="N13" i="3"/>
  <c r="Q13" i="3"/>
  <c r="R13" i="3"/>
  <c r="A14" i="3"/>
  <c r="B14" i="3"/>
  <c r="M14" i="3"/>
  <c r="N14" i="3"/>
  <c r="Q14" i="3"/>
  <c r="R14" i="3"/>
  <c r="A15" i="3"/>
  <c r="B15" i="3"/>
  <c r="M15" i="3"/>
  <c r="N15" i="3"/>
  <c r="Q15" i="3"/>
  <c r="R15" i="3"/>
  <c r="A16" i="3"/>
  <c r="B16" i="3"/>
  <c r="M16" i="3"/>
  <c r="N16" i="3"/>
  <c r="Q16" i="3"/>
  <c r="R16" i="3"/>
  <c r="A17" i="3"/>
  <c r="B17" i="3"/>
  <c r="M17" i="3"/>
  <c r="N17" i="3"/>
  <c r="Q17" i="3"/>
  <c r="R17" i="3"/>
  <c r="A18" i="3"/>
  <c r="B18" i="3"/>
  <c r="M18" i="3"/>
  <c r="N18" i="3"/>
  <c r="Q18" i="3"/>
  <c r="R18" i="3"/>
  <c r="A19" i="3"/>
  <c r="B19" i="3"/>
  <c r="M19" i="3"/>
  <c r="N19" i="3"/>
  <c r="Q19" i="3"/>
  <c r="R19" i="3"/>
  <c r="A20" i="3"/>
  <c r="B20" i="3"/>
  <c r="M20" i="3"/>
  <c r="N20" i="3"/>
  <c r="Q20" i="3"/>
  <c r="R20" i="3"/>
  <c r="A21" i="3"/>
  <c r="B21" i="3"/>
  <c r="M21" i="3"/>
  <c r="N21" i="3"/>
  <c r="Q21" i="3"/>
  <c r="R21" i="3"/>
  <c r="A22" i="3"/>
  <c r="B22" i="3"/>
  <c r="M22" i="3"/>
  <c r="N22" i="3"/>
  <c r="Q22" i="3"/>
  <c r="R22" i="3"/>
  <c r="A23" i="3"/>
  <c r="B23" i="3"/>
  <c r="M23" i="3"/>
  <c r="N23" i="3"/>
  <c r="Q23" i="3"/>
  <c r="R23" i="3"/>
  <c r="A24" i="3"/>
  <c r="B24" i="3"/>
  <c r="M24" i="3"/>
  <c r="N24" i="3"/>
  <c r="Q24" i="3"/>
  <c r="R24" i="3"/>
  <c r="A25" i="3"/>
  <c r="B25" i="3"/>
  <c r="M25" i="3"/>
  <c r="N25" i="3"/>
  <c r="Q25" i="3"/>
  <c r="R25" i="3"/>
  <c r="A26" i="3"/>
  <c r="B26" i="3"/>
  <c r="M26" i="3"/>
  <c r="N26" i="3"/>
  <c r="Q26" i="3"/>
  <c r="R26" i="3"/>
  <c r="A27" i="3"/>
  <c r="B27" i="3"/>
  <c r="M27" i="3"/>
  <c r="N27" i="3"/>
  <c r="Q27" i="3"/>
  <c r="R27" i="3"/>
  <c r="A28" i="3"/>
  <c r="B28" i="3"/>
  <c r="M28" i="3"/>
  <c r="N28" i="3"/>
  <c r="Q28" i="3"/>
  <c r="R28" i="3"/>
  <c r="A29" i="3"/>
  <c r="B29" i="3"/>
  <c r="M29" i="3"/>
  <c r="N29" i="3"/>
  <c r="Q29" i="3"/>
  <c r="R29" i="3"/>
  <c r="A30" i="3"/>
  <c r="B30" i="3"/>
  <c r="M30" i="3"/>
  <c r="N30" i="3"/>
  <c r="Q30" i="3"/>
  <c r="R30" i="3"/>
  <c r="A31" i="3"/>
  <c r="B31" i="3"/>
  <c r="M31" i="3"/>
  <c r="N31" i="3"/>
  <c r="Q31" i="3"/>
  <c r="R31" i="3"/>
  <c r="A32" i="3"/>
  <c r="B32" i="3"/>
  <c r="M32" i="3"/>
  <c r="N32" i="3"/>
  <c r="Q32" i="3"/>
  <c r="R32" i="3"/>
  <c r="A33" i="3"/>
  <c r="B33" i="3"/>
  <c r="M33" i="3"/>
  <c r="N33" i="3"/>
  <c r="Q33" i="3"/>
  <c r="R33" i="3"/>
  <c r="A34" i="3"/>
  <c r="B34" i="3"/>
  <c r="M34" i="3"/>
  <c r="N34" i="3"/>
  <c r="Q34" i="3"/>
  <c r="R34" i="3"/>
  <c r="A35" i="3"/>
  <c r="B35" i="3"/>
  <c r="M35" i="3"/>
  <c r="N35" i="3"/>
  <c r="Q35" i="3"/>
  <c r="R35" i="3"/>
  <c r="A36" i="3"/>
  <c r="B36" i="3"/>
  <c r="M36" i="3"/>
  <c r="N36" i="3"/>
  <c r="Q36" i="3"/>
  <c r="R36" i="3"/>
  <c r="A37" i="3"/>
  <c r="B37" i="3"/>
  <c r="M37" i="3"/>
  <c r="N37" i="3"/>
  <c r="Q37" i="3"/>
  <c r="R37" i="3"/>
  <c r="A38" i="3"/>
  <c r="B38" i="3"/>
  <c r="M38" i="3"/>
  <c r="N38" i="3"/>
  <c r="Q38" i="3"/>
  <c r="R38" i="3"/>
  <c r="A39" i="3"/>
  <c r="B39" i="3"/>
  <c r="M39" i="3"/>
  <c r="N39" i="3"/>
  <c r="Q39" i="3"/>
  <c r="R39" i="3"/>
  <c r="A40" i="3"/>
  <c r="B40" i="3"/>
  <c r="M40" i="3"/>
  <c r="N40" i="3"/>
  <c r="Q40" i="3"/>
  <c r="R40" i="3"/>
  <c r="A41" i="3"/>
  <c r="B41" i="3"/>
  <c r="M41" i="3"/>
  <c r="N41" i="3"/>
  <c r="Q41" i="3"/>
  <c r="R41" i="3"/>
  <c r="A42" i="3"/>
  <c r="B42" i="3"/>
  <c r="M42" i="3"/>
  <c r="N42" i="3"/>
  <c r="Q42" i="3"/>
  <c r="R42" i="3"/>
  <c r="A43" i="3"/>
  <c r="B43" i="3"/>
  <c r="M43" i="3"/>
  <c r="N43" i="3"/>
  <c r="Q43" i="3"/>
  <c r="R43" i="3"/>
  <c r="A44" i="3"/>
  <c r="B44" i="3"/>
  <c r="M44" i="3"/>
  <c r="N44" i="3"/>
  <c r="Q44" i="3"/>
  <c r="R44" i="3"/>
  <c r="A45" i="3"/>
  <c r="B45" i="3"/>
  <c r="M45" i="3"/>
  <c r="N45" i="3"/>
  <c r="Q45" i="3"/>
  <c r="R45" i="3"/>
  <c r="A46" i="3"/>
  <c r="B46" i="3"/>
  <c r="M46" i="3"/>
  <c r="N46" i="3"/>
  <c r="Q46" i="3"/>
  <c r="R46" i="3"/>
  <c r="M47" i="3"/>
  <c r="N47" i="3"/>
  <c r="M48" i="3"/>
  <c r="N48" i="3"/>
  <c r="M49" i="3"/>
  <c r="N49" i="3"/>
  <c r="R113" i="2"/>
  <c r="S113" i="2"/>
  <c r="T113" i="2"/>
  <c r="U113" i="2"/>
  <c r="V113" i="2"/>
  <c r="W113" i="2"/>
  <c r="X113" i="2"/>
  <c r="Y113" i="2"/>
  <c r="Z113" i="2"/>
  <c r="AA113" i="2"/>
  <c r="AB113" i="2"/>
  <c r="R114" i="2"/>
  <c r="S114" i="2"/>
  <c r="T114" i="2"/>
  <c r="U114" i="2"/>
  <c r="V114" i="2"/>
  <c r="W114" i="2"/>
  <c r="X114" i="2"/>
  <c r="Y114" i="2"/>
  <c r="Z114" i="2"/>
  <c r="AA114" i="2"/>
  <c r="AB114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S165" i="2" l="1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B165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B164" i="2"/>
  <c r="AJ138" i="2"/>
  <c r="AK138" i="2"/>
  <c r="AL138" i="2"/>
  <c r="AM138" i="2"/>
  <c r="AN138" i="2"/>
  <c r="AO138" i="2"/>
  <c r="AP138" i="2"/>
  <c r="AQ138" i="2"/>
  <c r="AR138" i="2"/>
  <c r="AS138" i="2"/>
  <c r="AT138" i="2"/>
  <c r="AJ137" i="2"/>
  <c r="AK137" i="2"/>
  <c r="AL137" i="2"/>
  <c r="AM137" i="2"/>
  <c r="AN137" i="2"/>
  <c r="AO137" i="2"/>
  <c r="AP137" i="2"/>
  <c r="AQ137" i="2"/>
  <c r="AR137" i="2"/>
  <c r="AS137" i="2"/>
  <c r="A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B138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B137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B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B113" i="2"/>
  <c r="B61" i="2" l="1"/>
  <c r="B60" i="2"/>
  <c r="AH39" i="2"/>
  <c r="AI39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B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5" i="2"/>
</calcChain>
</file>

<file path=xl/sharedStrings.xml><?xml version="1.0" encoding="utf-8"?>
<sst xmlns="http://schemas.openxmlformats.org/spreadsheetml/2006/main" count="66" uniqueCount="28">
  <si>
    <t>g(м/с*с)</t>
  </si>
  <si>
    <t>(в радианах)</t>
  </si>
  <si>
    <t>x</t>
  </si>
  <si>
    <t>y</t>
  </si>
  <si>
    <t>t (с)</t>
  </si>
  <si>
    <t>1)При изменении высоты,с которой брошен камень</t>
  </si>
  <si>
    <t>угол α(в градусах)</t>
  </si>
  <si>
    <r>
      <t>V</t>
    </r>
    <r>
      <rPr>
        <sz val="8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=</t>
    </r>
  </si>
  <si>
    <t>м/с</t>
  </si>
  <si>
    <t>h (м)</t>
  </si>
  <si>
    <t>Дальность полета при броске с высоты равной 200 м примерно равна 4188 м.</t>
  </si>
  <si>
    <t>Дальность полета при броске с высоты равной 500 м примерно равна 4446 м.</t>
  </si>
  <si>
    <t>2)При изменении начальной скорости,с которой брошен камень</t>
  </si>
  <si>
    <t>Дальность полета при броске с начальной скоростью 100 м/с примерно равна 1000 м.</t>
  </si>
  <si>
    <t>Дальность полета при броске с начальной скоростью 300 м/с примерно равна 8996 м.</t>
  </si>
  <si>
    <t>Дальность полета при броске с начальной скоростью 400 м/с примерно равна 16000 м.</t>
  </si>
  <si>
    <t>Дальность полета при броске с высоты равной 700 м примерно равна 4677 м.</t>
  </si>
  <si>
    <r>
      <t xml:space="preserve">Вывод: </t>
    </r>
    <r>
      <rPr>
        <sz val="12"/>
        <color theme="1"/>
        <rFont val="Calibri"/>
        <family val="2"/>
        <charset val="204"/>
        <scheme val="minor"/>
      </rPr>
      <t>После исследования зависимости дальности полета от наклона ствола пушки к горизонту, я могу сделать вывод о том, что при первоначальной скорости V</t>
    </r>
    <r>
      <rPr>
        <sz val="8"/>
        <color theme="1"/>
        <rFont val="Calibri"/>
        <family val="2"/>
        <charset val="204"/>
        <scheme val="minor"/>
      </rPr>
      <t xml:space="preserve">0 </t>
    </r>
    <r>
      <rPr>
        <sz val="12"/>
        <color theme="1"/>
        <rFont val="Calibri"/>
        <family val="2"/>
        <charset val="204"/>
        <scheme val="minor"/>
      </rPr>
      <t>=200м/с значение a должно равняться 45</t>
    </r>
    <r>
      <rPr>
        <sz val="12"/>
        <color theme="1"/>
        <rFont val="Calibri"/>
        <family val="2"/>
        <charset val="204"/>
      </rPr>
      <t>°, так как при наклоне пушки в 45° дальность полета максимальна и составляет 4203м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</si>
  <si>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>Дальность полета при 45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scheme val="minor"/>
      </rPr>
      <t>=4203м</t>
    </r>
  </si>
  <si>
    <r>
      <t>Дальность полета при 20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=3013м</t>
    </r>
  </si>
  <si>
    <r>
      <t>Дальность полета при 58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scheme val="minor"/>
      </rPr>
      <t>=953м</t>
    </r>
  </si>
  <si>
    <t>t</t>
  </si>
  <si>
    <r>
      <t>Y</t>
    </r>
    <r>
      <rPr>
        <sz val="8"/>
        <color theme="1"/>
        <rFont val="Calibri"/>
        <family val="2"/>
        <charset val="204"/>
        <scheme val="minor"/>
      </rPr>
      <t>0</t>
    </r>
  </si>
  <si>
    <r>
      <t>X</t>
    </r>
    <r>
      <rPr>
        <sz val="8"/>
        <color theme="1"/>
        <rFont val="Calibri"/>
        <family val="2"/>
        <charset val="204"/>
        <scheme val="minor"/>
      </rPr>
      <t>0</t>
    </r>
  </si>
  <si>
    <t>g</t>
  </si>
  <si>
    <t>a</t>
  </si>
  <si>
    <r>
      <t>V</t>
    </r>
    <r>
      <rPr>
        <sz val="8"/>
        <color theme="1"/>
        <rFont val="Calibri"/>
        <family val="2"/>
        <charset val="204"/>
        <scheme val="minor"/>
      </rPr>
      <t>0</t>
    </r>
  </si>
  <si>
    <r>
      <t>V</t>
    </r>
    <r>
      <rPr>
        <sz val="9"/>
        <color theme="1"/>
        <rFont val="Calibri"/>
        <family val="2"/>
        <charset val="204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</si>
</sst>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1"/>
      <color theme="1"/>
      <name val="Calibri"/>
      <family val="2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2" fontId="2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1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Траектория</a:t>
            </a:r>
            <a:r>
              <a:rPr lang="ru-RU" sz="1400" baseline="0"/>
              <a:t> полета при 58</a:t>
            </a:r>
            <a:r>
              <a:rPr lang="ru-RU" sz="1400" baseline="0">
                <a:latin typeface="Calibri" panose="020F0502020204030204" pitchFamily="34" charset="0"/>
                <a:cs typeface="Calibri" panose="020F0502020204030204" pitchFamily="34" charset="0"/>
              </a:rPr>
              <a:t>°</a:t>
            </a:r>
            <a:endParaRPr lang="ru-RU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Задание1!$A$6:$A$46</c:f>
              <c:numCache>
                <c:formatCode>General</c:formatCode>
                <c:ptCount val="41"/>
                <c:pt idx="0">
                  <c:v>0</c:v>
                </c:pt>
                <c:pt idx="1">
                  <c:v>23.836027089763856</c:v>
                </c:pt>
                <c:pt idx="2">
                  <c:v>47.672054179527713</c:v>
                </c:pt>
                <c:pt idx="3">
                  <c:v>71.508081269291566</c:v>
                </c:pt>
                <c:pt idx="4">
                  <c:v>95.344108359055426</c:v>
                </c:pt>
                <c:pt idx="5">
                  <c:v>119.18013544881929</c:v>
                </c:pt>
                <c:pt idx="6">
                  <c:v>143.01616253858313</c:v>
                </c:pt>
                <c:pt idx="7">
                  <c:v>166.85218962834699</c:v>
                </c:pt>
                <c:pt idx="8">
                  <c:v>190.68821671811085</c:v>
                </c:pt>
                <c:pt idx="9">
                  <c:v>214.52424380787471</c:v>
                </c:pt>
                <c:pt idx="10">
                  <c:v>238.36027089763857</c:v>
                </c:pt>
                <c:pt idx="11">
                  <c:v>262.19629798740243</c:v>
                </c:pt>
                <c:pt idx="12">
                  <c:v>286.03232507716626</c:v>
                </c:pt>
                <c:pt idx="13">
                  <c:v>309.86835216693015</c:v>
                </c:pt>
                <c:pt idx="14">
                  <c:v>333.70437925669398</c:v>
                </c:pt>
                <c:pt idx="15">
                  <c:v>357.54040634645787</c:v>
                </c:pt>
                <c:pt idx="16">
                  <c:v>381.3764334362217</c:v>
                </c:pt>
                <c:pt idx="17">
                  <c:v>405.21246052598553</c:v>
                </c:pt>
                <c:pt idx="18">
                  <c:v>429.04848761574942</c:v>
                </c:pt>
                <c:pt idx="19">
                  <c:v>452.88451470551325</c:v>
                </c:pt>
                <c:pt idx="20">
                  <c:v>476.72054179527714</c:v>
                </c:pt>
                <c:pt idx="21">
                  <c:v>500.55656888504097</c:v>
                </c:pt>
                <c:pt idx="22">
                  <c:v>524.39259597480486</c:v>
                </c:pt>
                <c:pt idx="23">
                  <c:v>548.22862306456875</c:v>
                </c:pt>
                <c:pt idx="24">
                  <c:v>572.06465015433253</c:v>
                </c:pt>
                <c:pt idx="25">
                  <c:v>595.90067724409641</c:v>
                </c:pt>
                <c:pt idx="26">
                  <c:v>619.7367043338603</c:v>
                </c:pt>
                <c:pt idx="27">
                  <c:v>643.57273142362408</c:v>
                </c:pt>
                <c:pt idx="28">
                  <c:v>667.40875851338797</c:v>
                </c:pt>
                <c:pt idx="29">
                  <c:v>691.24478560315185</c:v>
                </c:pt>
                <c:pt idx="30">
                  <c:v>715.08081269291574</c:v>
                </c:pt>
                <c:pt idx="31">
                  <c:v>738.91683978267952</c:v>
                </c:pt>
                <c:pt idx="32">
                  <c:v>762.75286687244341</c:v>
                </c:pt>
                <c:pt idx="33">
                  <c:v>786.58889396220729</c:v>
                </c:pt>
                <c:pt idx="34">
                  <c:v>810.42492105197107</c:v>
                </c:pt>
                <c:pt idx="35">
                  <c:v>834.26094814173496</c:v>
                </c:pt>
                <c:pt idx="36">
                  <c:v>858.09697523149885</c:v>
                </c:pt>
                <c:pt idx="37">
                  <c:v>881.93300232126273</c:v>
                </c:pt>
                <c:pt idx="38">
                  <c:v>905.76902941102651</c:v>
                </c:pt>
                <c:pt idx="39">
                  <c:v>929.6050565007904</c:v>
                </c:pt>
                <c:pt idx="40">
                  <c:v>953.44108359055429</c:v>
                </c:pt>
              </c:numCache>
            </c:numRef>
          </c:xVal>
          <c:yVal>
            <c:numRef>
              <c:f>Задание1!$B$6:$B$46</c:f>
              <c:numCache>
                <c:formatCode>General</c:formatCode>
                <c:ptCount val="41"/>
                <c:pt idx="0">
                  <c:v>0</c:v>
                </c:pt>
                <c:pt idx="1">
                  <c:v>193.57452961690743</c:v>
                </c:pt>
                <c:pt idx="2">
                  <c:v>377.14905923381485</c:v>
                </c:pt>
                <c:pt idx="3">
                  <c:v>550.72358885072231</c:v>
                </c:pt>
                <c:pt idx="4">
                  <c:v>714.29811846762971</c:v>
                </c:pt>
                <c:pt idx="5">
                  <c:v>867.8726480845371</c:v>
                </c:pt>
                <c:pt idx="6">
                  <c:v>1011.4471777014446</c:v>
                </c:pt>
                <c:pt idx="7">
                  <c:v>1145.0217073183519</c:v>
                </c:pt>
                <c:pt idx="8">
                  <c:v>1268.5962369352594</c:v>
                </c:pt>
                <c:pt idx="9">
                  <c:v>1382.1707665521669</c:v>
                </c:pt>
                <c:pt idx="10">
                  <c:v>1485.7452961690742</c:v>
                </c:pt>
                <c:pt idx="11">
                  <c:v>1579.3198257859817</c:v>
                </c:pt>
                <c:pt idx="12">
                  <c:v>1662.8943554028892</c:v>
                </c:pt>
                <c:pt idx="13">
                  <c:v>1736.4688850197967</c:v>
                </c:pt>
                <c:pt idx="14">
                  <c:v>1800.0434146367038</c:v>
                </c:pt>
                <c:pt idx="15">
                  <c:v>1853.6179442536113</c:v>
                </c:pt>
                <c:pt idx="16">
                  <c:v>1897.1924738705188</c:v>
                </c:pt>
                <c:pt idx="17">
                  <c:v>1930.7670034874263</c:v>
                </c:pt>
                <c:pt idx="18">
                  <c:v>1954.3415331043338</c:v>
                </c:pt>
                <c:pt idx="19">
                  <c:v>1967.9160627212409</c:v>
                </c:pt>
                <c:pt idx="20">
                  <c:v>1971.4905923381484</c:v>
                </c:pt>
                <c:pt idx="21">
                  <c:v>1965.0651219550564</c:v>
                </c:pt>
                <c:pt idx="22">
                  <c:v>1948.6396515719634</c:v>
                </c:pt>
                <c:pt idx="23">
                  <c:v>1922.2141811888705</c:v>
                </c:pt>
                <c:pt idx="24">
                  <c:v>1885.7887108057785</c:v>
                </c:pt>
                <c:pt idx="25">
                  <c:v>1839.3632404226855</c:v>
                </c:pt>
                <c:pt idx="26">
                  <c:v>1782.9377700395935</c:v>
                </c:pt>
                <c:pt idx="27">
                  <c:v>1716.5122996565005</c:v>
                </c:pt>
                <c:pt idx="28">
                  <c:v>1640.0868292734076</c:v>
                </c:pt>
                <c:pt idx="29">
                  <c:v>1553.6613588903156</c:v>
                </c:pt>
                <c:pt idx="30">
                  <c:v>1457.2358885072226</c:v>
                </c:pt>
                <c:pt idx="31">
                  <c:v>1350.8104181241306</c:v>
                </c:pt>
                <c:pt idx="32">
                  <c:v>1234.3849477410376</c:v>
                </c:pt>
                <c:pt idx="33">
                  <c:v>1107.9594773579447</c:v>
                </c:pt>
                <c:pt idx="34">
                  <c:v>971.53400697485267</c:v>
                </c:pt>
                <c:pt idx="35">
                  <c:v>825.10853659175973</c:v>
                </c:pt>
                <c:pt idx="36">
                  <c:v>668.6830662086677</c:v>
                </c:pt>
                <c:pt idx="37">
                  <c:v>502.25759582557475</c:v>
                </c:pt>
                <c:pt idx="38">
                  <c:v>325.83212544248181</c:v>
                </c:pt>
                <c:pt idx="39">
                  <c:v>139.40665505938978</c:v>
                </c:pt>
                <c:pt idx="40">
                  <c:v>-57.018815323703166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19200"/>
        <c:axId val="612834432"/>
      </c:scatterChart>
      <c:valAx>
        <c:axId val="6128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12834432"/>
        <c:crosses val="autoZero"/>
        <c:crossBetween val="midCat"/>
      </c:valAx>
      <c:valAx>
        <c:axId val="61283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28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300 м/с.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2'!$B$137:$AT$137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8995.1431340355775</c:v>
                </c:pt>
                <c:pt idx="44">
                  <c:v>8999.3662059294893</c:v>
                </c:pt>
              </c:numCache>
            </c:numRef>
          </c:xVal>
          <c:yVal>
            <c:numRef>
              <c:f>'Задача 2'!$B$138:$AT$138</c:f>
              <c:numCache>
                <c:formatCode>General</c:formatCode>
                <c:ptCount val="45"/>
                <c:pt idx="0">
                  <c:v>0</c:v>
                </c:pt>
                <c:pt idx="1">
                  <c:v>208.10598172528233</c:v>
                </c:pt>
                <c:pt idx="2">
                  <c:v>406.21196345056467</c:v>
                </c:pt>
                <c:pt idx="3">
                  <c:v>594.31794517584694</c:v>
                </c:pt>
                <c:pt idx="4">
                  <c:v>772.42392690112933</c:v>
                </c:pt>
                <c:pt idx="5">
                  <c:v>940.52990862641172</c:v>
                </c:pt>
                <c:pt idx="6">
                  <c:v>1098.6358903516939</c:v>
                </c:pt>
                <c:pt idx="7">
                  <c:v>1246.7418720769763</c:v>
                </c:pt>
                <c:pt idx="8">
                  <c:v>1384.8478538022587</c:v>
                </c:pt>
                <c:pt idx="9">
                  <c:v>1512.9538355275411</c:v>
                </c:pt>
                <c:pt idx="10">
                  <c:v>1631.0598172528234</c:v>
                </c:pt>
                <c:pt idx="11">
                  <c:v>1739.1657989781056</c:v>
                </c:pt>
                <c:pt idx="12">
                  <c:v>1837.2717807033878</c:v>
                </c:pt>
                <c:pt idx="13">
                  <c:v>1925.3777624286704</c:v>
                </c:pt>
                <c:pt idx="14">
                  <c:v>2003.4837441539526</c:v>
                </c:pt>
                <c:pt idx="15">
                  <c:v>2071.5897258792352</c:v>
                </c:pt>
                <c:pt idx="16">
                  <c:v>2129.6957076045173</c:v>
                </c:pt>
                <c:pt idx="17">
                  <c:v>2177.8016893297995</c:v>
                </c:pt>
                <c:pt idx="18">
                  <c:v>2215.9076710550821</c:v>
                </c:pt>
                <c:pt idx="19">
                  <c:v>2244.0136527803643</c:v>
                </c:pt>
                <c:pt idx="20">
                  <c:v>2262.1196345056469</c:v>
                </c:pt>
                <c:pt idx="21">
                  <c:v>2270.2256162309286</c:v>
                </c:pt>
                <c:pt idx="22">
                  <c:v>2268.3315979562112</c:v>
                </c:pt>
                <c:pt idx="23">
                  <c:v>2256.4375796814938</c:v>
                </c:pt>
                <c:pt idx="24">
                  <c:v>2234.5435614067756</c:v>
                </c:pt>
                <c:pt idx="25">
                  <c:v>2202.6495431320582</c:v>
                </c:pt>
                <c:pt idx="26">
                  <c:v>2160.7555248573408</c:v>
                </c:pt>
                <c:pt idx="27">
                  <c:v>2108.8615065826234</c:v>
                </c:pt>
                <c:pt idx="28">
                  <c:v>2046.9674883079051</c:v>
                </c:pt>
                <c:pt idx="29">
                  <c:v>1975.0734700331877</c:v>
                </c:pt>
                <c:pt idx="30">
                  <c:v>1893.1794517584703</c:v>
                </c:pt>
                <c:pt idx="31">
                  <c:v>1801.2854334837521</c:v>
                </c:pt>
                <c:pt idx="32">
                  <c:v>1699.3914152090347</c:v>
                </c:pt>
                <c:pt idx="33">
                  <c:v>1587.4973969343173</c:v>
                </c:pt>
                <c:pt idx="34">
                  <c:v>1465.603378659599</c:v>
                </c:pt>
                <c:pt idx="35">
                  <c:v>1333.7093603848816</c:v>
                </c:pt>
                <c:pt idx="36">
                  <c:v>1191.8153421101642</c:v>
                </c:pt>
                <c:pt idx="37">
                  <c:v>1039.9213238354459</c:v>
                </c:pt>
                <c:pt idx="38">
                  <c:v>878.02730556072856</c:v>
                </c:pt>
                <c:pt idx="39">
                  <c:v>706.13328728601118</c:v>
                </c:pt>
                <c:pt idx="40">
                  <c:v>524.2392690112938</c:v>
                </c:pt>
                <c:pt idx="41">
                  <c:v>332.34525073657642</c:v>
                </c:pt>
                <c:pt idx="42">
                  <c:v>130.45123246185722</c:v>
                </c:pt>
                <c:pt idx="43">
                  <c:v>4.5148214970267873</c:v>
                </c:pt>
                <c:pt idx="44">
                  <c:v>0.25494113153217768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43-490B-A0E6-2510AEC7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4416"/>
        <c:axId val="567760944"/>
      </c:scatterChart>
      <c:valAx>
        <c:axId val="5677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60944"/>
        <c:crosses val="autoZero"/>
        <c:crossBetween val="midCat"/>
      </c:valAx>
      <c:valAx>
        <c:axId val="567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400 м/с.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0351659306681621"/>
          <c:y val="1.1976047904191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2'!$B$164:$BH$164</c:f>
              <c:numCache>
                <c:formatCode>General</c:formatCode>
                <c:ptCount val="59"/>
                <c:pt idx="0">
                  <c:v>0</c:v>
                </c:pt>
                <c:pt idx="1">
                  <c:v>281.53812626089444</c:v>
                </c:pt>
                <c:pt idx="2">
                  <c:v>563.07625252178889</c:v>
                </c:pt>
                <c:pt idx="3">
                  <c:v>844.61437878268339</c:v>
                </c:pt>
                <c:pt idx="4">
                  <c:v>1126.1525050435778</c:v>
                </c:pt>
                <c:pt idx="5">
                  <c:v>1407.6906313044722</c:v>
                </c:pt>
                <c:pt idx="6">
                  <c:v>1689.2287575653668</c:v>
                </c:pt>
                <c:pt idx="7">
                  <c:v>1970.7668838262612</c:v>
                </c:pt>
                <c:pt idx="8">
                  <c:v>2252.3050100871556</c:v>
                </c:pt>
                <c:pt idx="9">
                  <c:v>2533.8431363480499</c:v>
                </c:pt>
                <c:pt idx="10">
                  <c:v>2815.3812626089443</c:v>
                </c:pt>
                <c:pt idx="11">
                  <c:v>3096.9193888698387</c:v>
                </c:pt>
                <c:pt idx="12">
                  <c:v>3378.4575151307336</c:v>
                </c:pt>
                <c:pt idx="13">
                  <c:v>3659.9956413916279</c:v>
                </c:pt>
                <c:pt idx="14">
                  <c:v>3941.5337676525223</c:v>
                </c:pt>
                <c:pt idx="15">
                  <c:v>4223.0718939134167</c:v>
                </c:pt>
                <c:pt idx="16">
                  <c:v>4504.6100201743111</c:v>
                </c:pt>
                <c:pt idx="17">
                  <c:v>4786.1481464352055</c:v>
                </c:pt>
                <c:pt idx="18">
                  <c:v>5067.6862726960999</c:v>
                </c:pt>
                <c:pt idx="19">
                  <c:v>5349.2243989569943</c:v>
                </c:pt>
                <c:pt idx="20">
                  <c:v>5630.7625252178887</c:v>
                </c:pt>
                <c:pt idx="21">
                  <c:v>5912.300651478783</c:v>
                </c:pt>
                <c:pt idx="22">
                  <c:v>6193.8387777396774</c:v>
                </c:pt>
                <c:pt idx="23">
                  <c:v>6475.3769040005718</c:v>
                </c:pt>
                <c:pt idx="24">
                  <c:v>6756.9150302614671</c:v>
                </c:pt>
                <c:pt idx="25">
                  <c:v>7038.4531565223615</c:v>
                </c:pt>
                <c:pt idx="26">
                  <c:v>7319.9912827832559</c:v>
                </c:pt>
                <c:pt idx="27">
                  <c:v>7601.5294090441503</c:v>
                </c:pt>
                <c:pt idx="28">
                  <c:v>7883.0675353050447</c:v>
                </c:pt>
                <c:pt idx="29">
                  <c:v>8164.605661565939</c:v>
                </c:pt>
                <c:pt idx="30">
                  <c:v>8446.1437878268334</c:v>
                </c:pt>
                <c:pt idx="31">
                  <c:v>8727.6819140877269</c:v>
                </c:pt>
                <c:pt idx="32">
                  <c:v>9009.2200403486222</c:v>
                </c:pt>
                <c:pt idx="33">
                  <c:v>9290.7581666095175</c:v>
                </c:pt>
                <c:pt idx="34">
                  <c:v>9572.296292870411</c:v>
                </c:pt>
                <c:pt idx="35">
                  <c:v>9853.8344191313063</c:v>
                </c:pt>
                <c:pt idx="36">
                  <c:v>10135.3725453922</c:v>
                </c:pt>
                <c:pt idx="37">
                  <c:v>10416.910671653095</c:v>
                </c:pt>
                <c:pt idx="38">
                  <c:v>10698.448797913989</c:v>
                </c:pt>
                <c:pt idx="39">
                  <c:v>10979.986924174884</c:v>
                </c:pt>
                <c:pt idx="40">
                  <c:v>11261.525050435777</c:v>
                </c:pt>
                <c:pt idx="41">
                  <c:v>11543.063176696673</c:v>
                </c:pt>
                <c:pt idx="42">
                  <c:v>11824.601302957566</c:v>
                </c:pt>
                <c:pt idx="43">
                  <c:v>12106.139429218461</c:v>
                </c:pt>
                <c:pt idx="44">
                  <c:v>12387.677555479355</c:v>
                </c:pt>
                <c:pt idx="45">
                  <c:v>12669.21568174025</c:v>
                </c:pt>
                <c:pt idx="46">
                  <c:v>12950.753808001144</c:v>
                </c:pt>
                <c:pt idx="47">
                  <c:v>13232.291934262039</c:v>
                </c:pt>
                <c:pt idx="48">
                  <c:v>13513.830060522934</c:v>
                </c:pt>
                <c:pt idx="49">
                  <c:v>13795.368186783828</c:v>
                </c:pt>
                <c:pt idx="50">
                  <c:v>14076.906313044723</c:v>
                </c:pt>
                <c:pt idx="51">
                  <c:v>14358.444439305616</c:v>
                </c:pt>
                <c:pt idx="52">
                  <c:v>14639.982565566512</c:v>
                </c:pt>
                <c:pt idx="53">
                  <c:v>14921.520691827405</c:v>
                </c:pt>
                <c:pt idx="54">
                  <c:v>15203.058818088301</c:v>
                </c:pt>
                <c:pt idx="55">
                  <c:v>15484.596944349194</c:v>
                </c:pt>
                <c:pt idx="56">
                  <c:v>15766.135070610089</c:v>
                </c:pt>
                <c:pt idx="57">
                  <c:v>15878.750321114447</c:v>
                </c:pt>
                <c:pt idx="58">
                  <c:v>15999.24863915411</c:v>
                </c:pt>
              </c:numCache>
            </c:numRef>
          </c:xVal>
          <c:yVal>
            <c:numRef>
              <c:f>'Задача 2'!$B$165:$BH$165</c:f>
              <c:numCache>
                <c:formatCode>General</c:formatCode>
                <c:ptCount val="59"/>
                <c:pt idx="0">
                  <c:v>0</c:v>
                </c:pt>
                <c:pt idx="1">
                  <c:v>279.14130896704313</c:v>
                </c:pt>
                <c:pt idx="2">
                  <c:v>548.28261793408626</c:v>
                </c:pt>
                <c:pt idx="3">
                  <c:v>807.42392690112933</c:v>
                </c:pt>
                <c:pt idx="4">
                  <c:v>1056.5652358681725</c:v>
                </c:pt>
                <c:pt idx="5">
                  <c:v>1295.7065448352157</c:v>
                </c:pt>
                <c:pt idx="6">
                  <c:v>1524.8478538022587</c:v>
                </c:pt>
                <c:pt idx="7">
                  <c:v>1743.9891627693019</c:v>
                </c:pt>
                <c:pt idx="8">
                  <c:v>1953.130471736345</c:v>
                </c:pt>
                <c:pt idx="9">
                  <c:v>2152.2717807033882</c:v>
                </c:pt>
                <c:pt idx="10">
                  <c:v>2341.4130896704314</c:v>
                </c:pt>
                <c:pt idx="11">
                  <c:v>2520.5543986374746</c:v>
                </c:pt>
                <c:pt idx="12">
                  <c:v>2689.6957076045173</c:v>
                </c:pt>
                <c:pt idx="13">
                  <c:v>2848.8370165715605</c:v>
                </c:pt>
                <c:pt idx="14">
                  <c:v>2997.9783255386037</c:v>
                </c:pt>
                <c:pt idx="15">
                  <c:v>3137.1196345056469</c:v>
                </c:pt>
                <c:pt idx="16">
                  <c:v>3266.2609434726901</c:v>
                </c:pt>
                <c:pt idx="17">
                  <c:v>3385.4022524397333</c:v>
                </c:pt>
                <c:pt idx="18">
                  <c:v>3494.5435614067765</c:v>
                </c:pt>
                <c:pt idx="19">
                  <c:v>3593.6848703738196</c:v>
                </c:pt>
                <c:pt idx="20">
                  <c:v>3682.8261793408628</c:v>
                </c:pt>
                <c:pt idx="21">
                  <c:v>3761.967488307906</c:v>
                </c:pt>
                <c:pt idx="22">
                  <c:v>3831.1087972749492</c:v>
                </c:pt>
                <c:pt idx="23">
                  <c:v>3890.2501062419924</c:v>
                </c:pt>
                <c:pt idx="24">
                  <c:v>3939.3914152090347</c:v>
                </c:pt>
                <c:pt idx="25">
                  <c:v>3978.5327241760779</c:v>
                </c:pt>
                <c:pt idx="26">
                  <c:v>4007.6740331431211</c:v>
                </c:pt>
                <c:pt idx="27">
                  <c:v>4026.8153421101642</c:v>
                </c:pt>
                <c:pt idx="28">
                  <c:v>4035.9566510772074</c:v>
                </c:pt>
                <c:pt idx="29">
                  <c:v>4035.0979600442515</c:v>
                </c:pt>
                <c:pt idx="30">
                  <c:v>4024.2392690112938</c:v>
                </c:pt>
                <c:pt idx="31">
                  <c:v>4003.3805779783379</c:v>
                </c:pt>
                <c:pt idx="32">
                  <c:v>3972.5218869453802</c:v>
                </c:pt>
                <c:pt idx="33">
                  <c:v>3931.6631959124225</c:v>
                </c:pt>
                <c:pt idx="34">
                  <c:v>3880.8045048794665</c:v>
                </c:pt>
                <c:pt idx="35">
                  <c:v>3819.9458138465088</c:v>
                </c:pt>
                <c:pt idx="36">
                  <c:v>3749.0871228135529</c:v>
                </c:pt>
                <c:pt idx="37">
                  <c:v>3668.2284317805952</c:v>
                </c:pt>
                <c:pt idx="38">
                  <c:v>3577.3697407476393</c:v>
                </c:pt>
                <c:pt idx="39">
                  <c:v>3476.5110497146816</c:v>
                </c:pt>
                <c:pt idx="40">
                  <c:v>3365.6523586817257</c:v>
                </c:pt>
                <c:pt idx="41">
                  <c:v>3244.793667648768</c:v>
                </c:pt>
                <c:pt idx="42">
                  <c:v>3113.934976615812</c:v>
                </c:pt>
                <c:pt idx="43">
                  <c:v>2973.0762855828543</c:v>
                </c:pt>
                <c:pt idx="44">
                  <c:v>2822.2175945498984</c:v>
                </c:pt>
                <c:pt idx="45">
                  <c:v>2661.3589035169407</c:v>
                </c:pt>
                <c:pt idx="46">
                  <c:v>2490.5002124839848</c:v>
                </c:pt>
                <c:pt idx="47">
                  <c:v>2309.6415214510271</c:v>
                </c:pt>
                <c:pt idx="48">
                  <c:v>2118.7828304180694</c:v>
                </c:pt>
                <c:pt idx="49">
                  <c:v>1917.9241393851134</c:v>
                </c:pt>
                <c:pt idx="50">
                  <c:v>1707.0654483521557</c:v>
                </c:pt>
                <c:pt idx="51">
                  <c:v>1486.2067573191998</c:v>
                </c:pt>
                <c:pt idx="52">
                  <c:v>1255.3480662862421</c:v>
                </c:pt>
                <c:pt idx="53">
                  <c:v>1014.4893752532862</c:v>
                </c:pt>
                <c:pt idx="54">
                  <c:v>763.63068422032848</c:v>
                </c:pt>
                <c:pt idx="55">
                  <c:v>502.77199318737257</c:v>
                </c:pt>
                <c:pt idx="56">
                  <c:v>231.91330215441485</c:v>
                </c:pt>
                <c:pt idx="57">
                  <c:v>120.76982574123213</c:v>
                </c:pt>
                <c:pt idx="58">
                  <c:v>7.4385979127328028E-2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F7-4796-AD80-AB919F8E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9856"/>
        <c:axId val="567755504"/>
      </c:scatterChart>
      <c:valAx>
        <c:axId val="5677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5504"/>
        <c:crosses val="autoZero"/>
        <c:crossBetween val="midCat"/>
      </c:valAx>
      <c:valAx>
        <c:axId val="567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дальности полета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2'!$B$113:$Q$113</c:f>
              <c:numCache>
                <c:formatCode>General</c:formatCode>
                <c:ptCount val="16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999.46034822617526</c:v>
                </c:pt>
              </c:numCache>
            </c:numRef>
          </c:xVal>
          <c:yVal>
            <c:numRef>
              <c:f>'Задача 2'!$B$114:$Q$114</c:f>
              <c:numCache>
                <c:formatCode>General</c:formatCode>
                <c:ptCount val="16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0.50164683300317847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B8-48EB-87B9-8BE77F58189D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'Задача 2'!$B$137:$AT$137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8995.1431340355775</c:v>
                </c:pt>
                <c:pt idx="44">
                  <c:v>8999.3662059294893</c:v>
                </c:pt>
              </c:numCache>
            </c:numRef>
          </c:xVal>
          <c:yVal>
            <c:numRef>
              <c:f>'Задача 2'!$C$138:$AT$138</c:f>
              <c:numCache>
                <c:formatCode>General</c:formatCode>
                <c:ptCount val="44"/>
                <c:pt idx="0">
                  <c:v>208.10598172528233</c:v>
                </c:pt>
                <c:pt idx="1">
                  <c:v>406.21196345056467</c:v>
                </c:pt>
                <c:pt idx="2">
                  <c:v>594.31794517584694</c:v>
                </c:pt>
                <c:pt idx="3">
                  <c:v>772.42392690112933</c:v>
                </c:pt>
                <c:pt idx="4">
                  <c:v>940.52990862641172</c:v>
                </c:pt>
                <c:pt idx="5">
                  <c:v>1098.6358903516939</c:v>
                </c:pt>
                <c:pt idx="6">
                  <c:v>1246.7418720769763</c:v>
                </c:pt>
                <c:pt idx="7">
                  <c:v>1384.8478538022587</c:v>
                </c:pt>
                <c:pt idx="8">
                  <c:v>1512.9538355275411</c:v>
                </c:pt>
                <c:pt idx="9">
                  <c:v>1631.0598172528234</c:v>
                </c:pt>
                <c:pt idx="10">
                  <c:v>1739.1657989781056</c:v>
                </c:pt>
                <c:pt idx="11">
                  <c:v>1837.2717807033878</c:v>
                </c:pt>
                <c:pt idx="12">
                  <c:v>1925.3777624286704</c:v>
                </c:pt>
                <c:pt idx="13">
                  <c:v>2003.4837441539526</c:v>
                </c:pt>
                <c:pt idx="14">
                  <c:v>2071.5897258792352</c:v>
                </c:pt>
                <c:pt idx="15">
                  <c:v>2129.6957076045173</c:v>
                </c:pt>
                <c:pt idx="16">
                  <c:v>2177.8016893297995</c:v>
                </c:pt>
                <c:pt idx="17">
                  <c:v>2215.9076710550821</c:v>
                </c:pt>
                <c:pt idx="18">
                  <c:v>2244.0136527803643</c:v>
                </c:pt>
                <c:pt idx="19">
                  <c:v>2262.1196345056469</c:v>
                </c:pt>
                <c:pt idx="20">
                  <c:v>2270.2256162309286</c:v>
                </c:pt>
                <c:pt idx="21">
                  <c:v>2268.3315979562112</c:v>
                </c:pt>
                <c:pt idx="22">
                  <c:v>2256.4375796814938</c:v>
                </c:pt>
                <c:pt idx="23">
                  <c:v>2234.5435614067756</c:v>
                </c:pt>
                <c:pt idx="24">
                  <c:v>2202.6495431320582</c:v>
                </c:pt>
                <c:pt idx="25">
                  <c:v>2160.7555248573408</c:v>
                </c:pt>
                <c:pt idx="26">
                  <c:v>2108.8615065826234</c:v>
                </c:pt>
                <c:pt idx="27">
                  <c:v>2046.9674883079051</c:v>
                </c:pt>
                <c:pt idx="28">
                  <c:v>1975.0734700331877</c:v>
                </c:pt>
                <c:pt idx="29">
                  <c:v>1893.1794517584703</c:v>
                </c:pt>
                <c:pt idx="30">
                  <c:v>1801.2854334837521</c:v>
                </c:pt>
                <c:pt idx="31">
                  <c:v>1699.3914152090347</c:v>
                </c:pt>
                <c:pt idx="32">
                  <c:v>1587.4973969343173</c:v>
                </c:pt>
                <c:pt idx="33">
                  <c:v>1465.603378659599</c:v>
                </c:pt>
                <c:pt idx="34">
                  <c:v>1333.7093603848816</c:v>
                </c:pt>
                <c:pt idx="35">
                  <c:v>1191.8153421101642</c:v>
                </c:pt>
                <c:pt idx="36">
                  <c:v>1039.9213238354459</c:v>
                </c:pt>
                <c:pt idx="37">
                  <c:v>878.02730556072856</c:v>
                </c:pt>
                <c:pt idx="38">
                  <c:v>706.13328728601118</c:v>
                </c:pt>
                <c:pt idx="39">
                  <c:v>524.2392690112938</c:v>
                </c:pt>
                <c:pt idx="40">
                  <c:v>332.34525073657642</c:v>
                </c:pt>
                <c:pt idx="41">
                  <c:v>130.45123246185722</c:v>
                </c:pt>
                <c:pt idx="42">
                  <c:v>4.5148214970267873</c:v>
                </c:pt>
                <c:pt idx="43">
                  <c:v>0.25494113153217768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B8-48EB-87B9-8BE77F58189D}"/>
            </c:ext>
          </c:extLst>
        </c:ser>
        <c:ser>
          <c:idx val="2"/>
          <c:order val="2"/>
          <c:tx>
            <c:v>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2'!$B$164:$BH$164</c:f>
              <c:numCache>
                <c:formatCode>General</c:formatCode>
                <c:ptCount val="59"/>
                <c:pt idx="0">
                  <c:v>0</c:v>
                </c:pt>
                <c:pt idx="1">
                  <c:v>281.53812626089444</c:v>
                </c:pt>
                <c:pt idx="2">
                  <c:v>563.07625252178889</c:v>
                </c:pt>
                <c:pt idx="3">
                  <c:v>844.61437878268339</c:v>
                </c:pt>
                <c:pt idx="4">
                  <c:v>1126.1525050435778</c:v>
                </c:pt>
                <c:pt idx="5">
                  <c:v>1407.6906313044722</c:v>
                </c:pt>
                <c:pt idx="6">
                  <c:v>1689.2287575653668</c:v>
                </c:pt>
                <c:pt idx="7">
                  <c:v>1970.7668838262612</c:v>
                </c:pt>
                <c:pt idx="8">
                  <c:v>2252.3050100871556</c:v>
                </c:pt>
                <c:pt idx="9">
                  <c:v>2533.8431363480499</c:v>
                </c:pt>
                <c:pt idx="10">
                  <c:v>2815.3812626089443</c:v>
                </c:pt>
                <c:pt idx="11">
                  <c:v>3096.9193888698387</c:v>
                </c:pt>
                <c:pt idx="12">
                  <c:v>3378.4575151307336</c:v>
                </c:pt>
                <c:pt idx="13">
                  <c:v>3659.9956413916279</c:v>
                </c:pt>
                <c:pt idx="14">
                  <c:v>3941.5337676525223</c:v>
                </c:pt>
                <c:pt idx="15">
                  <c:v>4223.0718939134167</c:v>
                </c:pt>
                <c:pt idx="16">
                  <c:v>4504.6100201743111</c:v>
                </c:pt>
                <c:pt idx="17">
                  <c:v>4786.1481464352055</c:v>
                </c:pt>
                <c:pt idx="18">
                  <c:v>5067.6862726960999</c:v>
                </c:pt>
                <c:pt idx="19">
                  <c:v>5349.2243989569943</c:v>
                </c:pt>
                <c:pt idx="20">
                  <c:v>5630.7625252178887</c:v>
                </c:pt>
                <c:pt idx="21">
                  <c:v>5912.300651478783</c:v>
                </c:pt>
                <c:pt idx="22">
                  <c:v>6193.8387777396774</c:v>
                </c:pt>
                <c:pt idx="23">
                  <c:v>6475.3769040005718</c:v>
                </c:pt>
                <c:pt idx="24">
                  <c:v>6756.9150302614671</c:v>
                </c:pt>
                <c:pt idx="25">
                  <c:v>7038.4531565223615</c:v>
                </c:pt>
                <c:pt idx="26">
                  <c:v>7319.9912827832559</c:v>
                </c:pt>
                <c:pt idx="27">
                  <c:v>7601.5294090441503</c:v>
                </c:pt>
                <c:pt idx="28">
                  <c:v>7883.0675353050447</c:v>
                </c:pt>
                <c:pt idx="29">
                  <c:v>8164.605661565939</c:v>
                </c:pt>
                <c:pt idx="30">
                  <c:v>8446.1437878268334</c:v>
                </c:pt>
                <c:pt idx="31">
                  <c:v>8727.6819140877269</c:v>
                </c:pt>
                <c:pt idx="32">
                  <c:v>9009.2200403486222</c:v>
                </c:pt>
                <c:pt idx="33">
                  <c:v>9290.7581666095175</c:v>
                </c:pt>
                <c:pt idx="34">
                  <c:v>9572.296292870411</c:v>
                </c:pt>
                <c:pt idx="35">
                  <c:v>9853.8344191313063</c:v>
                </c:pt>
                <c:pt idx="36">
                  <c:v>10135.3725453922</c:v>
                </c:pt>
                <c:pt idx="37">
                  <c:v>10416.910671653095</c:v>
                </c:pt>
                <c:pt idx="38">
                  <c:v>10698.448797913989</c:v>
                </c:pt>
                <c:pt idx="39">
                  <c:v>10979.986924174884</c:v>
                </c:pt>
                <c:pt idx="40">
                  <c:v>11261.525050435777</c:v>
                </c:pt>
                <c:pt idx="41">
                  <c:v>11543.063176696673</c:v>
                </c:pt>
                <c:pt idx="42">
                  <c:v>11824.601302957566</c:v>
                </c:pt>
                <c:pt idx="43">
                  <c:v>12106.139429218461</c:v>
                </c:pt>
                <c:pt idx="44">
                  <c:v>12387.677555479355</c:v>
                </c:pt>
                <c:pt idx="45">
                  <c:v>12669.21568174025</c:v>
                </c:pt>
                <c:pt idx="46">
                  <c:v>12950.753808001144</c:v>
                </c:pt>
                <c:pt idx="47">
                  <c:v>13232.291934262039</c:v>
                </c:pt>
                <c:pt idx="48">
                  <c:v>13513.830060522934</c:v>
                </c:pt>
                <c:pt idx="49">
                  <c:v>13795.368186783828</c:v>
                </c:pt>
                <c:pt idx="50">
                  <c:v>14076.906313044723</c:v>
                </c:pt>
                <c:pt idx="51">
                  <c:v>14358.444439305616</c:v>
                </c:pt>
                <c:pt idx="52">
                  <c:v>14639.982565566512</c:v>
                </c:pt>
                <c:pt idx="53">
                  <c:v>14921.520691827405</c:v>
                </c:pt>
                <c:pt idx="54">
                  <c:v>15203.058818088301</c:v>
                </c:pt>
                <c:pt idx="55">
                  <c:v>15484.596944349194</c:v>
                </c:pt>
                <c:pt idx="56">
                  <c:v>15766.135070610089</c:v>
                </c:pt>
                <c:pt idx="57">
                  <c:v>15878.750321114447</c:v>
                </c:pt>
                <c:pt idx="58">
                  <c:v>15999.24863915411</c:v>
                </c:pt>
              </c:numCache>
            </c:numRef>
          </c:xVal>
          <c:yVal>
            <c:numRef>
              <c:f>'Задача 2'!$B$165:$BH$165</c:f>
              <c:numCache>
                <c:formatCode>General</c:formatCode>
                <c:ptCount val="59"/>
                <c:pt idx="0">
                  <c:v>0</c:v>
                </c:pt>
                <c:pt idx="1">
                  <c:v>279.14130896704313</c:v>
                </c:pt>
                <c:pt idx="2">
                  <c:v>548.28261793408626</c:v>
                </c:pt>
                <c:pt idx="3">
                  <c:v>807.42392690112933</c:v>
                </c:pt>
                <c:pt idx="4">
                  <c:v>1056.5652358681725</c:v>
                </c:pt>
                <c:pt idx="5">
                  <c:v>1295.7065448352157</c:v>
                </c:pt>
                <c:pt idx="6">
                  <c:v>1524.8478538022587</c:v>
                </c:pt>
                <c:pt idx="7">
                  <c:v>1743.9891627693019</c:v>
                </c:pt>
                <c:pt idx="8">
                  <c:v>1953.130471736345</c:v>
                </c:pt>
                <c:pt idx="9">
                  <c:v>2152.2717807033882</c:v>
                </c:pt>
                <c:pt idx="10">
                  <c:v>2341.4130896704314</c:v>
                </c:pt>
                <c:pt idx="11">
                  <c:v>2520.5543986374746</c:v>
                </c:pt>
                <c:pt idx="12">
                  <c:v>2689.6957076045173</c:v>
                </c:pt>
                <c:pt idx="13">
                  <c:v>2848.8370165715605</c:v>
                </c:pt>
                <c:pt idx="14">
                  <c:v>2997.9783255386037</c:v>
                </c:pt>
                <c:pt idx="15">
                  <c:v>3137.1196345056469</c:v>
                </c:pt>
                <c:pt idx="16">
                  <c:v>3266.2609434726901</c:v>
                </c:pt>
                <c:pt idx="17">
                  <c:v>3385.4022524397333</c:v>
                </c:pt>
                <c:pt idx="18">
                  <c:v>3494.5435614067765</c:v>
                </c:pt>
                <c:pt idx="19">
                  <c:v>3593.6848703738196</c:v>
                </c:pt>
                <c:pt idx="20">
                  <c:v>3682.8261793408628</c:v>
                </c:pt>
                <c:pt idx="21">
                  <c:v>3761.967488307906</c:v>
                </c:pt>
                <c:pt idx="22">
                  <c:v>3831.1087972749492</c:v>
                </c:pt>
                <c:pt idx="23">
                  <c:v>3890.2501062419924</c:v>
                </c:pt>
                <c:pt idx="24">
                  <c:v>3939.3914152090347</c:v>
                </c:pt>
                <c:pt idx="25">
                  <c:v>3978.5327241760779</c:v>
                </c:pt>
                <c:pt idx="26">
                  <c:v>4007.6740331431211</c:v>
                </c:pt>
                <c:pt idx="27">
                  <c:v>4026.8153421101642</c:v>
                </c:pt>
                <c:pt idx="28">
                  <c:v>4035.9566510772074</c:v>
                </c:pt>
                <c:pt idx="29">
                  <c:v>4035.0979600442515</c:v>
                </c:pt>
                <c:pt idx="30">
                  <c:v>4024.2392690112938</c:v>
                </c:pt>
                <c:pt idx="31">
                  <c:v>4003.3805779783379</c:v>
                </c:pt>
                <c:pt idx="32">
                  <c:v>3972.5218869453802</c:v>
                </c:pt>
                <c:pt idx="33">
                  <c:v>3931.6631959124225</c:v>
                </c:pt>
                <c:pt idx="34">
                  <c:v>3880.8045048794665</c:v>
                </c:pt>
                <c:pt idx="35">
                  <c:v>3819.9458138465088</c:v>
                </c:pt>
                <c:pt idx="36">
                  <c:v>3749.0871228135529</c:v>
                </c:pt>
                <c:pt idx="37">
                  <c:v>3668.2284317805952</c:v>
                </c:pt>
                <c:pt idx="38">
                  <c:v>3577.3697407476393</c:v>
                </c:pt>
                <c:pt idx="39">
                  <c:v>3476.5110497146816</c:v>
                </c:pt>
                <c:pt idx="40">
                  <c:v>3365.6523586817257</c:v>
                </c:pt>
                <c:pt idx="41">
                  <c:v>3244.793667648768</c:v>
                </c:pt>
                <c:pt idx="42">
                  <c:v>3113.934976615812</c:v>
                </c:pt>
                <c:pt idx="43">
                  <c:v>2973.0762855828543</c:v>
                </c:pt>
                <c:pt idx="44">
                  <c:v>2822.2175945498984</c:v>
                </c:pt>
                <c:pt idx="45">
                  <c:v>2661.3589035169407</c:v>
                </c:pt>
                <c:pt idx="46">
                  <c:v>2490.5002124839848</c:v>
                </c:pt>
                <c:pt idx="47">
                  <c:v>2309.6415214510271</c:v>
                </c:pt>
                <c:pt idx="48">
                  <c:v>2118.7828304180694</c:v>
                </c:pt>
                <c:pt idx="49">
                  <c:v>1917.9241393851134</c:v>
                </c:pt>
                <c:pt idx="50">
                  <c:v>1707.0654483521557</c:v>
                </c:pt>
                <c:pt idx="51">
                  <c:v>1486.2067573191998</c:v>
                </c:pt>
                <c:pt idx="52">
                  <c:v>1255.3480662862421</c:v>
                </c:pt>
                <c:pt idx="53">
                  <c:v>1014.4893752532862</c:v>
                </c:pt>
                <c:pt idx="54">
                  <c:v>763.63068422032848</c:v>
                </c:pt>
                <c:pt idx="55">
                  <c:v>502.77199318737257</c:v>
                </c:pt>
                <c:pt idx="56">
                  <c:v>231.91330215441485</c:v>
                </c:pt>
                <c:pt idx="57">
                  <c:v>120.76982574123213</c:v>
                </c:pt>
                <c:pt idx="58">
                  <c:v>7.4385979127328028E-2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B8-48EB-87B9-8BE77F58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7136"/>
        <c:axId val="567758224"/>
      </c:scatterChart>
      <c:valAx>
        <c:axId val="5677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8224"/>
        <c:crosses val="autoZero"/>
        <c:crossBetween val="midCat"/>
      </c:valAx>
      <c:valAx>
        <c:axId val="567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Траектория</a:t>
            </a:r>
            <a:r>
              <a:rPr lang="ru-RU" sz="1400" baseline="0"/>
              <a:t> полета при 45</a:t>
            </a:r>
            <a:r>
              <a:rPr lang="ru-RU" sz="1400" baseline="0">
                <a:latin typeface="Calibri" panose="020F0502020204030204" pitchFamily="34" charset="0"/>
                <a:cs typeface="Calibri" panose="020F0502020204030204" pitchFamily="34" charset="0"/>
              </a:rPr>
              <a:t>°</a:t>
            </a:r>
            <a:endParaRPr lang="ru-RU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Задание1!$M$9:$M$49</c:f>
              <c:numCache>
                <c:formatCode>General</c:formatCode>
                <c:ptCount val="41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  <c:pt idx="35">
                  <c:v>3677.2539217241078</c:v>
                </c:pt>
                <c:pt idx="36">
                  <c:v>3782.3183194876538</c:v>
                </c:pt>
                <c:pt idx="37">
                  <c:v>3887.3827172511997</c:v>
                </c:pt>
                <c:pt idx="38">
                  <c:v>3992.4471150147456</c:v>
                </c:pt>
                <c:pt idx="39">
                  <c:v>4097.5115127782919</c:v>
                </c:pt>
                <c:pt idx="40">
                  <c:v>4202.5759105418374</c:v>
                </c:pt>
              </c:numCache>
            </c:numRef>
          </c:xVal>
          <c:yVal>
            <c:numRef>
              <c:f>Задание1!$N$9:$N$49</c:f>
              <c:numCache>
                <c:formatCode>General</c:formatCode>
                <c:ptCount val="41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  <c:pt idx="35">
                  <c:v>-168.67532826117167</c:v>
                </c:pt>
                <c:pt idx="36">
                  <c:v>-353.49462335434782</c:v>
                </c:pt>
                <c:pt idx="37">
                  <c:v>-548.31391844752397</c:v>
                </c:pt>
                <c:pt idx="38">
                  <c:v>-753.13321354070013</c:v>
                </c:pt>
                <c:pt idx="39">
                  <c:v>-967.95250863387628</c:v>
                </c:pt>
                <c:pt idx="40">
                  <c:v>-1192.7718037270533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0288"/>
        <c:axId val="612835520"/>
      </c:scatterChart>
      <c:valAx>
        <c:axId val="6128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12835520"/>
        <c:crosses val="autoZero"/>
        <c:crossBetween val="midCat"/>
      </c:valAx>
      <c:valAx>
        <c:axId val="6128355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282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Траектория</a:t>
            </a:r>
            <a:r>
              <a:rPr lang="ru-RU" b="1" baseline="0"/>
              <a:t> полета при 20</a:t>
            </a:r>
            <a:r>
              <a:rPr lang="ru-RU" b="1" baseline="0">
                <a:latin typeface="Calibri" panose="020F0502020204030204" pitchFamily="34" charset="0"/>
                <a:cs typeface="Calibri" panose="020F0502020204030204" pitchFamily="34" charset="0"/>
              </a:rPr>
              <a:t>°</a:t>
            </a:r>
            <a:endParaRPr lang="ru-RU" b="1"/>
          </a:p>
        </c:rich>
      </c:tx>
      <c:layout>
        <c:manualLayout>
          <c:xMode val="edge"/>
          <c:yMode val="edge"/>
          <c:x val="0.27115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Задание1!$Q$9:$Q$46</c:f>
              <c:numCache>
                <c:formatCode>General</c:formatCode>
                <c:ptCount val="38"/>
                <c:pt idx="0">
                  <c:v>0</c:v>
                </c:pt>
                <c:pt idx="1">
                  <c:v>81.616412362678389</c:v>
                </c:pt>
                <c:pt idx="2">
                  <c:v>163.23282472535678</c:v>
                </c:pt>
                <c:pt idx="3">
                  <c:v>244.84923708803518</c:v>
                </c:pt>
                <c:pt idx="4">
                  <c:v>326.46564945071356</c:v>
                </c:pt>
                <c:pt idx="5">
                  <c:v>408.08206181339193</c:v>
                </c:pt>
                <c:pt idx="6">
                  <c:v>489.69847417607036</c:v>
                </c:pt>
                <c:pt idx="7">
                  <c:v>571.31488653874874</c:v>
                </c:pt>
                <c:pt idx="8">
                  <c:v>652.93129890142711</c:v>
                </c:pt>
                <c:pt idx="9">
                  <c:v>734.54771126410549</c:v>
                </c:pt>
                <c:pt idx="10">
                  <c:v>816.16412362678386</c:v>
                </c:pt>
                <c:pt idx="11">
                  <c:v>897.78053598946224</c:v>
                </c:pt>
                <c:pt idx="12">
                  <c:v>979.39694835214073</c:v>
                </c:pt>
                <c:pt idx="13">
                  <c:v>1061.0133607148191</c:v>
                </c:pt>
                <c:pt idx="14">
                  <c:v>1142.6297730774975</c:v>
                </c:pt>
                <c:pt idx="15">
                  <c:v>1224.2461854401759</c:v>
                </c:pt>
                <c:pt idx="16">
                  <c:v>1305.8625978028542</c:v>
                </c:pt>
                <c:pt idx="17">
                  <c:v>1387.4790101655326</c:v>
                </c:pt>
                <c:pt idx="18">
                  <c:v>1469.095422528211</c:v>
                </c:pt>
                <c:pt idx="19">
                  <c:v>1550.7118348908893</c:v>
                </c:pt>
                <c:pt idx="20">
                  <c:v>1632.3282472535677</c:v>
                </c:pt>
                <c:pt idx="21">
                  <c:v>1713.9446596162461</c:v>
                </c:pt>
                <c:pt idx="22">
                  <c:v>1795.5610719789245</c:v>
                </c:pt>
                <c:pt idx="23">
                  <c:v>1877.1774843416028</c:v>
                </c:pt>
                <c:pt idx="24">
                  <c:v>1958.7938967042815</c:v>
                </c:pt>
                <c:pt idx="25">
                  <c:v>2040.4103090669598</c:v>
                </c:pt>
                <c:pt idx="26">
                  <c:v>2122.0267214296382</c:v>
                </c:pt>
                <c:pt idx="27">
                  <c:v>2203.6431337923163</c:v>
                </c:pt>
                <c:pt idx="28">
                  <c:v>2285.259546154995</c:v>
                </c:pt>
                <c:pt idx="29">
                  <c:v>2366.8759585176731</c:v>
                </c:pt>
                <c:pt idx="30">
                  <c:v>2448.4923708803517</c:v>
                </c:pt>
                <c:pt idx="31">
                  <c:v>2530.1087832430298</c:v>
                </c:pt>
                <c:pt idx="32">
                  <c:v>2611.7251956057084</c:v>
                </c:pt>
                <c:pt idx="33">
                  <c:v>2693.3416079683871</c:v>
                </c:pt>
                <c:pt idx="34">
                  <c:v>2774.9580203310652</c:v>
                </c:pt>
                <c:pt idx="35">
                  <c:v>2856.5744326937438</c:v>
                </c:pt>
                <c:pt idx="36">
                  <c:v>2938.1908450564219</c:v>
                </c:pt>
                <c:pt idx="37">
                  <c:v>3019.8072574191006</c:v>
                </c:pt>
              </c:numCache>
            </c:numRef>
          </c:xVal>
          <c:yVal>
            <c:numRef>
              <c:f>Задание1!$R$9:$R$46</c:f>
              <c:numCache>
                <c:formatCode>General</c:formatCode>
                <c:ptCount val="38"/>
                <c:pt idx="0">
                  <c:v>0</c:v>
                </c:pt>
                <c:pt idx="1">
                  <c:v>177.58905014552553</c:v>
                </c:pt>
                <c:pt idx="2">
                  <c:v>345.17810029105107</c:v>
                </c:pt>
                <c:pt idx="3">
                  <c:v>502.76715043657657</c:v>
                </c:pt>
                <c:pt idx="4">
                  <c:v>650.35620058210213</c:v>
                </c:pt>
                <c:pt idx="5">
                  <c:v>787.94525072762769</c:v>
                </c:pt>
                <c:pt idx="6">
                  <c:v>915.53430087315314</c:v>
                </c:pt>
                <c:pt idx="7">
                  <c:v>1033.1233510186787</c:v>
                </c:pt>
                <c:pt idx="8">
                  <c:v>1140.7124011642043</c:v>
                </c:pt>
                <c:pt idx="9">
                  <c:v>1238.3014513097298</c:v>
                </c:pt>
                <c:pt idx="10">
                  <c:v>1325.8905014552554</c:v>
                </c:pt>
                <c:pt idx="11">
                  <c:v>1403.479551600781</c:v>
                </c:pt>
                <c:pt idx="12">
                  <c:v>1471.0686017463063</c:v>
                </c:pt>
                <c:pt idx="13">
                  <c:v>1528.6576518918318</c:v>
                </c:pt>
                <c:pt idx="14">
                  <c:v>1576.2467020373574</c:v>
                </c:pt>
                <c:pt idx="15">
                  <c:v>1613.835752182883</c:v>
                </c:pt>
                <c:pt idx="16">
                  <c:v>1641.4248023284085</c:v>
                </c:pt>
                <c:pt idx="17">
                  <c:v>1659.0138524739341</c:v>
                </c:pt>
                <c:pt idx="18">
                  <c:v>1666.6029026194597</c:v>
                </c:pt>
                <c:pt idx="19">
                  <c:v>1664.1919527649852</c:v>
                </c:pt>
                <c:pt idx="20">
                  <c:v>1651.7810029105108</c:v>
                </c:pt>
                <c:pt idx="21">
                  <c:v>1629.3700530560363</c:v>
                </c:pt>
                <c:pt idx="22">
                  <c:v>1596.9591032015619</c:v>
                </c:pt>
                <c:pt idx="23">
                  <c:v>1554.5481533470875</c:v>
                </c:pt>
                <c:pt idx="24">
                  <c:v>1502.1372034926126</c:v>
                </c:pt>
                <c:pt idx="25">
                  <c:v>1439.7262536381386</c:v>
                </c:pt>
                <c:pt idx="26">
                  <c:v>1367.3153037836637</c:v>
                </c:pt>
                <c:pt idx="27">
                  <c:v>1284.9043539291897</c:v>
                </c:pt>
                <c:pt idx="28">
                  <c:v>1192.4934040747148</c:v>
                </c:pt>
                <c:pt idx="29">
                  <c:v>1090.0824542202408</c:v>
                </c:pt>
                <c:pt idx="30">
                  <c:v>977.67150436576594</c:v>
                </c:pt>
                <c:pt idx="31">
                  <c:v>855.26055451129196</c:v>
                </c:pt>
                <c:pt idx="32">
                  <c:v>722.84960465681706</c:v>
                </c:pt>
                <c:pt idx="33">
                  <c:v>580.43865480234217</c:v>
                </c:pt>
                <c:pt idx="34">
                  <c:v>428.02770494786819</c:v>
                </c:pt>
                <c:pt idx="35">
                  <c:v>265.61675509339329</c:v>
                </c:pt>
                <c:pt idx="36">
                  <c:v>93.205805238919311</c:v>
                </c:pt>
                <c:pt idx="37">
                  <c:v>-89.205144615555582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0832"/>
        <c:axId val="612824640"/>
      </c:scatterChart>
      <c:valAx>
        <c:axId val="6128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24640"/>
        <c:crosses val="autoZero"/>
        <c:crossBetween val="midCat"/>
      </c:valAx>
      <c:valAx>
        <c:axId val="612824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Задание1!$A$6:$A$46</c:f>
              <c:numCache>
                <c:formatCode>General</c:formatCode>
                <c:ptCount val="41"/>
                <c:pt idx="0">
                  <c:v>0</c:v>
                </c:pt>
                <c:pt idx="1">
                  <c:v>23.836027089763856</c:v>
                </c:pt>
                <c:pt idx="2">
                  <c:v>47.672054179527713</c:v>
                </c:pt>
                <c:pt idx="3">
                  <c:v>71.508081269291566</c:v>
                </c:pt>
                <c:pt idx="4">
                  <c:v>95.344108359055426</c:v>
                </c:pt>
                <c:pt idx="5">
                  <c:v>119.18013544881929</c:v>
                </c:pt>
                <c:pt idx="6">
                  <c:v>143.01616253858313</c:v>
                </c:pt>
                <c:pt idx="7">
                  <c:v>166.85218962834699</c:v>
                </c:pt>
                <c:pt idx="8">
                  <c:v>190.68821671811085</c:v>
                </c:pt>
                <c:pt idx="9">
                  <c:v>214.52424380787471</c:v>
                </c:pt>
                <c:pt idx="10">
                  <c:v>238.36027089763857</c:v>
                </c:pt>
                <c:pt idx="11">
                  <c:v>262.19629798740243</c:v>
                </c:pt>
                <c:pt idx="12">
                  <c:v>286.03232507716626</c:v>
                </c:pt>
                <c:pt idx="13">
                  <c:v>309.86835216693015</c:v>
                </c:pt>
                <c:pt idx="14">
                  <c:v>333.70437925669398</c:v>
                </c:pt>
                <c:pt idx="15">
                  <c:v>357.54040634645787</c:v>
                </c:pt>
                <c:pt idx="16">
                  <c:v>381.3764334362217</c:v>
                </c:pt>
                <c:pt idx="17">
                  <c:v>405.21246052598553</c:v>
                </c:pt>
                <c:pt idx="18">
                  <c:v>429.04848761574942</c:v>
                </c:pt>
                <c:pt idx="19">
                  <c:v>452.88451470551325</c:v>
                </c:pt>
                <c:pt idx="20">
                  <c:v>476.72054179527714</c:v>
                </c:pt>
                <c:pt idx="21">
                  <c:v>500.55656888504097</c:v>
                </c:pt>
                <c:pt idx="22">
                  <c:v>524.39259597480486</c:v>
                </c:pt>
                <c:pt idx="23">
                  <c:v>548.22862306456875</c:v>
                </c:pt>
                <c:pt idx="24">
                  <c:v>572.06465015433253</c:v>
                </c:pt>
                <c:pt idx="25">
                  <c:v>595.90067724409641</c:v>
                </c:pt>
                <c:pt idx="26">
                  <c:v>619.7367043338603</c:v>
                </c:pt>
                <c:pt idx="27">
                  <c:v>643.57273142362408</c:v>
                </c:pt>
                <c:pt idx="28">
                  <c:v>667.40875851338797</c:v>
                </c:pt>
                <c:pt idx="29">
                  <c:v>691.24478560315185</c:v>
                </c:pt>
                <c:pt idx="30">
                  <c:v>715.08081269291574</c:v>
                </c:pt>
                <c:pt idx="31">
                  <c:v>738.91683978267952</c:v>
                </c:pt>
                <c:pt idx="32">
                  <c:v>762.75286687244341</c:v>
                </c:pt>
                <c:pt idx="33">
                  <c:v>786.58889396220729</c:v>
                </c:pt>
                <c:pt idx="34">
                  <c:v>810.42492105197107</c:v>
                </c:pt>
                <c:pt idx="35">
                  <c:v>834.26094814173496</c:v>
                </c:pt>
                <c:pt idx="36">
                  <c:v>858.09697523149885</c:v>
                </c:pt>
                <c:pt idx="37">
                  <c:v>881.93300232126273</c:v>
                </c:pt>
                <c:pt idx="38">
                  <c:v>905.76902941102651</c:v>
                </c:pt>
                <c:pt idx="39">
                  <c:v>929.6050565007904</c:v>
                </c:pt>
                <c:pt idx="40">
                  <c:v>953.44108359055429</c:v>
                </c:pt>
              </c:numCache>
            </c:numRef>
          </c:xVal>
          <c:yVal>
            <c:numRef>
              <c:f>Задание1!$B$6:$B$46</c:f>
              <c:numCache>
                <c:formatCode>General</c:formatCode>
                <c:ptCount val="41"/>
                <c:pt idx="0">
                  <c:v>0</c:v>
                </c:pt>
                <c:pt idx="1">
                  <c:v>193.57452961690743</c:v>
                </c:pt>
                <c:pt idx="2">
                  <c:v>377.14905923381485</c:v>
                </c:pt>
                <c:pt idx="3">
                  <c:v>550.72358885072231</c:v>
                </c:pt>
                <c:pt idx="4">
                  <c:v>714.29811846762971</c:v>
                </c:pt>
                <c:pt idx="5">
                  <c:v>867.8726480845371</c:v>
                </c:pt>
                <c:pt idx="6">
                  <c:v>1011.4471777014446</c:v>
                </c:pt>
                <c:pt idx="7">
                  <c:v>1145.0217073183519</c:v>
                </c:pt>
                <c:pt idx="8">
                  <c:v>1268.5962369352594</c:v>
                </c:pt>
                <c:pt idx="9">
                  <c:v>1382.1707665521669</c:v>
                </c:pt>
                <c:pt idx="10">
                  <c:v>1485.7452961690742</c:v>
                </c:pt>
                <c:pt idx="11">
                  <c:v>1579.3198257859817</c:v>
                </c:pt>
                <c:pt idx="12">
                  <c:v>1662.8943554028892</c:v>
                </c:pt>
                <c:pt idx="13">
                  <c:v>1736.4688850197967</c:v>
                </c:pt>
                <c:pt idx="14">
                  <c:v>1800.0434146367038</c:v>
                </c:pt>
                <c:pt idx="15">
                  <c:v>1853.6179442536113</c:v>
                </c:pt>
                <c:pt idx="16">
                  <c:v>1897.1924738705188</c:v>
                </c:pt>
                <c:pt idx="17">
                  <c:v>1930.7670034874263</c:v>
                </c:pt>
                <c:pt idx="18">
                  <c:v>1954.3415331043338</c:v>
                </c:pt>
                <c:pt idx="19">
                  <c:v>1967.9160627212409</c:v>
                </c:pt>
                <c:pt idx="20">
                  <c:v>1971.4905923381484</c:v>
                </c:pt>
                <c:pt idx="21">
                  <c:v>1965.0651219550564</c:v>
                </c:pt>
                <c:pt idx="22">
                  <c:v>1948.6396515719634</c:v>
                </c:pt>
                <c:pt idx="23">
                  <c:v>1922.2141811888705</c:v>
                </c:pt>
                <c:pt idx="24">
                  <c:v>1885.7887108057785</c:v>
                </c:pt>
                <c:pt idx="25">
                  <c:v>1839.3632404226855</c:v>
                </c:pt>
                <c:pt idx="26">
                  <c:v>1782.9377700395935</c:v>
                </c:pt>
                <c:pt idx="27">
                  <c:v>1716.5122996565005</c:v>
                </c:pt>
                <c:pt idx="28">
                  <c:v>1640.0868292734076</c:v>
                </c:pt>
                <c:pt idx="29">
                  <c:v>1553.6613588903156</c:v>
                </c:pt>
                <c:pt idx="30">
                  <c:v>1457.2358885072226</c:v>
                </c:pt>
                <c:pt idx="31">
                  <c:v>1350.8104181241306</c:v>
                </c:pt>
                <c:pt idx="32">
                  <c:v>1234.3849477410376</c:v>
                </c:pt>
                <c:pt idx="33">
                  <c:v>1107.9594773579447</c:v>
                </c:pt>
                <c:pt idx="34">
                  <c:v>971.53400697485267</c:v>
                </c:pt>
                <c:pt idx="35">
                  <c:v>825.10853659175973</c:v>
                </c:pt>
                <c:pt idx="36">
                  <c:v>668.6830662086677</c:v>
                </c:pt>
                <c:pt idx="37">
                  <c:v>502.25759582557475</c:v>
                </c:pt>
                <c:pt idx="38">
                  <c:v>325.83212544248181</c:v>
                </c:pt>
                <c:pt idx="39">
                  <c:v>139.40665505938978</c:v>
                </c:pt>
                <c:pt idx="40">
                  <c:v>-57.018815323703166</c:v>
                </c:pt>
              </c:numCache>
            </c:numRef>
          </c:yVal>
          <c:smooth val="1"/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Задание1!$M$9:$M$44</c:f>
              <c:numCache>
                <c:formatCode>General</c:formatCode>
                <c:ptCount val="36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  <c:pt idx="35">
                  <c:v>3677.2539217241078</c:v>
                </c:pt>
              </c:numCache>
            </c:numRef>
          </c:xVal>
          <c:yVal>
            <c:numRef>
              <c:f>Задание1!$N$9:$N$44</c:f>
              <c:numCache>
                <c:formatCode>General</c:formatCode>
                <c:ptCount val="36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  <c:pt idx="35">
                  <c:v>-168.67532826117167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Задание1!$Q$9:$Q$46</c:f>
              <c:numCache>
                <c:formatCode>General</c:formatCode>
                <c:ptCount val="38"/>
                <c:pt idx="0">
                  <c:v>0</c:v>
                </c:pt>
                <c:pt idx="1">
                  <c:v>81.616412362678389</c:v>
                </c:pt>
                <c:pt idx="2">
                  <c:v>163.23282472535678</c:v>
                </c:pt>
                <c:pt idx="3">
                  <c:v>244.84923708803518</c:v>
                </c:pt>
                <c:pt idx="4">
                  <c:v>326.46564945071356</c:v>
                </c:pt>
                <c:pt idx="5">
                  <c:v>408.08206181339193</c:v>
                </c:pt>
                <c:pt idx="6">
                  <c:v>489.69847417607036</c:v>
                </c:pt>
                <c:pt idx="7">
                  <c:v>571.31488653874874</c:v>
                </c:pt>
                <c:pt idx="8">
                  <c:v>652.93129890142711</c:v>
                </c:pt>
                <c:pt idx="9">
                  <c:v>734.54771126410549</c:v>
                </c:pt>
                <c:pt idx="10">
                  <c:v>816.16412362678386</c:v>
                </c:pt>
                <c:pt idx="11">
                  <c:v>897.78053598946224</c:v>
                </c:pt>
                <c:pt idx="12">
                  <c:v>979.39694835214073</c:v>
                </c:pt>
                <c:pt idx="13">
                  <c:v>1061.0133607148191</c:v>
                </c:pt>
                <c:pt idx="14">
                  <c:v>1142.6297730774975</c:v>
                </c:pt>
                <c:pt idx="15">
                  <c:v>1224.2461854401759</c:v>
                </c:pt>
                <c:pt idx="16">
                  <c:v>1305.8625978028542</c:v>
                </c:pt>
                <c:pt idx="17">
                  <c:v>1387.4790101655326</c:v>
                </c:pt>
                <c:pt idx="18">
                  <c:v>1469.095422528211</c:v>
                </c:pt>
                <c:pt idx="19">
                  <c:v>1550.7118348908893</c:v>
                </c:pt>
                <c:pt idx="20">
                  <c:v>1632.3282472535677</c:v>
                </c:pt>
                <c:pt idx="21">
                  <c:v>1713.9446596162461</c:v>
                </c:pt>
                <c:pt idx="22">
                  <c:v>1795.5610719789245</c:v>
                </c:pt>
                <c:pt idx="23">
                  <c:v>1877.1774843416028</c:v>
                </c:pt>
                <c:pt idx="24">
                  <c:v>1958.7938967042815</c:v>
                </c:pt>
                <c:pt idx="25">
                  <c:v>2040.4103090669598</c:v>
                </c:pt>
                <c:pt idx="26">
                  <c:v>2122.0267214296382</c:v>
                </c:pt>
                <c:pt idx="27">
                  <c:v>2203.6431337923163</c:v>
                </c:pt>
                <c:pt idx="28">
                  <c:v>2285.259546154995</c:v>
                </c:pt>
                <c:pt idx="29">
                  <c:v>2366.8759585176731</c:v>
                </c:pt>
                <c:pt idx="30">
                  <c:v>2448.4923708803517</c:v>
                </c:pt>
                <c:pt idx="31">
                  <c:v>2530.1087832430298</c:v>
                </c:pt>
                <c:pt idx="32">
                  <c:v>2611.7251956057084</c:v>
                </c:pt>
                <c:pt idx="33">
                  <c:v>2693.3416079683871</c:v>
                </c:pt>
                <c:pt idx="34">
                  <c:v>2774.9580203310652</c:v>
                </c:pt>
                <c:pt idx="35">
                  <c:v>2856.5744326937438</c:v>
                </c:pt>
                <c:pt idx="36">
                  <c:v>2938.1908450564219</c:v>
                </c:pt>
                <c:pt idx="37">
                  <c:v>3019.8072574191006</c:v>
                </c:pt>
              </c:numCache>
            </c:numRef>
          </c:xVal>
          <c:yVal>
            <c:numRef>
              <c:f>Задание1!$R$9:$R$46</c:f>
              <c:numCache>
                <c:formatCode>General</c:formatCode>
                <c:ptCount val="38"/>
                <c:pt idx="0">
                  <c:v>0</c:v>
                </c:pt>
                <c:pt idx="1">
                  <c:v>177.58905014552553</c:v>
                </c:pt>
                <c:pt idx="2">
                  <c:v>345.17810029105107</c:v>
                </c:pt>
                <c:pt idx="3">
                  <c:v>502.76715043657657</c:v>
                </c:pt>
                <c:pt idx="4">
                  <c:v>650.35620058210213</c:v>
                </c:pt>
                <c:pt idx="5">
                  <c:v>787.94525072762769</c:v>
                </c:pt>
                <c:pt idx="6">
                  <c:v>915.53430087315314</c:v>
                </c:pt>
                <c:pt idx="7">
                  <c:v>1033.1233510186787</c:v>
                </c:pt>
                <c:pt idx="8">
                  <c:v>1140.7124011642043</c:v>
                </c:pt>
                <c:pt idx="9">
                  <c:v>1238.3014513097298</c:v>
                </c:pt>
                <c:pt idx="10">
                  <c:v>1325.8905014552554</c:v>
                </c:pt>
                <c:pt idx="11">
                  <c:v>1403.479551600781</c:v>
                </c:pt>
                <c:pt idx="12">
                  <c:v>1471.0686017463063</c:v>
                </c:pt>
                <c:pt idx="13">
                  <c:v>1528.6576518918318</c:v>
                </c:pt>
                <c:pt idx="14">
                  <c:v>1576.2467020373574</c:v>
                </c:pt>
                <c:pt idx="15">
                  <c:v>1613.835752182883</c:v>
                </c:pt>
                <c:pt idx="16">
                  <c:v>1641.4248023284085</c:v>
                </c:pt>
                <c:pt idx="17">
                  <c:v>1659.0138524739341</c:v>
                </c:pt>
                <c:pt idx="18">
                  <c:v>1666.6029026194597</c:v>
                </c:pt>
                <c:pt idx="19">
                  <c:v>1664.1919527649852</c:v>
                </c:pt>
                <c:pt idx="20">
                  <c:v>1651.7810029105108</c:v>
                </c:pt>
                <c:pt idx="21">
                  <c:v>1629.3700530560363</c:v>
                </c:pt>
                <c:pt idx="22">
                  <c:v>1596.9591032015619</c:v>
                </c:pt>
                <c:pt idx="23">
                  <c:v>1554.5481533470875</c:v>
                </c:pt>
                <c:pt idx="24">
                  <c:v>1502.1372034926126</c:v>
                </c:pt>
                <c:pt idx="25">
                  <c:v>1439.7262536381386</c:v>
                </c:pt>
                <c:pt idx="26">
                  <c:v>1367.3153037836637</c:v>
                </c:pt>
                <c:pt idx="27">
                  <c:v>1284.9043539291897</c:v>
                </c:pt>
                <c:pt idx="28">
                  <c:v>1192.4934040747148</c:v>
                </c:pt>
                <c:pt idx="29">
                  <c:v>1090.0824542202408</c:v>
                </c:pt>
                <c:pt idx="30">
                  <c:v>977.67150436576594</c:v>
                </c:pt>
                <c:pt idx="31">
                  <c:v>855.26055451129196</c:v>
                </c:pt>
                <c:pt idx="32">
                  <c:v>722.84960465681706</c:v>
                </c:pt>
                <c:pt idx="33">
                  <c:v>580.43865480234217</c:v>
                </c:pt>
                <c:pt idx="34">
                  <c:v>428.02770494786819</c:v>
                </c:pt>
                <c:pt idx="35">
                  <c:v>265.61675509339329</c:v>
                </c:pt>
                <c:pt idx="36">
                  <c:v>93.205805238919311</c:v>
                </c:pt>
                <c:pt idx="37">
                  <c:v>-89.205144615555582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5184"/>
        <c:axId val="612825728"/>
      </c:scatterChart>
      <c:valAx>
        <c:axId val="6128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25728"/>
        <c:crosses val="autoZero"/>
        <c:crossBetween val="midCat"/>
      </c:valAx>
      <c:valAx>
        <c:axId val="612825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</a:t>
            </a:r>
            <a:r>
              <a:rPr lang="ru-RU" baseline="0"/>
              <a:t> тела под углом 45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r>
              <a:rPr lang="ru-RU" baseline="0">
                <a:latin typeface="Calibri" panose="020F0502020204030204" pitchFamily="34" charset="0"/>
                <a:cs typeface="Calibri" panose="020F0502020204030204" pitchFamily="34" charset="0"/>
              </a:rPr>
              <a:t> с высоты 200 м.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2'!$B$15:$AG$15</c:f>
              <c:numCache>
                <c:formatCode>General</c:formatCode>
                <c:ptCount val="32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4180.8411749742827</c:v>
                </c:pt>
                <c:pt idx="31">
                  <c:v>4187.879628130805</c:v>
                </c:pt>
              </c:numCache>
            </c:numRef>
          </c:xVal>
          <c:yVal>
            <c:numRef>
              <c:f>'Задача 2'!$B$16:$AG$16</c:f>
              <c:numCache>
                <c:formatCode>General</c:formatCode>
                <c:ptCount val="32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9.0484381605901945</c:v>
                </c:pt>
                <c:pt idx="31">
                  <c:v>1.2894708847661605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9A-4302-A5D9-B3DA9BE9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92384"/>
        <c:axId val="502681760"/>
      </c:scatterChart>
      <c:valAx>
        <c:axId val="562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81760"/>
        <c:crosses val="autoZero"/>
        <c:crossBetween val="midCat"/>
      </c:valAx>
      <c:valAx>
        <c:axId val="5026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высоты 500 м.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2'!$B$38:$AI$38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4434.2254886090877</c:v>
                </c:pt>
                <c:pt idx="33">
                  <c:v>4445.4870136595227</c:v>
                </c:pt>
              </c:numCache>
            </c:numRef>
          </c:xVal>
          <c:yVal>
            <c:numRef>
              <c:f>'Задача 2'!$B$39:$AI$39</c:f>
              <c:numCache>
                <c:formatCode>General</c:formatCode>
                <c:ptCount val="34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13.975616230929518</c:v>
                </c:pt>
                <c:pt idx="33">
                  <c:v>0.1092685896119292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5C-4F80-A42E-1E416478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79040"/>
        <c:axId val="502673056"/>
      </c:scatterChart>
      <c:valAx>
        <c:axId val="502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73056"/>
        <c:crosses val="autoZero"/>
        <c:crossBetween val="midCat"/>
      </c:valAx>
      <c:valAx>
        <c:axId val="502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высоты 700 м.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2'!$B$60:$AI$60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4676.3482771934569</c:v>
                </c:pt>
              </c:numCache>
            </c:numRef>
          </c:xVal>
          <c:yVal>
            <c:numRef>
              <c:f>'Задача 2'!$B$61:$AI$61</c:f>
              <c:numCache>
                <c:formatCode>General</c:formatCode>
                <c:ptCount val="34"/>
                <c:pt idx="0">
                  <c:v>700</c:v>
                </c:pt>
                <c:pt idx="1">
                  <c:v>837.07065448352159</c:v>
                </c:pt>
                <c:pt idx="2">
                  <c:v>964.14130896704319</c:v>
                </c:pt>
                <c:pt idx="3">
                  <c:v>1081.2119634505648</c:v>
                </c:pt>
                <c:pt idx="4">
                  <c:v>1188.2826179340864</c:v>
                </c:pt>
                <c:pt idx="5">
                  <c:v>1285.353272417608</c:v>
                </c:pt>
                <c:pt idx="6">
                  <c:v>1372.4239269011293</c:v>
                </c:pt>
                <c:pt idx="7">
                  <c:v>1449.4945813846509</c:v>
                </c:pt>
                <c:pt idx="8">
                  <c:v>1516.5652358681725</c:v>
                </c:pt>
                <c:pt idx="9">
                  <c:v>1573.6358903516941</c:v>
                </c:pt>
                <c:pt idx="10">
                  <c:v>1620.7065448352157</c:v>
                </c:pt>
                <c:pt idx="11">
                  <c:v>1657.7771993187373</c:v>
                </c:pt>
                <c:pt idx="12">
                  <c:v>1684.8478538022587</c:v>
                </c:pt>
                <c:pt idx="13">
                  <c:v>1701.9185082857803</c:v>
                </c:pt>
                <c:pt idx="14">
                  <c:v>1708.9891627693019</c:v>
                </c:pt>
                <c:pt idx="15">
                  <c:v>1706.0598172528234</c:v>
                </c:pt>
                <c:pt idx="16">
                  <c:v>1693.130471736345</c:v>
                </c:pt>
                <c:pt idx="17">
                  <c:v>1670.2011262198666</c:v>
                </c:pt>
                <c:pt idx="18">
                  <c:v>1637.2717807033882</c:v>
                </c:pt>
                <c:pt idx="19">
                  <c:v>1594.3424351869098</c:v>
                </c:pt>
                <c:pt idx="20">
                  <c:v>1541.4130896704314</c:v>
                </c:pt>
                <c:pt idx="21">
                  <c:v>1478.483744153953</c:v>
                </c:pt>
                <c:pt idx="22">
                  <c:v>1405.5543986374746</c:v>
                </c:pt>
                <c:pt idx="23">
                  <c:v>1322.6250531209962</c:v>
                </c:pt>
                <c:pt idx="24">
                  <c:v>1229.6957076045173</c:v>
                </c:pt>
                <c:pt idx="25">
                  <c:v>1126.7663620880389</c:v>
                </c:pt>
                <c:pt idx="26">
                  <c:v>1013.8370165715605</c:v>
                </c:pt>
                <c:pt idx="27">
                  <c:v>890.90767105508212</c:v>
                </c:pt>
                <c:pt idx="28">
                  <c:v>757.97832553860371</c:v>
                </c:pt>
                <c:pt idx="29">
                  <c:v>615.04898002212576</c:v>
                </c:pt>
                <c:pt idx="30">
                  <c:v>462.1196345056469</c:v>
                </c:pt>
                <c:pt idx="31">
                  <c:v>299.19028898916895</c:v>
                </c:pt>
                <c:pt idx="32">
                  <c:v>126.26094347269009</c:v>
                </c:pt>
                <c:pt idx="33">
                  <c:v>-98.254858057413003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B6A-48D4-83B8-4C8EDC87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75232"/>
        <c:axId val="502679584"/>
      </c:scatterChart>
      <c:valAx>
        <c:axId val="5026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79584"/>
        <c:crosses val="autoZero"/>
        <c:crossBetween val="midCat"/>
      </c:valAx>
      <c:valAx>
        <c:axId val="5026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дальности</a:t>
            </a:r>
            <a:r>
              <a:rPr lang="ru-RU" baseline="0"/>
              <a:t> полета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2'!$B$15:$AG$15</c:f>
              <c:numCache>
                <c:formatCode>General</c:formatCode>
                <c:ptCount val="32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4180.8411749742827</c:v>
                </c:pt>
                <c:pt idx="31">
                  <c:v>4187.879628130805</c:v>
                </c:pt>
              </c:numCache>
            </c:numRef>
          </c:xVal>
          <c:yVal>
            <c:numRef>
              <c:f>'Задача 2'!$B$16:$AG$16</c:f>
              <c:numCache>
                <c:formatCode>General</c:formatCode>
                <c:ptCount val="32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9.0484381605901945</c:v>
                </c:pt>
                <c:pt idx="31">
                  <c:v>1.2894708847661605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1C-4A0C-9361-A5A6623113C7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2'!$B$38:$AI$38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4434.2254886090877</c:v>
                </c:pt>
                <c:pt idx="33">
                  <c:v>4445.4870136595227</c:v>
                </c:pt>
              </c:numCache>
            </c:numRef>
          </c:xVal>
          <c:yVal>
            <c:numRef>
              <c:f>'Задача 2'!$B$39:$AI$39</c:f>
              <c:numCache>
                <c:formatCode>General</c:formatCode>
                <c:ptCount val="34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13.975616230929518</c:v>
                </c:pt>
                <c:pt idx="33">
                  <c:v>0.1092685896119292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1C-4A0C-9361-A5A6623113C7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2'!$B$60:$AI$60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4676.3482771934569</c:v>
                </c:pt>
              </c:numCache>
            </c:numRef>
          </c:xVal>
          <c:yVal>
            <c:numRef>
              <c:f>'Задача 2'!$B$61:$AI$61</c:f>
              <c:numCache>
                <c:formatCode>General</c:formatCode>
                <c:ptCount val="34"/>
                <c:pt idx="0">
                  <c:v>700</c:v>
                </c:pt>
                <c:pt idx="1">
                  <c:v>837.07065448352159</c:v>
                </c:pt>
                <c:pt idx="2">
                  <c:v>964.14130896704319</c:v>
                </c:pt>
                <c:pt idx="3">
                  <c:v>1081.2119634505648</c:v>
                </c:pt>
                <c:pt idx="4">
                  <c:v>1188.2826179340864</c:v>
                </c:pt>
                <c:pt idx="5">
                  <c:v>1285.353272417608</c:v>
                </c:pt>
                <c:pt idx="6">
                  <c:v>1372.4239269011293</c:v>
                </c:pt>
                <c:pt idx="7">
                  <c:v>1449.4945813846509</c:v>
                </c:pt>
                <c:pt idx="8">
                  <c:v>1516.5652358681725</c:v>
                </c:pt>
                <c:pt idx="9">
                  <c:v>1573.6358903516941</c:v>
                </c:pt>
                <c:pt idx="10">
                  <c:v>1620.7065448352157</c:v>
                </c:pt>
                <c:pt idx="11">
                  <c:v>1657.7771993187373</c:v>
                </c:pt>
                <c:pt idx="12">
                  <c:v>1684.8478538022587</c:v>
                </c:pt>
                <c:pt idx="13">
                  <c:v>1701.9185082857803</c:v>
                </c:pt>
                <c:pt idx="14">
                  <c:v>1708.9891627693019</c:v>
                </c:pt>
                <c:pt idx="15">
                  <c:v>1706.0598172528234</c:v>
                </c:pt>
                <c:pt idx="16">
                  <c:v>1693.130471736345</c:v>
                </c:pt>
                <c:pt idx="17">
                  <c:v>1670.2011262198666</c:v>
                </c:pt>
                <c:pt idx="18">
                  <c:v>1637.2717807033882</c:v>
                </c:pt>
                <c:pt idx="19">
                  <c:v>1594.3424351869098</c:v>
                </c:pt>
                <c:pt idx="20">
                  <c:v>1541.4130896704314</c:v>
                </c:pt>
                <c:pt idx="21">
                  <c:v>1478.483744153953</c:v>
                </c:pt>
                <c:pt idx="22">
                  <c:v>1405.5543986374746</c:v>
                </c:pt>
                <c:pt idx="23">
                  <c:v>1322.6250531209962</c:v>
                </c:pt>
                <c:pt idx="24">
                  <c:v>1229.6957076045173</c:v>
                </c:pt>
                <c:pt idx="25">
                  <c:v>1126.7663620880389</c:v>
                </c:pt>
                <c:pt idx="26">
                  <c:v>1013.8370165715605</c:v>
                </c:pt>
                <c:pt idx="27">
                  <c:v>890.90767105508212</c:v>
                </c:pt>
                <c:pt idx="28">
                  <c:v>757.97832553860371</c:v>
                </c:pt>
                <c:pt idx="29">
                  <c:v>615.04898002212576</c:v>
                </c:pt>
                <c:pt idx="30">
                  <c:v>462.1196345056469</c:v>
                </c:pt>
                <c:pt idx="31">
                  <c:v>299.19028898916895</c:v>
                </c:pt>
                <c:pt idx="32">
                  <c:v>126.26094347269009</c:v>
                </c:pt>
                <c:pt idx="33">
                  <c:v>-98.254858057413003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1C-4A0C-9361-A5A66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67072"/>
        <c:axId val="502667616"/>
      </c:scatterChart>
      <c:valAx>
        <c:axId val="5026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67616"/>
        <c:crosses val="autoZero"/>
        <c:crossBetween val="midCat"/>
      </c:valAx>
      <c:valAx>
        <c:axId val="5026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100 м/с.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32017484430131E-2"/>
          <c:y val="0.20989547038327527"/>
          <c:w val="0.88872113739128689"/>
          <c:h val="0.686976688889498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2'!$B$113:$AB$113</c:f>
              <c:numCache>
                <c:formatCode>General</c:formatCode>
                <c:ptCount val="27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999.46034822617526</c:v>
                </c:pt>
                <c:pt idx="16">
                  <c:v>1013.53725453922</c:v>
                </c:pt>
                <c:pt idx="17">
                  <c:v>1027.6141608522646</c:v>
                </c:pt>
                <c:pt idx="18">
                  <c:v>1041.6910671653095</c:v>
                </c:pt>
                <c:pt idx="19">
                  <c:v>1055.7679734783542</c:v>
                </c:pt>
                <c:pt idx="20">
                  <c:v>1069.8448797913989</c:v>
                </c:pt>
                <c:pt idx="21">
                  <c:v>1083.9217861044435</c:v>
                </c:pt>
                <c:pt idx="22">
                  <c:v>1097.9986924174882</c:v>
                </c:pt>
                <c:pt idx="23">
                  <c:v>1112.0755987305331</c:v>
                </c:pt>
                <c:pt idx="24">
                  <c:v>1126.1525050435778</c:v>
                </c:pt>
                <c:pt idx="25">
                  <c:v>1140.2294113566224</c:v>
                </c:pt>
                <c:pt idx="26">
                  <c:v>1154.3063176696671</c:v>
                </c:pt>
              </c:numCache>
            </c:numRef>
          </c:xVal>
          <c:yVal>
            <c:numRef>
              <c:f>'Задача 2'!$B$114:$AB$114</c:f>
              <c:numCache>
                <c:formatCode>General</c:formatCode>
                <c:ptCount val="27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0.50164683300317847</c:v>
                </c:pt>
                <c:pt idx="16">
                  <c:v>-13.891287718644662</c:v>
                </c:pt>
                <c:pt idx="17">
                  <c:v>-28.684222270292594</c:v>
                </c:pt>
                <c:pt idx="18">
                  <c:v>-43.877156821940389</c:v>
                </c:pt>
                <c:pt idx="19">
                  <c:v>-59.470091373588275</c:v>
                </c:pt>
                <c:pt idx="20">
                  <c:v>-75.463025925236252</c:v>
                </c:pt>
                <c:pt idx="21">
                  <c:v>-91.855960476883865</c:v>
                </c:pt>
                <c:pt idx="22">
                  <c:v>-108.6488950285318</c:v>
                </c:pt>
                <c:pt idx="23">
                  <c:v>-125.84182958017959</c:v>
                </c:pt>
                <c:pt idx="24">
                  <c:v>-143.43476413182748</c:v>
                </c:pt>
                <c:pt idx="25">
                  <c:v>-161.42769868347546</c:v>
                </c:pt>
                <c:pt idx="26">
                  <c:v>-179.8206332351233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BF-41CC-A535-6A5BA2EA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8768"/>
        <c:axId val="567759312"/>
      </c:scatterChart>
      <c:valAx>
        <c:axId val="5677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9312"/>
        <c:crosses val="autoZero"/>
        <c:crossBetween val="midCat"/>
      </c:valAx>
      <c:valAx>
        <c:axId val="5677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7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119062</xdr:rowOff>
    </xdr:from>
    <xdr:to>
      <xdr:col>10</xdr:col>
      <xdr:colOff>523875</xdr:colOff>
      <xdr:row>15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21</xdr:row>
      <xdr:rowOff>14287</xdr:rowOff>
    </xdr:from>
    <xdr:to>
      <xdr:col>11</xdr:col>
      <xdr:colOff>266700</xdr:colOff>
      <xdr:row>35</xdr:row>
      <xdr:rowOff>90487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</xdr:row>
      <xdr:rowOff>23812</xdr:rowOff>
    </xdr:from>
    <xdr:to>
      <xdr:col>27</xdr:col>
      <xdr:colOff>228600</xdr:colOff>
      <xdr:row>15</xdr:row>
      <xdr:rowOff>100012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56</xdr:row>
      <xdr:rowOff>4762</xdr:rowOff>
    </xdr:from>
    <xdr:to>
      <xdr:col>8</xdr:col>
      <xdr:colOff>257175</xdr:colOff>
      <xdr:row>70</xdr:row>
      <xdr:rowOff>80962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9525</xdr:colOff>
      <xdr:row>4</xdr:row>
      <xdr:rowOff>28575</xdr:rowOff>
    </xdr:to>
    <xdr:sp macro="" textlink="">
      <xdr:nvSpPr>
        <xdr:cNvPr id="2" name="TextBox 1"/>
        <xdr:cNvSpPr txBox="1"/>
      </xdr:nvSpPr>
      <xdr:spPr>
        <a:xfrm>
          <a:off x="0" y="9525"/>
          <a:ext cx="6105525" cy="7810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Ядро, брошенное под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углом 45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ᵒ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 крыши дома высотой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м, упал на землю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через 3 секунды. Определить дальность полета.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6</xdr:col>
      <xdr:colOff>609599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9524</xdr:rowOff>
    </xdr:from>
    <xdr:to>
      <xdr:col>6</xdr:col>
      <xdr:colOff>581025</xdr:colOff>
      <xdr:row>53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600075</xdr:colOff>
      <xdr:row>77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19050</xdr:rowOff>
    </xdr:from>
    <xdr:to>
      <xdr:col>10</xdr:col>
      <xdr:colOff>38099</xdr:colOff>
      <xdr:row>95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9524</xdr:rowOff>
    </xdr:from>
    <xdr:to>
      <xdr:col>7</xdr:col>
      <xdr:colOff>9525</xdr:colOff>
      <xdr:row>101</xdr:row>
      <xdr:rowOff>123825</xdr:rowOff>
    </xdr:to>
    <xdr:sp macro="" textlink="">
      <xdr:nvSpPr>
        <xdr:cNvPr id="7" name="TextBox 6"/>
        <xdr:cNvSpPr txBox="1"/>
      </xdr:nvSpPr>
      <xdr:spPr>
        <a:xfrm>
          <a:off x="0" y="19611974"/>
          <a:ext cx="5124450" cy="71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Вывод:</a:t>
          </a:r>
          <a:r>
            <a:rPr lang="ru-RU" sz="1100" b="1" baseline="0"/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Проведя исследование, мы убедились в том,что дальность полета непосредственно зависит от высоты запуска снаряда. Чем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выше точка запуска,тем дальность полета больше.</a:t>
          </a:r>
          <a:endParaRPr lang="ru-RU" sz="1100"/>
        </a:p>
      </xdr:txBody>
    </xdr:sp>
    <xdr:clientData/>
  </xdr:twoCellAnchor>
  <xdr:twoCellAnchor>
    <xdr:from>
      <xdr:col>0</xdr:col>
      <xdr:colOff>0</xdr:colOff>
      <xdr:row>116</xdr:row>
      <xdr:rowOff>9525</xdr:rowOff>
    </xdr:from>
    <xdr:to>
      <xdr:col>8</xdr:col>
      <xdr:colOff>561975</xdr:colOff>
      <xdr:row>129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139</xdr:row>
      <xdr:rowOff>190500</xdr:rowOff>
    </xdr:from>
    <xdr:to>
      <xdr:col>9</xdr:col>
      <xdr:colOff>28575</xdr:colOff>
      <xdr:row>155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167</xdr:row>
      <xdr:rowOff>9525</xdr:rowOff>
    </xdr:from>
    <xdr:to>
      <xdr:col>9</xdr:col>
      <xdr:colOff>114300</xdr:colOff>
      <xdr:row>182</xdr:row>
      <xdr:rowOff>190500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190499</xdr:colOff>
      <xdr:row>186</xdr:row>
      <xdr:rowOff>19049</xdr:rowOff>
    </xdr:from>
    <xdr:to>
      <xdr:col>13</xdr:col>
      <xdr:colOff>161925</xdr:colOff>
      <xdr:row>216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6" workbookViewId="0">
      <selection activeCell="I66" sqref="I66"/>
    </sheetView>
  </sheetViews>
  <sheetFormatPr defaultRowHeight="15" x14ac:dyDescent="0.25"/>
  <sheetData>
    <row r="1" spans="1:19" x14ac:dyDescent="0.25">
      <c r="A1" s="31" t="s">
        <v>27</v>
      </c>
      <c r="B1" s="24">
        <v>200</v>
      </c>
      <c r="M1" s="31" t="s">
        <v>26</v>
      </c>
      <c r="N1" s="24">
        <v>200</v>
      </c>
      <c r="Q1" s="31" t="s">
        <v>26</v>
      </c>
      <c r="R1" s="24">
        <v>200</v>
      </c>
    </row>
    <row r="2" spans="1:19" x14ac:dyDescent="0.25">
      <c r="A2" s="31" t="s">
        <v>25</v>
      </c>
      <c r="B2" s="24">
        <v>58</v>
      </c>
      <c r="M2" s="31" t="s">
        <v>25</v>
      </c>
      <c r="N2" s="24">
        <v>45</v>
      </c>
      <c r="Q2" s="31" t="s">
        <v>25</v>
      </c>
      <c r="R2" s="24">
        <v>20</v>
      </c>
    </row>
    <row r="3" spans="1:19" x14ac:dyDescent="0.25">
      <c r="A3" s="31" t="s">
        <v>24</v>
      </c>
      <c r="B3" s="24">
        <v>10</v>
      </c>
      <c r="M3" s="31" t="s">
        <v>24</v>
      </c>
      <c r="N3" s="24">
        <v>10</v>
      </c>
      <c r="Q3" s="31" t="s">
        <v>24</v>
      </c>
      <c r="R3" s="24">
        <v>10</v>
      </c>
    </row>
    <row r="4" spans="1:19" x14ac:dyDescent="0.25">
      <c r="M4" s="31" t="s">
        <v>23</v>
      </c>
      <c r="N4" s="24">
        <v>0</v>
      </c>
      <c r="Q4" s="31" t="s">
        <v>23</v>
      </c>
      <c r="R4" s="24">
        <v>0</v>
      </c>
    </row>
    <row r="5" spans="1:19" x14ac:dyDescent="0.25">
      <c r="A5" s="31" t="s">
        <v>2</v>
      </c>
      <c r="B5" s="31" t="s">
        <v>3</v>
      </c>
      <c r="C5" s="31" t="s">
        <v>21</v>
      </c>
      <c r="M5" s="31" t="s">
        <v>22</v>
      </c>
      <c r="N5" s="24">
        <v>0</v>
      </c>
      <c r="Q5" s="31" t="s">
        <v>22</v>
      </c>
      <c r="R5" s="24">
        <v>0</v>
      </c>
    </row>
    <row r="6" spans="1:19" x14ac:dyDescent="0.25">
      <c r="A6" s="24">
        <f>$B$1*COS($B$2)*$C6</f>
        <v>0</v>
      </c>
      <c r="B6" s="24">
        <f>$B$1*SIN($B$2)*$C6-$B$3*POWER($C6,2)/2</f>
        <v>0</v>
      </c>
      <c r="C6" s="24">
        <v>0</v>
      </c>
    </row>
    <row r="7" spans="1:19" x14ac:dyDescent="0.25">
      <c r="A7" s="24">
        <f>$B$1*COS($B$2)*$C7</f>
        <v>23.836027089763856</v>
      </c>
      <c r="B7" s="24">
        <f>$B$1*SIN($B$2)*$C7-$B$3*POWER($C7,2)/2</f>
        <v>193.57452961690743</v>
      </c>
      <c r="C7" s="24">
        <v>1</v>
      </c>
    </row>
    <row r="8" spans="1:19" x14ac:dyDescent="0.25">
      <c r="A8" s="24">
        <f>$B$1*COS($B$2)*$C8</f>
        <v>47.672054179527713</v>
      </c>
      <c r="B8" s="24">
        <f>$B$1*SIN($B$2)*$C8-$B$3*POWER($C8,2)/2</f>
        <v>377.14905923381485</v>
      </c>
      <c r="C8" s="24">
        <v>2</v>
      </c>
      <c r="M8" s="31" t="s">
        <v>2</v>
      </c>
      <c r="N8" s="31" t="s">
        <v>3</v>
      </c>
      <c r="O8" s="31" t="s">
        <v>21</v>
      </c>
      <c r="Q8" s="31" t="s">
        <v>2</v>
      </c>
      <c r="R8" s="31" t="s">
        <v>3</v>
      </c>
      <c r="S8" s="31" t="s">
        <v>21</v>
      </c>
    </row>
    <row r="9" spans="1:19" x14ac:dyDescent="0.25">
      <c r="A9" s="24">
        <f>$B$1*COS($B$2)*$C9</f>
        <v>71.508081269291566</v>
      </c>
      <c r="B9" s="24">
        <f>$B$1*SIN($B$2)*$C9-$B$3*POWER($C9,2)/2</f>
        <v>550.72358885072231</v>
      </c>
      <c r="C9" s="24">
        <v>3</v>
      </c>
      <c r="M9" s="24">
        <f>$N$1*COS($N$2)*$O9</f>
        <v>0</v>
      </c>
      <c r="N9" s="24">
        <f>$N$1*SIN($N$2)*$O9-$N$3*POWER($O9,2)/2</f>
        <v>0</v>
      </c>
      <c r="O9" s="24">
        <v>0</v>
      </c>
      <c r="Q9" s="24">
        <f>$R$1*COS($R$2)*$S9</f>
        <v>0</v>
      </c>
      <c r="R9" s="24">
        <f>$R$1*SIN($R$2)*$S9-$R$3*POWER($S9,2)/2</f>
        <v>0</v>
      </c>
      <c r="S9" s="24">
        <v>0</v>
      </c>
    </row>
    <row r="10" spans="1:19" x14ac:dyDescent="0.25">
      <c r="A10" s="24">
        <f>$B$1*COS($B$2)*$C10</f>
        <v>95.344108359055426</v>
      </c>
      <c r="B10" s="24">
        <f>$B$1*SIN($B$2)*$C10-$B$3*POWER($C10,2)/2</f>
        <v>714.29811846762971</v>
      </c>
      <c r="C10" s="24">
        <v>4</v>
      </c>
      <c r="M10" s="24">
        <f>$N$1*COS($N$2)*$O10</f>
        <v>105.06439776354594</v>
      </c>
      <c r="N10" s="24">
        <f>$N$1*SIN($N$2)*$O10-$N$3*POWER($O10,2)/2</f>
        <v>165.18070490682368</v>
      </c>
      <c r="O10" s="24">
        <v>1</v>
      </c>
      <c r="Q10" s="24">
        <f>$R$1*COS($R$2)*$S10</f>
        <v>81.616412362678389</v>
      </c>
      <c r="R10" s="24">
        <f>$R$1*SIN($R$2)*$S10-$R$3*POWER($S10,2)/2</f>
        <v>177.58905014552553</v>
      </c>
      <c r="S10" s="24">
        <v>1</v>
      </c>
    </row>
    <row r="11" spans="1:19" x14ac:dyDescent="0.25">
      <c r="A11" s="24">
        <f>$B$1*COS($B$2)*$C11</f>
        <v>119.18013544881929</v>
      </c>
      <c r="B11" s="24">
        <f>$B$1*SIN($B$2)*$C11-$B$3*POWER($C11,2)/2</f>
        <v>867.8726480845371</v>
      </c>
      <c r="C11" s="24">
        <v>5</v>
      </c>
      <c r="M11" s="24">
        <f>$N$1*COS($N$2)*$O11</f>
        <v>210.12879552709188</v>
      </c>
      <c r="N11" s="24">
        <f>$N$1*SIN($N$2)*$O11-$N$3*POWER($O11,2)/2</f>
        <v>320.36140981364736</v>
      </c>
      <c r="O11" s="24">
        <v>2</v>
      </c>
      <c r="Q11" s="24">
        <f>$R$1*COS($R$2)*$S11</f>
        <v>163.23282472535678</v>
      </c>
      <c r="R11" s="24">
        <f>$R$1*SIN($R$2)*$S11-$R$3*POWER($S11,2)/2</f>
        <v>345.17810029105107</v>
      </c>
      <c r="S11" s="24">
        <v>2</v>
      </c>
    </row>
    <row r="12" spans="1:19" x14ac:dyDescent="0.25">
      <c r="A12" s="24">
        <f>$B$1*COS($B$2)*$C12</f>
        <v>143.01616253858313</v>
      </c>
      <c r="B12" s="24">
        <f>$B$1*SIN($B$2)*$C12-$B$3*POWER($C12,2)/2</f>
        <v>1011.4471777014446</v>
      </c>
      <c r="C12" s="24">
        <v>6</v>
      </c>
      <c r="M12" s="24">
        <f>$N$1*COS($N$2)*$O12</f>
        <v>315.19319329063785</v>
      </c>
      <c r="N12" s="24">
        <f>$N$1*SIN($N$2)*$O12-$N$3*POWER($O12,2)/2</f>
        <v>465.54211472047103</v>
      </c>
      <c r="O12" s="24">
        <v>3</v>
      </c>
      <c r="Q12" s="24">
        <f>$R$1*COS($R$2)*$S12</f>
        <v>244.84923708803518</v>
      </c>
      <c r="R12" s="24">
        <f>$R$1*SIN($R$2)*$S12-$R$3*POWER($S12,2)/2</f>
        <v>502.76715043657657</v>
      </c>
      <c r="S12" s="24">
        <v>3</v>
      </c>
    </row>
    <row r="13" spans="1:19" x14ac:dyDescent="0.25">
      <c r="A13" s="24">
        <f>$B$1*COS($B$2)*$C13</f>
        <v>166.85218962834699</v>
      </c>
      <c r="B13" s="24">
        <f>$B$1*SIN($B$2)*$C13-$B$3*POWER($C13,2)/2</f>
        <v>1145.0217073183519</v>
      </c>
      <c r="C13" s="24">
        <v>7</v>
      </c>
      <c r="M13" s="24">
        <f>$N$1*COS($N$2)*$O13</f>
        <v>420.25759105418376</v>
      </c>
      <c r="N13" s="24">
        <f>$N$1*SIN($N$2)*$O13-$N$3*POWER($O13,2)/2</f>
        <v>600.72281962729471</v>
      </c>
      <c r="O13" s="24">
        <v>4</v>
      </c>
      <c r="Q13" s="24">
        <f>$R$1*COS($R$2)*$S13</f>
        <v>326.46564945071356</v>
      </c>
      <c r="R13" s="24">
        <f>$R$1*SIN($R$2)*$S13-$R$3*POWER($S13,2)/2</f>
        <v>650.35620058210213</v>
      </c>
      <c r="S13" s="24">
        <v>4</v>
      </c>
    </row>
    <row r="14" spans="1:19" x14ac:dyDescent="0.25">
      <c r="A14" s="24">
        <f>$B$1*COS($B$2)*$C14</f>
        <v>190.68821671811085</v>
      </c>
      <c r="B14" s="24">
        <f>$B$1*SIN($B$2)*$C14-$B$3*POWER($C14,2)/2</f>
        <v>1268.5962369352594</v>
      </c>
      <c r="C14" s="24">
        <v>8</v>
      </c>
      <c r="M14" s="24">
        <f>$N$1*COS($N$2)*$O14</f>
        <v>525.32198881772968</v>
      </c>
      <c r="N14" s="24">
        <f>$N$1*SIN($N$2)*$O14-$N$3*POWER($O14,2)/2</f>
        <v>725.90352453411833</v>
      </c>
      <c r="O14" s="24">
        <v>5</v>
      </c>
      <c r="Q14" s="24">
        <f>$R$1*COS($R$2)*$S14</f>
        <v>408.08206181339193</v>
      </c>
      <c r="R14" s="24">
        <f>$R$1*SIN($R$2)*$S14-$R$3*POWER($S14,2)/2</f>
        <v>787.94525072762769</v>
      </c>
      <c r="S14" s="24">
        <v>5</v>
      </c>
    </row>
    <row r="15" spans="1:19" x14ac:dyDescent="0.25">
      <c r="A15" s="24">
        <f>$B$1*COS($B$2)*$C15</f>
        <v>214.52424380787471</v>
      </c>
      <c r="B15" s="24">
        <f>$B$1*SIN($B$2)*$C15-$B$3*POWER($C15,2)/2</f>
        <v>1382.1707665521669</v>
      </c>
      <c r="C15" s="24">
        <v>9</v>
      </c>
      <c r="M15" s="24">
        <f>$N$1*COS($N$2)*$O15</f>
        <v>630.3863865812757</v>
      </c>
      <c r="N15" s="24">
        <f>$N$1*SIN($N$2)*$O15-$N$3*POWER($O15,2)/2</f>
        <v>841.08422944094207</v>
      </c>
      <c r="O15" s="24">
        <v>6</v>
      </c>
      <c r="Q15" s="24">
        <f>$R$1*COS($R$2)*$S15</f>
        <v>489.69847417607036</v>
      </c>
      <c r="R15" s="24">
        <f>$R$1*SIN($R$2)*$S15-$R$3*POWER($S15,2)/2</f>
        <v>915.53430087315314</v>
      </c>
      <c r="S15" s="24">
        <v>6</v>
      </c>
    </row>
    <row r="16" spans="1:19" x14ac:dyDescent="0.25">
      <c r="A16" s="24">
        <f>$B$1*COS($B$2)*$C16</f>
        <v>238.36027089763857</v>
      </c>
      <c r="B16" s="24">
        <f>$B$1*SIN($B$2)*$C16-$B$3*POWER($C16,2)/2</f>
        <v>1485.7452961690742</v>
      </c>
      <c r="C16" s="24">
        <v>10</v>
      </c>
      <c r="M16" s="24">
        <f>$N$1*COS($N$2)*$O16</f>
        <v>735.45078434482161</v>
      </c>
      <c r="N16" s="24">
        <f>$N$1*SIN($N$2)*$O16-$N$3*POWER($O16,2)/2</f>
        <v>946.2649343477658</v>
      </c>
      <c r="O16" s="24">
        <v>7</v>
      </c>
      <c r="Q16" s="24">
        <f>$R$1*COS($R$2)*$S16</f>
        <v>571.31488653874874</v>
      </c>
      <c r="R16" s="24">
        <f>$R$1*SIN($R$2)*$S16-$R$3*POWER($S16,2)/2</f>
        <v>1033.1233510186787</v>
      </c>
      <c r="S16" s="24">
        <v>7</v>
      </c>
    </row>
    <row r="17" spans="1:25" x14ac:dyDescent="0.25">
      <c r="A17" s="24">
        <f>$B$1*COS($B$2)*$C17</f>
        <v>262.19629798740243</v>
      </c>
      <c r="B17" s="24">
        <f>$B$1*SIN($B$2)*$C17-$B$3*POWER($C17,2)/2</f>
        <v>1579.3198257859817</v>
      </c>
      <c r="C17" s="24">
        <v>11</v>
      </c>
      <c r="M17" s="24">
        <f>$N$1*COS($N$2)*$O17</f>
        <v>840.51518210836753</v>
      </c>
      <c r="N17" s="24">
        <f>$N$1*SIN($N$2)*$O17-$N$3*POWER($O17,2)/2</f>
        <v>1041.4456392545894</v>
      </c>
      <c r="O17" s="24">
        <v>8</v>
      </c>
      <c r="Q17" s="24">
        <f>$R$1*COS($R$2)*$S17</f>
        <v>652.93129890142711</v>
      </c>
      <c r="R17" s="24">
        <f>$R$1*SIN($R$2)*$S17-$R$3*POWER($S17,2)/2</f>
        <v>1140.7124011642043</v>
      </c>
      <c r="S17" s="24">
        <v>8</v>
      </c>
    </row>
    <row r="18" spans="1:25" x14ac:dyDescent="0.25">
      <c r="A18" s="24">
        <f>$B$1*COS($B$2)*$C18</f>
        <v>286.03232507716626</v>
      </c>
      <c r="B18" s="24">
        <f>$B$1*SIN($B$2)*$C18-$B$3*POWER($C18,2)/2</f>
        <v>1662.8943554028892</v>
      </c>
      <c r="C18" s="24">
        <v>12</v>
      </c>
      <c r="M18" s="24">
        <f>$N$1*COS($N$2)*$O18</f>
        <v>945.57957987191344</v>
      </c>
      <c r="N18" s="24">
        <f>$N$1*SIN($N$2)*$O18-$N$3*POWER($O18,2)/2</f>
        <v>1126.626344161413</v>
      </c>
      <c r="O18" s="24">
        <v>9</v>
      </c>
      <c r="Q18" s="24">
        <f>$R$1*COS($R$2)*$S18</f>
        <v>734.54771126410549</v>
      </c>
      <c r="R18" s="24">
        <f>$R$1*SIN($R$2)*$S18-$R$3*POWER($S18,2)/2</f>
        <v>1238.3014513097298</v>
      </c>
      <c r="S18" s="24">
        <v>9</v>
      </c>
    </row>
    <row r="19" spans="1:25" x14ac:dyDescent="0.25">
      <c r="A19" s="24">
        <f>$B$1*COS($B$2)*$C19</f>
        <v>309.86835216693015</v>
      </c>
      <c r="B19" s="24">
        <f>$B$1*SIN($B$2)*$C19-$B$3*POWER($C19,2)/2</f>
        <v>1736.4688850197967</v>
      </c>
      <c r="C19" s="24">
        <v>13</v>
      </c>
      <c r="E19" s="27" t="s">
        <v>20</v>
      </c>
      <c r="F19" s="26"/>
      <c r="G19" s="26"/>
      <c r="H19" s="26"/>
      <c r="I19" s="25"/>
      <c r="M19" s="24">
        <f>$N$1*COS($N$2)*$O19</f>
        <v>1050.6439776354594</v>
      </c>
      <c r="N19" s="24">
        <f>$N$1*SIN($N$2)*$O19-$N$3*POWER($O19,2)/2</f>
        <v>1201.8070490682367</v>
      </c>
      <c r="O19" s="24">
        <v>10</v>
      </c>
      <c r="Q19" s="24">
        <f>$R$1*COS($R$2)*$S19</f>
        <v>816.16412362678386</v>
      </c>
      <c r="R19" s="24">
        <f>$R$1*SIN($R$2)*$S19-$R$3*POWER($S19,2)/2</f>
        <v>1325.8905014552554</v>
      </c>
      <c r="S19" s="24">
        <v>10</v>
      </c>
    </row>
    <row r="20" spans="1:25" x14ac:dyDescent="0.25">
      <c r="A20" s="24">
        <f>$B$1*COS($B$2)*$C20</f>
        <v>333.70437925669398</v>
      </c>
      <c r="B20" s="24">
        <f>$B$1*SIN($B$2)*$C20-$B$3*POWER($C20,2)/2</f>
        <v>1800.0434146367038</v>
      </c>
      <c r="C20" s="24">
        <v>14</v>
      </c>
      <c r="M20" s="24">
        <f>$N$1*COS($N$2)*$O20</f>
        <v>1155.7083753990053</v>
      </c>
      <c r="N20" s="24">
        <f>$N$1*SIN($N$2)*$O20-$N$3*POWER($O20,2)/2</f>
        <v>1266.9877539750605</v>
      </c>
      <c r="O20" s="24">
        <v>11</v>
      </c>
      <c r="Q20" s="24">
        <f>$R$1*COS($R$2)*$S20</f>
        <v>897.78053598946224</v>
      </c>
      <c r="R20" s="24">
        <f>$R$1*SIN($R$2)*$S20-$R$3*POWER($S20,2)/2</f>
        <v>1403.479551600781</v>
      </c>
      <c r="S20" s="24">
        <v>11</v>
      </c>
    </row>
    <row r="21" spans="1:25" x14ac:dyDescent="0.25">
      <c r="A21" s="24">
        <f>$B$1*COS($B$2)*$C21</f>
        <v>357.54040634645787</v>
      </c>
      <c r="B21" s="24">
        <f>$B$1*SIN($B$2)*$C21-$B$3*POWER($C21,2)/2</f>
        <v>1853.6179442536113</v>
      </c>
      <c r="C21" s="24">
        <v>15</v>
      </c>
      <c r="M21" s="24">
        <f>$N$1*COS($N$2)*$O21</f>
        <v>1260.7727731625514</v>
      </c>
      <c r="N21" s="24">
        <f>$N$1*SIN($N$2)*$O21-$N$3*POWER($O21,2)/2</f>
        <v>1322.1684588818841</v>
      </c>
      <c r="O21" s="24">
        <v>12</v>
      </c>
      <c r="Q21" s="24">
        <f>$R$1*COS($R$2)*$S21</f>
        <v>979.39694835214073</v>
      </c>
      <c r="R21" s="24">
        <f>$R$1*SIN($R$2)*$S21-$R$3*POWER($S21,2)/2</f>
        <v>1471.0686017463063</v>
      </c>
      <c r="S21" s="24">
        <v>12</v>
      </c>
    </row>
    <row r="22" spans="1:25" x14ac:dyDescent="0.25">
      <c r="A22" s="24">
        <f>$B$1*COS($B$2)*$C22</f>
        <v>381.3764334362217</v>
      </c>
      <c r="B22" s="24">
        <f>$B$1*SIN($B$2)*$C22-$B$3*POWER($C22,2)/2</f>
        <v>1897.1924738705188</v>
      </c>
      <c r="C22" s="24">
        <v>16</v>
      </c>
      <c r="M22" s="24">
        <f>$N$1*COS($N$2)*$O22</f>
        <v>1365.8371709260973</v>
      </c>
      <c r="N22" s="24">
        <f>$N$1*SIN($N$2)*$O22-$N$3*POWER($O22,2)/2</f>
        <v>1367.3491637887078</v>
      </c>
      <c r="O22" s="24">
        <v>13</v>
      </c>
      <c r="Q22" s="24">
        <f>$R$1*COS($R$2)*$S22</f>
        <v>1061.0133607148191</v>
      </c>
      <c r="R22" s="24">
        <f>$R$1*SIN($R$2)*$S22-$R$3*POWER($S22,2)/2</f>
        <v>1528.6576518918318</v>
      </c>
      <c r="S22" s="24">
        <v>13</v>
      </c>
    </row>
    <row r="23" spans="1:25" x14ac:dyDescent="0.25">
      <c r="A23" s="24">
        <f>$B$1*COS($B$2)*$C23</f>
        <v>405.21246052598553</v>
      </c>
      <c r="B23" s="24">
        <f>$B$1*SIN($B$2)*$C23-$B$3*POWER($C23,2)/2</f>
        <v>1930.7670034874263</v>
      </c>
      <c r="C23" s="24">
        <v>17</v>
      </c>
      <c r="M23" s="24">
        <f>$N$1*COS($N$2)*$O23</f>
        <v>1470.9015686896432</v>
      </c>
      <c r="N23" s="24">
        <f>$N$1*SIN($N$2)*$O23-$N$3*POWER($O23,2)/2</f>
        <v>1402.5298686955316</v>
      </c>
      <c r="O23" s="24">
        <v>14</v>
      </c>
      <c r="Q23" s="24">
        <f>$R$1*COS($R$2)*$S23</f>
        <v>1142.6297730774975</v>
      </c>
      <c r="R23" s="24">
        <f>$R$1*SIN($R$2)*$S23-$R$3*POWER($S23,2)/2</f>
        <v>1576.2467020373574</v>
      </c>
      <c r="S23" s="24">
        <v>14</v>
      </c>
      <c r="U23" s="30" t="s">
        <v>19</v>
      </c>
      <c r="V23" s="29"/>
      <c r="W23" s="29"/>
      <c r="X23" s="29"/>
      <c r="Y23" s="28"/>
    </row>
    <row r="24" spans="1:25" x14ac:dyDescent="0.25">
      <c r="A24" s="24">
        <f>$B$1*COS($B$2)*$C24</f>
        <v>429.04848761574942</v>
      </c>
      <c r="B24" s="24">
        <f>$B$1*SIN($B$2)*$C24-$B$3*POWER($C24,2)/2</f>
        <v>1954.3415331043338</v>
      </c>
      <c r="C24" s="24">
        <v>18</v>
      </c>
      <c r="M24" s="24">
        <f>$N$1*COS($N$2)*$O24</f>
        <v>1575.9659664531891</v>
      </c>
      <c r="N24" s="24">
        <f>$N$1*SIN($N$2)*$O24-$N$3*POWER($O24,2)/2</f>
        <v>1427.710573602355</v>
      </c>
      <c r="O24" s="24">
        <v>15</v>
      </c>
      <c r="Q24" s="24">
        <f>$R$1*COS($R$2)*$S24</f>
        <v>1224.2461854401759</v>
      </c>
      <c r="R24" s="24">
        <f>$R$1*SIN($R$2)*$S24-$R$3*POWER($S24,2)/2</f>
        <v>1613.835752182883</v>
      </c>
      <c r="S24" s="24">
        <v>15</v>
      </c>
    </row>
    <row r="25" spans="1:25" x14ac:dyDescent="0.25">
      <c r="A25" s="24">
        <f>$B$1*COS($B$2)*$C25</f>
        <v>452.88451470551325</v>
      </c>
      <c r="B25" s="24">
        <f>$B$1*SIN($B$2)*$C25-$B$3*POWER($C25,2)/2</f>
        <v>1967.9160627212409</v>
      </c>
      <c r="C25" s="24">
        <v>19</v>
      </c>
      <c r="M25" s="24">
        <f>$N$1*COS($N$2)*$O25</f>
        <v>1681.0303642167351</v>
      </c>
      <c r="N25" s="24">
        <f>$N$1*SIN($N$2)*$O25-$N$3*POWER($O25,2)/2</f>
        <v>1442.8912785091788</v>
      </c>
      <c r="O25" s="24">
        <v>16</v>
      </c>
      <c r="Q25" s="24">
        <f>$R$1*COS($R$2)*$S25</f>
        <v>1305.8625978028542</v>
      </c>
      <c r="R25" s="24">
        <f>$R$1*SIN($R$2)*$S25-$R$3*POWER($S25,2)/2</f>
        <v>1641.4248023284085</v>
      </c>
      <c r="S25" s="24">
        <v>16</v>
      </c>
    </row>
    <row r="26" spans="1:25" x14ac:dyDescent="0.25">
      <c r="A26" s="24">
        <f>$B$1*COS($B$2)*$C26</f>
        <v>476.72054179527714</v>
      </c>
      <c r="B26" s="24">
        <f>$B$1*SIN($B$2)*$C26-$B$3*POWER($C26,2)/2</f>
        <v>1971.4905923381484</v>
      </c>
      <c r="C26" s="24">
        <v>20</v>
      </c>
      <c r="M26" s="24">
        <f>$N$1*COS($N$2)*$O26</f>
        <v>1786.094761980281</v>
      </c>
      <c r="N26" s="24">
        <f>$N$1*SIN($N$2)*$O26-$N$3*POWER($O26,2)/2</f>
        <v>1448.0719834160027</v>
      </c>
      <c r="O26" s="24">
        <v>17</v>
      </c>
      <c r="Q26" s="24">
        <f>$R$1*COS($R$2)*$S26</f>
        <v>1387.4790101655326</v>
      </c>
      <c r="R26" s="24">
        <f>$R$1*SIN($R$2)*$S26-$R$3*POWER($S26,2)/2</f>
        <v>1659.0138524739341</v>
      </c>
      <c r="S26" s="24">
        <v>17</v>
      </c>
    </row>
    <row r="27" spans="1:25" x14ac:dyDescent="0.25">
      <c r="A27" s="24">
        <f>$B$1*COS($B$2)*$C27</f>
        <v>500.55656888504097</v>
      </c>
      <c r="B27" s="24">
        <f>$B$1*SIN($B$2)*$C27-$B$3*POWER($C27,2)/2</f>
        <v>1965.0651219550564</v>
      </c>
      <c r="C27" s="24">
        <v>21</v>
      </c>
      <c r="M27" s="24">
        <f>$N$1*COS($N$2)*$O27</f>
        <v>1891.1591597438269</v>
      </c>
      <c r="N27" s="24">
        <f>$N$1*SIN($N$2)*$O27-$N$3*POWER($O27,2)/2</f>
        <v>1443.2526883228261</v>
      </c>
      <c r="O27" s="24">
        <v>18</v>
      </c>
      <c r="Q27" s="24">
        <f>$R$1*COS($R$2)*$S27</f>
        <v>1469.095422528211</v>
      </c>
      <c r="R27" s="24">
        <f>$R$1*SIN($R$2)*$S27-$R$3*POWER($S27,2)/2</f>
        <v>1666.6029026194597</v>
      </c>
      <c r="S27" s="24">
        <v>18</v>
      </c>
    </row>
    <row r="28" spans="1:25" x14ac:dyDescent="0.25">
      <c r="A28" s="24">
        <f>$B$1*COS($B$2)*$C28</f>
        <v>524.39259597480486</v>
      </c>
      <c r="B28" s="24">
        <f>$B$1*SIN($B$2)*$C28-$B$3*POWER($C28,2)/2</f>
        <v>1948.6396515719634</v>
      </c>
      <c r="C28" s="24">
        <v>22</v>
      </c>
      <c r="M28" s="24">
        <f>$N$1*COS($N$2)*$O28</f>
        <v>1996.2235575073728</v>
      </c>
      <c r="N28" s="24">
        <f>$N$1*SIN($N$2)*$O28-$N$3*POWER($O28,2)/2</f>
        <v>1428.4333932296499</v>
      </c>
      <c r="O28" s="24">
        <v>19</v>
      </c>
      <c r="Q28" s="24">
        <f>$R$1*COS($R$2)*$S28</f>
        <v>1550.7118348908893</v>
      </c>
      <c r="R28" s="24">
        <f>$R$1*SIN($R$2)*$S28-$R$3*POWER($S28,2)/2</f>
        <v>1664.1919527649852</v>
      </c>
      <c r="S28" s="24">
        <v>19</v>
      </c>
    </row>
    <row r="29" spans="1:25" x14ac:dyDescent="0.25">
      <c r="A29" s="24">
        <f>$B$1*COS($B$2)*$C29</f>
        <v>548.22862306456875</v>
      </c>
      <c r="B29" s="24">
        <f>$B$1*SIN($B$2)*$C29-$B$3*POWER($C29,2)/2</f>
        <v>1922.2141811888705</v>
      </c>
      <c r="C29" s="24">
        <v>23</v>
      </c>
      <c r="M29" s="24">
        <f>$N$1*COS($N$2)*$O29</f>
        <v>2101.2879552709187</v>
      </c>
      <c r="N29" s="24">
        <f>$N$1*SIN($N$2)*$O29-$N$3*POWER($O29,2)/2</f>
        <v>1403.6140981364733</v>
      </c>
      <c r="O29" s="24">
        <v>20</v>
      </c>
      <c r="Q29" s="24">
        <f>$R$1*COS($R$2)*$S29</f>
        <v>1632.3282472535677</v>
      </c>
      <c r="R29" s="24">
        <f>$R$1*SIN($R$2)*$S29-$R$3*POWER($S29,2)/2</f>
        <v>1651.7810029105108</v>
      </c>
      <c r="S29" s="24">
        <v>20</v>
      </c>
    </row>
    <row r="30" spans="1:25" x14ac:dyDescent="0.25">
      <c r="A30" s="24">
        <f>$B$1*COS($B$2)*$C30</f>
        <v>572.06465015433253</v>
      </c>
      <c r="B30" s="24">
        <f>$B$1*SIN($B$2)*$C30-$B$3*POWER($C30,2)/2</f>
        <v>1885.7887108057785</v>
      </c>
      <c r="C30" s="24">
        <v>24</v>
      </c>
      <c r="M30" s="24">
        <f>$N$1*COS($N$2)*$O30</f>
        <v>2206.3523530344646</v>
      </c>
      <c r="N30" s="24">
        <f>$N$1*SIN($N$2)*$O30-$N$3*POWER($O30,2)/2</f>
        <v>1368.7948030432972</v>
      </c>
      <c r="O30" s="24">
        <v>21</v>
      </c>
      <c r="Q30" s="24">
        <f>$R$1*COS($R$2)*$S30</f>
        <v>1713.9446596162461</v>
      </c>
      <c r="R30" s="24">
        <f>$R$1*SIN($R$2)*$S30-$R$3*POWER($S30,2)/2</f>
        <v>1629.3700530560363</v>
      </c>
      <c r="S30" s="24">
        <v>21</v>
      </c>
    </row>
    <row r="31" spans="1:25" x14ac:dyDescent="0.25">
      <c r="A31" s="24">
        <f>$B$1*COS($B$2)*$C31</f>
        <v>595.90067724409641</v>
      </c>
      <c r="B31" s="24">
        <f>$B$1*SIN($B$2)*$C31-$B$3*POWER($C31,2)/2</f>
        <v>1839.3632404226855</v>
      </c>
      <c r="C31" s="24">
        <v>25</v>
      </c>
      <c r="M31" s="24">
        <f>$N$1*COS($N$2)*$O31</f>
        <v>2311.4167507980105</v>
      </c>
      <c r="N31" s="24">
        <f>$N$1*SIN($N$2)*$O31-$N$3*POWER($O31,2)/2</f>
        <v>1323.975507950121</v>
      </c>
      <c r="O31" s="24">
        <v>22</v>
      </c>
      <c r="Q31" s="24">
        <f>$R$1*COS($R$2)*$S31</f>
        <v>1795.5610719789245</v>
      </c>
      <c r="R31" s="24">
        <f>$R$1*SIN($R$2)*$S31-$R$3*POWER($S31,2)/2</f>
        <v>1596.9591032015619</v>
      </c>
      <c r="S31" s="24">
        <v>22</v>
      </c>
    </row>
    <row r="32" spans="1:25" x14ac:dyDescent="0.25">
      <c r="A32" s="24">
        <f>$B$1*COS($B$2)*$C32</f>
        <v>619.7367043338603</v>
      </c>
      <c r="B32" s="24">
        <f>$B$1*SIN($B$2)*$C32-$B$3*POWER($C32,2)/2</f>
        <v>1782.9377700395935</v>
      </c>
      <c r="C32" s="24">
        <v>26</v>
      </c>
      <c r="M32" s="24">
        <f>$N$1*COS($N$2)*$O32</f>
        <v>2416.4811485615564</v>
      </c>
      <c r="N32" s="24">
        <f>$N$1*SIN($N$2)*$O32-$N$3*POWER($O32,2)/2</f>
        <v>1269.1562128569444</v>
      </c>
      <c r="O32" s="24">
        <v>23</v>
      </c>
      <c r="Q32" s="24">
        <f>$R$1*COS($R$2)*$S32</f>
        <v>1877.1774843416028</v>
      </c>
      <c r="R32" s="24">
        <f>$R$1*SIN($R$2)*$S32-$R$3*POWER($S32,2)/2</f>
        <v>1554.5481533470875</v>
      </c>
      <c r="S32" s="24">
        <v>23</v>
      </c>
    </row>
    <row r="33" spans="1:19" x14ac:dyDescent="0.25">
      <c r="A33" s="24">
        <f>$B$1*COS($B$2)*$C33</f>
        <v>643.57273142362408</v>
      </c>
      <c r="B33" s="24">
        <f>$B$1*SIN($B$2)*$C33-$B$3*POWER($C33,2)/2</f>
        <v>1716.5122996565005</v>
      </c>
      <c r="C33" s="24">
        <v>27</v>
      </c>
      <c r="M33" s="24">
        <f>$N$1*COS($N$2)*$O33</f>
        <v>2521.5455463251028</v>
      </c>
      <c r="N33" s="24">
        <f>$N$1*SIN($N$2)*$O33-$N$3*POWER($O33,2)/2</f>
        <v>1204.3369177637683</v>
      </c>
      <c r="O33" s="24">
        <v>24</v>
      </c>
      <c r="Q33" s="24">
        <f>$R$1*COS($R$2)*$S33</f>
        <v>1958.7938967042815</v>
      </c>
      <c r="R33" s="24">
        <f>$R$1*SIN($R$2)*$S33-$R$3*POWER($S33,2)/2</f>
        <v>1502.1372034926126</v>
      </c>
      <c r="S33" s="24">
        <v>24</v>
      </c>
    </row>
    <row r="34" spans="1:19" x14ac:dyDescent="0.25">
      <c r="A34" s="24">
        <f>$B$1*COS($B$2)*$C34</f>
        <v>667.40875851338797</v>
      </c>
      <c r="B34" s="24">
        <f>$B$1*SIN($B$2)*$C34-$B$3*POWER($C34,2)/2</f>
        <v>1640.0868292734076</v>
      </c>
      <c r="C34" s="24">
        <v>28</v>
      </c>
      <c r="M34" s="24">
        <f>$N$1*COS($N$2)*$O34</f>
        <v>2626.6099440886487</v>
      </c>
      <c r="N34" s="24">
        <f>$N$1*SIN($N$2)*$O34-$N$3*POWER($O34,2)/2</f>
        <v>1129.5176226705917</v>
      </c>
      <c r="O34" s="24">
        <v>25</v>
      </c>
      <c r="Q34" s="24">
        <f>$R$1*COS($R$2)*$S34</f>
        <v>2040.4103090669598</v>
      </c>
      <c r="R34" s="24">
        <f>$R$1*SIN($R$2)*$S34-$R$3*POWER($S34,2)/2</f>
        <v>1439.7262536381386</v>
      </c>
      <c r="S34" s="24">
        <v>25</v>
      </c>
    </row>
    <row r="35" spans="1:19" x14ac:dyDescent="0.25">
      <c r="A35" s="24">
        <f>$B$1*COS($B$2)*$C35</f>
        <v>691.24478560315185</v>
      </c>
      <c r="B35" s="24">
        <f>$B$1*SIN($B$2)*$C35-$B$3*POWER($C35,2)/2</f>
        <v>1553.6613588903156</v>
      </c>
      <c r="C35" s="24">
        <v>29</v>
      </c>
      <c r="M35" s="24">
        <f>$N$1*COS($N$2)*$O35</f>
        <v>2731.6743418521946</v>
      </c>
      <c r="N35" s="24">
        <f>$N$1*SIN($N$2)*$O35-$N$3*POWER($O35,2)/2</f>
        <v>1044.6983275774155</v>
      </c>
      <c r="O35" s="24">
        <v>26</v>
      </c>
      <c r="Q35" s="24">
        <f>$R$1*COS($R$2)*$S35</f>
        <v>2122.0267214296382</v>
      </c>
      <c r="R35" s="24">
        <f>$R$1*SIN($R$2)*$S35-$R$3*POWER($S35,2)/2</f>
        <v>1367.3153037836637</v>
      </c>
      <c r="S35" s="24">
        <v>26</v>
      </c>
    </row>
    <row r="36" spans="1:19" x14ac:dyDescent="0.25">
      <c r="A36" s="24">
        <f>$B$1*COS($B$2)*$C36</f>
        <v>715.08081269291574</v>
      </c>
      <c r="B36" s="24">
        <f>$B$1*SIN($B$2)*$C36-$B$3*POWER($C36,2)/2</f>
        <v>1457.2358885072226</v>
      </c>
      <c r="C36" s="24">
        <v>30</v>
      </c>
      <c r="M36" s="24">
        <f>$N$1*COS($N$2)*$O36</f>
        <v>2836.7387396157405</v>
      </c>
      <c r="N36" s="24">
        <f>$N$1*SIN($N$2)*$O36-$N$3*POWER($O36,2)/2</f>
        <v>949.87903248423936</v>
      </c>
      <c r="O36" s="24">
        <v>27</v>
      </c>
      <c r="Q36" s="24">
        <f>$R$1*COS($R$2)*$S36</f>
        <v>2203.6431337923163</v>
      </c>
      <c r="R36" s="24">
        <f>$R$1*SIN($R$2)*$S36-$R$3*POWER($S36,2)/2</f>
        <v>1284.9043539291897</v>
      </c>
      <c r="S36" s="24">
        <v>27</v>
      </c>
    </row>
    <row r="37" spans="1:19" x14ac:dyDescent="0.25">
      <c r="A37" s="24">
        <f>$B$1*COS($B$2)*$C37</f>
        <v>738.91683978267952</v>
      </c>
      <c r="B37" s="24">
        <f>$B$1*SIN($B$2)*$C37-$B$3*POWER($C37,2)/2</f>
        <v>1350.8104181241306</v>
      </c>
      <c r="C37" s="24">
        <v>31</v>
      </c>
      <c r="M37" s="24">
        <f>$N$1*COS($N$2)*$O37</f>
        <v>2941.8031373792865</v>
      </c>
      <c r="N37" s="24">
        <f>$N$1*SIN($N$2)*$O37-$N$3*POWER($O37,2)/2</f>
        <v>845.05973739106321</v>
      </c>
      <c r="O37" s="24">
        <v>28</v>
      </c>
      <c r="Q37" s="24">
        <f>$R$1*COS($R$2)*$S37</f>
        <v>2285.259546154995</v>
      </c>
      <c r="R37" s="24">
        <f>$R$1*SIN($R$2)*$S37-$R$3*POWER($S37,2)/2</f>
        <v>1192.4934040747148</v>
      </c>
      <c r="S37" s="24">
        <v>28</v>
      </c>
    </row>
    <row r="38" spans="1:19" x14ac:dyDescent="0.25">
      <c r="A38" s="24">
        <f>$B$1*COS($B$2)*$C38</f>
        <v>762.75286687244341</v>
      </c>
      <c r="B38" s="24">
        <f>$B$1*SIN($B$2)*$C38-$B$3*POWER($C38,2)/2</f>
        <v>1234.3849477410376</v>
      </c>
      <c r="C38" s="24">
        <v>32</v>
      </c>
      <c r="E38" s="27" t="s">
        <v>18</v>
      </c>
      <c r="F38" s="26"/>
      <c r="G38" s="26"/>
      <c r="H38" s="26"/>
      <c r="I38" s="25"/>
      <c r="M38" s="24">
        <f>$N$1*COS($N$2)*$O38</f>
        <v>3046.8675351428324</v>
      </c>
      <c r="N38" s="24">
        <f>$N$1*SIN($N$2)*$O38-$N$3*POWER($O38,2)/2</f>
        <v>730.24044229788706</v>
      </c>
      <c r="O38" s="24">
        <v>29</v>
      </c>
      <c r="Q38" s="24">
        <f>$R$1*COS($R$2)*$S38</f>
        <v>2366.8759585176731</v>
      </c>
      <c r="R38" s="24">
        <f>$R$1*SIN($R$2)*$S38-$R$3*POWER($S38,2)/2</f>
        <v>1090.0824542202408</v>
      </c>
      <c r="S38" s="24">
        <v>29</v>
      </c>
    </row>
    <row r="39" spans="1:19" x14ac:dyDescent="0.25">
      <c r="A39" s="24">
        <f>$B$1*COS($B$2)*$C39</f>
        <v>786.58889396220729</v>
      </c>
      <c r="B39" s="24">
        <f>$B$1*SIN($B$2)*$C39-$B$3*POWER($C39,2)/2</f>
        <v>1107.9594773579447</v>
      </c>
      <c r="C39" s="24">
        <v>33</v>
      </c>
      <c r="M39" s="24">
        <f>$N$1*COS($N$2)*$O39</f>
        <v>3151.9319329063783</v>
      </c>
      <c r="N39" s="24">
        <f>$N$1*SIN($N$2)*$O39-$N$3*POWER($O39,2)/2</f>
        <v>605.42114720471</v>
      </c>
      <c r="O39" s="24">
        <v>30</v>
      </c>
      <c r="Q39" s="24">
        <f>$R$1*COS($R$2)*$S39</f>
        <v>2448.4923708803517</v>
      </c>
      <c r="R39" s="24">
        <f>$R$1*SIN($R$2)*$S39-$R$3*POWER($S39,2)/2</f>
        <v>977.67150436576594</v>
      </c>
      <c r="S39" s="24">
        <v>30</v>
      </c>
    </row>
    <row r="40" spans="1:19" x14ac:dyDescent="0.25">
      <c r="A40" s="24">
        <f>$B$1*COS($B$2)*$C40</f>
        <v>810.42492105197107</v>
      </c>
      <c r="B40" s="24">
        <f>$B$1*SIN($B$2)*$C40-$B$3*POWER($C40,2)/2</f>
        <v>971.53400697485267</v>
      </c>
      <c r="C40" s="24">
        <v>34</v>
      </c>
      <c r="M40" s="24">
        <f>$N$1*COS($N$2)*$O40</f>
        <v>3256.9963306699242</v>
      </c>
      <c r="N40" s="24">
        <f>$N$1*SIN($N$2)*$O40-$N$3*POWER($O40,2)/2</f>
        <v>470.60185211153384</v>
      </c>
      <c r="O40" s="24">
        <v>31</v>
      </c>
      <c r="Q40" s="24">
        <f>$R$1*COS($R$2)*$S40</f>
        <v>2530.1087832430298</v>
      </c>
      <c r="R40" s="24">
        <f>$R$1*SIN($R$2)*$S40-$R$3*POWER($S40,2)/2</f>
        <v>855.26055451129196</v>
      </c>
      <c r="S40" s="24">
        <v>31</v>
      </c>
    </row>
    <row r="41" spans="1:19" x14ac:dyDescent="0.25">
      <c r="A41" s="24">
        <f>$B$1*COS($B$2)*$C41</f>
        <v>834.26094814173496</v>
      </c>
      <c r="B41" s="24">
        <f>$B$1*SIN($B$2)*$C41-$B$3*POWER($C41,2)/2</f>
        <v>825.10853659175973</v>
      </c>
      <c r="C41" s="24">
        <v>35</v>
      </c>
      <c r="M41" s="24">
        <f>$N$1*COS($N$2)*$O41</f>
        <v>3362.0607284334701</v>
      </c>
      <c r="N41" s="24">
        <f>$N$1*SIN($N$2)*$O41-$N$3*POWER($O41,2)/2</f>
        <v>325.78255701835769</v>
      </c>
      <c r="O41" s="24">
        <v>32</v>
      </c>
      <c r="Q41" s="24">
        <f>$R$1*COS($R$2)*$S41</f>
        <v>2611.7251956057084</v>
      </c>
      <c r="R41" s="24">
        <f>$R$1*SIN($R$2)*$S41-$R$3*POWER($S41,2)/2</f>
        <v>722.84960465681706</v>
      </c>
      <c r="S41" s="24">
        <v>32</v>
      </c>
    </row>
    <row r="42" spans="1:19" x14ac:dyDescent="0.25">
      <c r="A42" s="24">
        <f>$B$1*COS($B$2)*$C42</f>
        <v>858.09697523149885</v>
      </c>
      <c r="B42" s="24">
        <f>$B$1*SIN($B$2)*$C42-$B$3*POWER($C42,2)/2</f>
        <v>668.6830662086677</v>
      </c>
      <c r="C42" s="24">
        <v>36</v>
      </c>
      <c r="M42" s="24">
        <f>$N$1*COS($N$2)*$O42</f>
        <v>3467.125126197016</v>
      </c>
      <c r="N42" s="24">
        <f>$N$1*SIN($N$2)*$O42-$N$3*POWER($O42,2)/2</f>
        <v>170.96326192518154</v>
      </c>
      <c r="O42" s="24">
        <v>33</v>
      </c>
      <c r="Q42" s="24">
        <f>$R$1*COS($R$2)*$S42</f>
        <v>2693.3416079683871</v>
      </c>
      <c r="R42" s="24">
        <f>$R$1*SIN($R$2)*$S42-$R$3*POWER($S42,2)/2</f>
        <v>580.43865480234217</v>
      </c>
      <c r="S42" s="24">
        <v>33</v>
      </c>
    </row>
    <row r="43" spans="1:19" x14ac:dyDescent="0.25">
      <c r="A43" s="24">
        <f>$B$1*COS($B$2)*$C43</f>
        <v>881.93300232126273</v>
      </c>
      <c r="B43" s="24">
        <f>$B$1*SIN($B$2)*$C43-$B$3*POWER($C43,2)/2</f>
        <v>502.25759582557475</v>
      </c>
      <c r="C43" s="24">
        <v>37</v>
      </c>
      <c r="M43" s="24">
        <f>$N$1*COS($N$2)*$O43</f>
        <v>3572.1895239605619</v>
      </c>
      <c r="N43" s="24">
        <f>$N$1*SIN($N$2)*$O43-$N$3*POWER($O43,2)/2</f>
        <v>6.1439668320053897</v>
      </c>
      <c r="O43" s="24">
        <v>34</v>
      </c>
      <c r="Q43" s="24">
        <f>$R$1*COS($R$2)*$S43</f>
        <v>2774.9580203310652</v>
      </c>
      <c r="R43" s="24">
        <f>$R$1*SIN($R$2)*$S43-$R$3*POWER($S43,2)/2</f>
        <v>428.02770494786819</v>
      </c>
      <c r="S43" s="24">
        <v>34</v>
      </c>
    </row>
    <row r="44" spans="1:19" x14ac:dyDescent="0.25">
      <c r="A44" s="24">
        <f>$B$1*COS($B$2)*$C44</f>
        <v>905.76902941102651</v>
      </c>
      <c r="B44" s="24">
        <f>$B$1*SIN($B$2)*$C44-$B$3*POWER($C44,2)/2</f>
        <v>325.83212544248181</v>
      </c>
      <c r="C44" s="24">
        <v>38</v>
      </c>
      <c r="M44" s="24">
        <f>$N$1*COS($N$2)*$O44</f>
        <v>3677.2539217241078</v>
      </c>
      <c r="N44" s="24">
        <f>$N$1*SIN($N$2)*$O44-$N$3*POWER($O44,2)/2</f>
        <v>-168.67532826117167</v>
      </c>
      <c r="O44" s="24">
        <v>35</v>
      </c>
      <c r="Q44" s="24">
        <f>$R$1*COS($R$2)*$S44</f>
        <v>2856.5744326937438</v>
      </c>
      <c r="R44" s="24">
        <f>$R$1*SIN($R$2)*$S44-$R$3*POWER($S44,2)/2</f>
        <v>265.61675509339329</v>
      </c>
      <c r="S44" s="24">
        <v>35</v>
      </c>
    </row>
    <row r="45" spans="1:19" x14ac:dyDescent="0.25">
      <c r="A45" s="24">
        <f>$B$1*COS($B$2)*$C45</f>
        <v>929.6050565007904</v>
      </c>
      <c r="B45" s="24">
        <f>$B$1*SIN($B$2)*$C45-$B$3*POWER($C45,2)/2</f>
        <v>139.40665505938978</v>
      </c>
      <c r="C45" s="24">
        <v>39</v>
      </c>
      <c r="M45" s="24">
        <f>$N$1*COS($N$2)*$O45</f>
        <v>3782.3183194876538</v>
      </c>
      <c r="N45" s="24">
        <f>$N$1*SIN($N$2)*$O45-$N$3*POWER($O45,2)/2</f>
        <v>-353.49462335434782</v>
      </c>
      <c r="O45" s="24">
        <v>36</v>
      </c>
      <c r="Q45" s="24">
        <f>$R$1*COS($R$2)*$S45</f>
        <v>2938.1908450564219</v>
      </c>
      <c r="R45" s="24">
        <f>$R$1*SIN($R$2)*$S45-$R$3*POWER($S45,2)/2</f>
        <v>93.205805238919311</v>
      </c>
      <c r="S45" s="24">
        <v>36</v>
      </c>
    </row>
    <row r="46" spans="1:19" x14ac:dyDescent="0.25">
      <c r="A46" s="24">
        <f>$B$1*COS($B$2)*$C46</f>
        <v>953.44108359055429</v>
      </c>
      <c r="B46" s="24">
        <f>$B$1*SIN($B$2)*$C46-$B$3*POWER($C46,2)/2</f>
        <v>-57.018815323703166</v>
      </c>
      <c r="C46" s="24">
        <v>40</v>
      </c>
      <c r="M46" s="24">
        <f>$N$1*COS($N$2)*$O46</f>
        <v>3887.3827172511997</v>
      </c>
      <c r="N46" s="24">
        <f>$N$1*SIN($N$2)*$O46-$N$3*POWER($O46,2)/2</f>
        <v>-548.31391844752397</v>
      </c>
      <c r="O46" s="24">
        <v>37</v>
      </c>
      <c r="Q46" s="24">
        <f>$R$1*COS($R$2)*$S46</f>
        <v>3019.8072574191006</v>
      </c>
      <c r="R46" s="24">
        <f>$R$1*SIN($R$2)*$S46-$R$3*POWER($S46,2)/2</f>
        <v>-89.205144615555582</v>
      </c>
      <c r="S46" s="24">
        <v>37</v>
      </c>
    </row>
    <row r="47" spans="1:19" x14ac:dyDescent="0.25">
      <c r="M47" s="24">
        <f>$N$1*COS($N$2)*$O47</f>
        <v>3992.4471150147456</v>
      </c>
      <c r="N47" s="24">
        <f>$N$1*SIN($N$2)*$O47-$N$3*POWER($O47,2)/2</f>
        <v>-753.13321354070013</v>
      </c>
      <c r="O47" s="24">
        <v>38</v>
      </c>
    </row>
    <row r="48" spans="1:19" x14ac:dyDescent="0.25">
      <c r="M48" s="24">
        <f>$N$1*COS($N$2)*$O48</f>
        <v>4097.5115127782919</v>
      </c>
      <c r="N48" s="24">
        <f>$N$1*SIN($N$2)*$O48-$N$3*POWER($O48,2)/2</f>
        <v>-967.95250863387628</v>
      </c>
      <c r="O48" s="24">
        <v>39</v>
      </c>
    </row>
    <row r="49" spans="1:15" x14ac:dyDescent="0.25">
      <c r="M49" s="24">
        <f>$N$1*COS($N$2)*$O49</f>
        <v>4202.5759105418374</v>
      </c>
      <c r="N49" s="24">
        <f>$N$1*SIN($N$2)*$O49-$N$3*POWER($O49,2)/2</f>
        <v>-1192.7718037270533</v>
      </c>
      <c r="O49" s="24">
        <v>40</v>
      </c>
    </row>
    <row r="51" spans="1:15" x14ac:dyDescent="0.25">
      <c r="A51" s="23" t="s">
        <v>17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1"/>
    </row>
    <row r="52" spans="1:15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8"/>
    </row>
    <row r="53" spans="1:15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8"/>
    </row>
    <row r="54" spans="1:15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8"/>
    </row>
    <row r="55" spans="1:15" x14ac:dyDescent="0.25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5"/>
    </row>
  </sheetData>
  <mergeCells count="2">
    <mergeCell ref="U23:Y23"/>
    <mergeCell ref="A51:L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H219"/>
  <sheetViews>
    <sheetView tabSelected="1" topLeftCell="A110" zoomScaleNormal="100" workbookViewId="0">
      <selection activeCell="B110" sqref="B110"/>
    </sheetView>
  </sheetViews>
  <sheetFormatPr defaultRowHeight="15.75" x14ac:dyDescent="0.25"/>
  <cols>
    <col min="1" max="1" width="17.85546875" style="3" customWidth="1"/>
    <col min="2" max="2" width="9.140625" style="3"/>
    <col min="3" max="3" width="13.140625" style="3" customWidth="1"/>
    <col min="4" max="16384" width="9.140625" style="3"/>
  </cols>
  <sheetData>
    <row r="6" spans="1:36" x14ac:dyDescent="0.25">
      <c r="A6" s="14" t="s">
        <v>6</v>
      </c>
      <c r="B6" s="2">
        <v>45</v>
      </c>
      <c r="C6" s="14" t="s">
        <v>1</v>
      </c>
      <c r="D6" s="2">
        <v>0.79</v>
      </c>
    </row>
    <row r="7" spans="1:36" x14ac:dyDescent="0.25">
      <c r="A7" s="14" t="s">
        <v>0</v>
      </c>
      <c r="B7" s="2">
        <v>10</v>
      </c>
    </row>
    <row r="10" spans="1:36" x14ac:dyDescent="0.25">
      <c r="A10" s="13" t="s">
        <v>5</v>
      </c>
      <c r="B10" s="13"/>
      <c r="C10" s="13"/>
      <c r="D10" s="13"/>
      <c r="E10" s="13"/>
      <c r="F10" s="13"/>
      <c r="I10" s="14" t="s">
        <v>7</v>
      </c>
      <c r="J10" s="2">
        <v>200</v>
      </c>
      <c r="K10" s="2" t="s">
        <v>8</v>
      </c>
    </row>
    <row r="12" spans="1:36" x14ac:dyDescent="0.25">
      <c r="A12" s="14" t="s">
        <v>9</v>
      </c>
      <c r="B12" s="2">
        <v>200</v>
      </c>
    </row>
    <row r="14" spans="1:36" x14ac:dyDescent="0.25">
      <c r="A14" s="14" t="s">
        <v>4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W14" s="4">
        <v>21</v>
      </c>
      <c r="X14" s="4">
        <v>22</v>
      </c>
      <c r="Y14" s="4">
        <v>23</v>
      </c>
      <c r="Z14" s="4">
        <v>24</v>
      </c>
      <c r="AA14" s="4">
        <v>25</v>
      </c>
      <c r="AB14" s="4">
        <v>26</v>
      </c>
      <c r="AC14" s="4">
        <v>27</v>
      </c>
      <c r="AD14" s="4">
        <v>28</v>
      </c>
      <c r="AE14" s="4">
        <v>29</v>
      </c>
      <c r="AF14" s="4">
        <v>29.7</v>
      </c>
      <c r="AG14" s="4">
        <v>29.75</v>
      </c>
      <c r="AH14" s="6"/>
      <c r="AI14" s="6"/>
      <c r="AJ14" s="6"/>
    </row>
    <row r="15" spans="1:36" x14ac:dyDescent="0.25">
      <c r="A15" s="14" t="s">
        <v>2</v>
      </c>
      <c r="B15" s="2">
        <f t="shared" ref="B15:AG15" si="0">$J$10*COS($D$6)*B14</f>
        <v>0</v>
      </c>
      <c r="C15" s="2">
        <f t="shared" si="0"/>
        <v>140.76906313044722</v>
      </c>
      <c r="D15" s="2">
        <f t="shared" si="0"/>
        <v>281.53812626089444</v>
      </c>
      <c r="E15" s="2">
        <f t="shared" si="0"/>
        <v>422.30718939134169</v>
      </c>
      <c r="F15" s="2">
        <f t="shared" si="0"/>
        <v>563.07625252178889</v>
      </c>
      <c r="G15" s="2">
        <f t="shared" si="0"/>
        <v>703.84531565223608</v>
      </c>
      <c r="H15" s="2">
        <f t="shared" si="0"/>
        <v>844.61437878268339</v>
      </c>
      <c r="I15" s="2">
        <f t="shared" si="0"/>
        <v>985.38344191313058</v>
      </c>
      <c r="J15" s="2">
        <f t="shared" si="0"/>
        <v>1126.1525050435778</v>
      </c>
      <c r="K15" s="2">
        <f t="shared" si="0"/>
        <v>1266.921568174025</v>
      </c>
      <c r="L15" s="2">
        <f t="shared" si="0"/>
        <v>1407.6906313044722</v>
      </c>
      <c r="M15" s="2">
        <f t="shared" si="0"/>
        <v>1548.4596944349194</v>
      </c>
      <c r="N15" s="2">
        <f t="shared" si="0"/>
        <v>1689.2287575653668</v>
      </c>
      <c r="O15" s="2">
        <f t="shared" si="0"/>
        <v>1829.997820695814</v>
      </c>
      <c r="P15" s="2">
        <f t="shared" si="0"/>
        <v>1970.7668838262612</v>
      </c>
      <c r="Q15" s="2">
        <f t="shared" si="0"/>
        <v>2111.5359469567084</v>
      </c>
      <c r="R15" s="2">
        <f t="shared" si="0"/>
        <v>2252.3050100871556</v>
      </c>
      <c r="S15" s="2">
        <f t="shared" si="0"/>
        <v>2393.0740732176027</v>
      </c>
      <c r="T15" s="2">
        <f t="shared" si="0"/>
        <v>2533.8431363480499</v>
      </c>
      <c r="U15" s="2">
        <f t="shared" si="0"/>
        <v>2674.6121994784971</v>
      </c>
      <c r="V15" s="2">
        <f t="shared" si="0"/>
        <v>2815.3812626089443</v>
      </c>
      <c r="W15" s="2">
        <f t="shared" si="0"/>
        <v>2956.1503257393915</v>
      </c>
      <c r="X15" s="2">
        <f t="shared" si="0"/>
        <v>3096.9193888698387</v>
      </c>
      <c r="Y15" s="2">
        <f t="shared" si="0"/>
        <v>3237.6884520002859</v>
      </c>
      <c r="Z15" s="2">
        <f t="shared" si="0"/>
        <v>3378.4575151307336</v>
      </c>
      <c r="AA15" s="2">
        <f t="shared" si="0"/>
        <v>3519.2265782611807</v>
      </c>
      <c r="AB15" s="2">
        <f t="shared" si="0"/>
        <v>3659.9956413916279</v>
      </c>
      <c r="AC15" s="2">
        <f t="shared" si="0"/>
        <v>3800.7647045220751</v>
      </c>
      <c r="AD15" s="2">
        <f t="shared" si="0"/>
        <v>3941.5337676525223</v>
      </c>
      <c r="AE15" s="2">
        <f t="shared" si="0"/>
        <v>4082.3028307829695</v>
      </c>
      <c r="AF15" s="2">
        <f t="shared" si="0"/>
        <v>4180.8411749742827</v>
      </c>
      <c r="AG15" s="2">
        <f t="shared" si="0"/>
        <v>4187.879628130805</v>
      </c>
    </row>
    <row r="16" spans="1:36" x14ac:dyDescent="0.25">
      <c r="A16" s="14" t="s">
        <v>3</v>
      </c>
      <c r="B16" s="2">
        <f t="shared" ref="B16:AG16" si="1">$J$10*SIN($D$6)*B14-$B$7*B14*B14/2+$B$12</f>
        <v>200</v>
      </c>
      <c r="C16" s="2">
        <f t="shared" si="1"/>
        <v>337.07065448352159</v>
      </c>
      <c r="D16" s="2">
        <f t="shared" si="1"/>
        <v>464.14130896704313</v>
      </c>
      <c r="E16" s="2">
        <f t="shared" si="1"/>
        <v>581.21196345056467</v>
      </c>
      <c r="F16" s="2">
        <f t="shared" si="1"/>
        <v>688.28261793408626</v>
      </c>
      <c r="G16" s="2">
        <f t="shared" si="1"/>
        <v>785.35327241760785</v>
      </c>
      <c r="H16" s="2">
        <f t="shared" si="1"/>
        <v>872.42392690112933</v>
      </c>
      <c r="I16" s="2">
        <f t="shared" si="1"/>
        <v>949.49458138465093</v>
      </c>
      <c r="J16" s="2">
        <f t="shared" si="1"/>
        <v>1016.5652358681725</v>
      </c>
      <c r="K16" s="2">
        <f t="shared" si="1"/>
        <v>1073.6358903516941</v>
      </c>
      <c r="L16" s="2">
        <f t="shared" si="1"/>
        <v>1120.7065448352157</v>
      </c>
      <c r="M16" s="2">
        <f t="shared" si="1"/>
        <v>1157.7771993187373</v>
      </c>
      <c r="N16" s="2">
        <f t="shared" si="1"/>
        <v>1184.8478538022587</v>
      </c>
      <c r="O16" s="2">
        <f t="shared" si="1"/>
        <v>1201.9185082857803</v>
      </c>
      <c r="P16" s="2">
        <f t="shared" si="1"/>
        <v>1208.9891627693019</v>
      </c>
      <c r="Q16" s="2">
        <f t="shared" si="1"/>
        <v>1206.0598172528234</v>
      </c>
      <c r="R16" s="2">
        <f t="shared" si="1"/>
        <v>1193.130471736345</v>
      </c>
      <c r="S16" s="2">
        <f t="shared" si="1"/>
        <v>1170.2011262198666</v>
      </c>
      <c r="T16" s="2">
        <f t="shared" si="1"/>
        <v>1137.2717807033882</v>
      </c>
      <c r="U16" s="2">
        <f t="shared" si="1"/>
        <v>1094.3424351869098</v>
      </c>
      <c r="V16" s="2">
        <f t="shared" si="1"/>
        <v>1041.4130896704314</v>
      </c>
      <c r="W16" s="2">
        <f t="shared" si="1"/>
        <v>978.48374415395301</v>
      </c>
      <c r="X16" s="2">
        <f t="shared" si="1"/>
        <v>905.55439863747461</v>
      </c>
      <c r="Y16" s="2">
        <f t="shared" si="1"/>
        <v>822.6250531209962</v>
      </c>
      <c r="Z16" s="2">
        <f t="shared" si="1"/>
        <v>729.69570760451734</v>
      </c>
      <c r="AA16" s="2">
        <f t="shared" si="1"/>
        <v>626.76636208803893</v>
      </c>
      <c r="AB16" s="2">
        <f t="shared" si="1"/>
        <v>513.83701657156053</v>
      </c>
      <c r="AC16" s="2">
        <f t="shared" si="1"/>
        <v>390.90767105508212</v>
      </c>
      <c r="AD16" s="2">
        <f t="shared" si="1"/>
        <v>257.97832553860371</v>
      </c>
      <c r="AE16" s="2">
        <f t="shared" si="1"/>
        <v>115.04898002212576</v>
      </c>
      <c r="AF16" s="2">
        <f t="shared" si="1"/>
        <v>9.0484381605901945</v>
      </c>
      <c r="AG16" s="2">
        <f t="shared" si="1"/>
        <v>1.2894708847661605</v>
      </c>
    </row>
    <row r="21" spans="9:17" x14ac:dyDescent="0.25">
      <c r="I21" s="8" t="s">
        <v>10</v>
      </c>
      <c r="J21" s="8"/>
      <c r="K21" s="8"/>
      <c r="L21" s="8"/>
      <c r="M21" s="2"/>
      <c r="N21" s="2"/>
      <c r="O21" s="2"/>
      <c r="P21" s="2"/>
      <c r="Q21" s="2"/>
    </row>
    <row r="35" spans="1:35" x14ac:dyDescent="0.25">
      <c r="A35" s="14" t="s">
        <v>9</v>
      </c>
      <c r="B35" s="2">
        <v>500</v>
      </c>
    </row>
    <row r="37" spans="1:35" x14ac:dyDescent="0.25">
      <c r="A37" s="14" t="s">
        <v>4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5</v>
      </c>
      <c r="H37" s="4">
        <v>6</v>
      </c>
      <c r="I37" s="4">
        <v>7</v>
      </c>
      <c r="J37" s="4">
        <v>8</v>
      </c>
      <c r="K37" s="4">
        <v>9</v>
      </c>
      <c r="L37" s="4">
        <v>10</v>
      </c>
      <c r="M37" s="4">
        <v>11</v>
      </c>
      <c r="N37" s="4">
        <v>12</v>
      </c>
      <c r="O37" s="4">
        <v>13</v>
      </c>
      <c r="P37" s="4">
        <v>14</v>
      </c>
      <c r="Q37" s="4">
        <v>15</v>
      </c>
      <c r="R37" s="4">
        <v>16</v>
      </c>
      <c r="S37" s="4">
        <v>17</v>
      </c>
      <c r="T37" s="4">
        <v>18</v>
      </c>
      <c r="U37" s="4">
        <v>19</v>
      </c>
      <c r="V37" s="4">
        <v>20</v>
      </c>
      <c r="W37" s="4">
        <v>21</v>
      </c>
      <c r="X37" s="4">
        <v>22</v>
      </c>
      <c r="Y37" s="4">
        <v>23</v>
      </c>
      <c r="Z37" s="4">
        <v>24</v>
      </c>
      <c r="AA37" s="4">
        <v>25</v>
      </c>
      <c r="AB37" s="4">
        <v>26</v>
      </c>
      <c r="AC37" s="4">
        <v>27</v>
      </c>
      <c r="AD37" s="4">
        <v>28</v>
      </c>
      <c r="AE37" s="4">
        <v>29</v>
      </c>
      <c r="AF37" s="4">
        <v>30</v>
      </c>
      <c r="AG37" s="4">
        <v>31</v>
      </c>
      <c r="AH37" s="4">
        <v>31.5</v>
      </c>
      <c r="AI37" s="4">
        <v>31.58</v>
      </c>
    </row>
    <row r="38" spans="1:35" x14ac:dyDescent="0.25">
      <c r="A38" s="14" t="s">
        <v>2</v>
      </c>
      <c r="B38" s="2">
        <f t="shared" ref="B38:AI38" si="2">$J$10*COS($D$6)*B37</f>
        <v>0</v>
      </c>
      <c r="C38" s="2">
        <f t="shared" si="2"/>
        <v>140.76906313044722</v>
      </c>
      <c r="D38" s="2">
        <f t="shared" si="2"/>
        <v>281.53812626089444</v>
      </c>
      <c r="E38" s="2">
        <f t="shared" si="2"/>
        <v>422.30718939134169</v>
      </c>
      <c r="F38" s="2">
        <f t="shared" si="2"/>
        <v>563.07625252178889</v>
      </c>
      <c r="G38" s="2">
        <f t="shared" si="2"/>
        <v>703.84531565223608</v>
      </c>
      <c r="H38" s="2">
        <f t="shared" si="2"/>
        <v>844.61437878268339</v>
      </c>
      <c r="I38" s="2">
        <f t="shared" si="2"/>
        <v>985.38344191313058</v>
      </c>
      <c r="J38" s="2">
        <f t="shared" si="2"/>
        <v>1126.1525050435778</v>
      </c>
      <c r="K38" s="2">
        <f t="shared" si="2"/>
        <v>1266.921568174025</v>
      </c>
      <c r="L38" s="2">
        <f t="shared" si="2"/>
        <v>1407.6906313044722</v>
      </c>
      <c r="M38" s="2">
        <f t="shared" si="2"/>
        <v>1548.4596944349194</v>
      </c>
      <c r="N38" s="2">
        <f t="shared" si="2"/>
        <v>1689.2287575653668</v>
      </c>
      <c r="O38" s="2">
        <f t="shared" si="2"/>
        <v>1829.997820695814</v>
      </c>
      <c r="P38" s="2">
        <f t="shared" si="2"/>
        <v>1970.7668838262612</v>
      </c>
      <c r="Q38" s="2">
        <f t="shared" si="2"/>
        <v>2111.5359469567084</v>
      </c>
      <c r="R38" s="2">
        <f t="shared" si="2"/>
        <v>2252.3050100871556</v>
      </c>
      <c r="S38" s="2">
        <f t="shared" si="2"/>
        <v>2393.0740732176027</v>
      </c>
      <c r="T38" s="2">
        <f t="shared" si="2"/>
        <v>2533.8431363480499</v>
      </c>
      <c r="U38" s="2">
        <f t="shared" si="2"/>
        <v>2674.6121994784971</v>
      </c>
      <c r="V38" s="2">
        <f t="shared" si="2"/>
        <v>2815.3812626089443</v>
      </c>
      <c r="W38" s="2">
        <f t="shared" si="2"/>
        <v>2956.1503257393915</v>
      </c>
      <c r="X38" s="2">
        <f t="shared" si="2"/>
        <v>3096.9193888698387</v>
      </c>
      <c r="Y38" s="2">
        <f t="shared" si="2"/>
        <v>3237.6884520002859</v>
      </c>
      <c r="Z38" s="2">
        <f t="shared" si="2"/>
        <v>3378.4575151307336</v>
      </c>
      <c r="AA38" s="2">
        <f t="shared" si="2"/>
        <v>3519.2265782611807</v>
      </c>
      <c r="AB38" s="2">
        <f t="shared" si="2"/>
        <v>3659.9956413916279</v>
      </c>
      <c r="AC38" s="2">
        <f t="shared" si="2"/>
        <v>3800.7647045220751</v>
      </c>
      <c r="AD38" s="2">
        <f t="shared" si="2"/>
        <v>3941.5337676525223</v>
      </c>
      <c r="AE38" s="2">
        <f t="shared" si="2"/>
        <v>4082.3028307829695</v>
      </c>
      <c r="AF38" s="2">
        <f t="shared" si="2"/>
        <v>4223.0718939134167</v>
      </c>
      <c r="AG38" s="2">
        <f t="shared" si="2"/>
        <v>4363.8409570438635</v>
      </c>
      <c r="AH38" s="2">
        <f t="shared" si="2"/>
        <v>4434.2254886090877</v>
      </c>
      <c r="AI38" s="2">
        <f t="shared" si="2"/>
        <v>4445.4870136595227</v>
      </c>
    </row>
    <row r="39" spans="1:35" x14ac:dyDescent="0.25">
      <c r="A39" s="14" t="s">
        <v>3</v>
      </c>
      <c r="B39" s="2">
        <f>$J$10*SIN($D$6)*B37-$B$7*B37*B37/2+$B$35</f>
        <v>500</v>
      </c>
      <c r="C39" s="2">
        <f t="shared" ref="C39:AE39" si="3">$J$10*SIN($D$6)*C37-$B$7*C37*C37/2+$B$35</f>
        <v>637.07065448352159</v>
      </c>
      <c r="D39" s="2">
        <f t="shared" si="3"/>
        <v>764.14130896704319</v>
      </c>
      <c r="E39" s="2">
        <f t="shared" si="3"/>
        <v>881.21196345056467</v>
      </c>
      <c r="F39" s="2">
        <f t="shared" si="3"/>
        <v>988.28261793408626</v>
      </c>
      <c r="G39" s="2">
        <f t="shared" si="3"/>
        <v>1085.353272417608</v>
      </c>
      <c r="H39" s="2">
        <f t="shared" si="3"/>
        <v>1172.4239269011293</v>
      </c>
      <c r="I39" s="2">
        <f t="shared" si="3"/>
        <v>1249.4945813846509</v>
      </c>
      <c r="J39" s="2">
        <f t="shared" si="3"/>
        <v>1316.5652358681725</v>
      </c>
      <c r="K39" s="2">
        <f t="shared" si="3"/>
        <v>1373.6358903516941</v>
      </c>
      <c r="L39" s="2">
        <f t="shared" si="3"/>
        <v>1420.7065448352157</v>
      </c>
      <c r="M39" s="2">
        <f t="shared" si="3"/>
        <v>1457.7771993187373</v>
      </c>
      <c r="N39" s="2">
        <f t="shared" si="3"/>
        <v>1484.8478538022587</v>
      </c>
      <c r="O39" s="2">
        <f t="shared" si="3"/>
        <v>1501.9185082857803</v>
      </c>
      <c r="P39" s="2">
        <f t="shared" si="3"/>
        <v>1508.9891627693019</v>
      </c>
      <c r="Q39" s="2">
        <f t="shared" si="3"/>
        <v>1506.0598172528234</v>
      </c>
      <c r="R39" s="2">
        <f t="shared" si="3"/>
        <v>1493.130471736345</v>
      </c>
      <c r="S39" s="2">
        <f t="shared" si="3"/>
        <v>1470.2011262198666</v>
      </c>
      <c r="T39" s="2">
        <f t="shared" si="3"/>
        <v>1437.2717807033882</v>
      </c>
      <c r="U39" s="2">
        <f t="shared" si="3"/>
        <v>1394.3424351869098</v>
      </c>
      <c r="V39" s="2">
        <f t="shared" si="3"/>
        <v>1341.4130896704314</v>
      </c>
      <c r="W39" s="2">
        <f t="shared" si="3"/>
        <v>1278.483744153953</v>
      </c>
      <c r="X39" s="2">
        <f t="shared" si="3"/>
        <v>1205.5543986374746</v>
      </c>
      <c r="Y39" s="2">
        <f t="shared" si="3"/>
        <v>1122.6250531209962</v>
      </c>
      <c r="Z39" s="2">
        <f t="shared" si="3"/>
        <v>1029.6957076045173</v>
      </c>
      <c r="AA39" s="2">
        <f t="shared" si="3"/>
        <v>926.76636208803893</v>
      </c>
      <c r="AB39" s="2">
        <f t="shared" si="3"/>
        <v>813.83701657156053</v>
      </c>
      <c r="AC39" s="2">
        <f t="shared" si="3"/>
        <v>690.90767105508212</v>
      </c>
      <c r="AD39" s="2">
        <f t="shared" si="3"/>
        <v>557.97832553860371</v>
      </c>
      <c r="AE39" s="2">
        <f t="shared" si="3"/>
        <v>415.04898002212576</v>
      </c>
      <c r="AF39" s="2">
        <f>$J$10*SIN($D$6)*AF37-$B$7*AF37*AF37/2+$B$35</f>
        <v>262.1196345056469</v>
      </c>
      <c r="AG39" s="2">
        <f>$J$10*SIN($D$6)*AG37-$B$7*AG37*AG37/2+$B$35</f>
        <v>99.190288989168948</v>
      </c>
      <c r="AH39" s="2">
        <f>$J$10*SIN($D$6)*AH37-$B$7*AH37*AH37/2+$B$35</f>
        <v>13.975616230929518</v>
      </c>
      <c r="AI39" s="2">
        <f>$J$10*SIN($D$6)*AI37-$B$7*AI37*AI37/2+$B$35</f>
        <v>0.1092685896119292</v>
      </c>
    </row>
    <row r="43" spans="1:35" x14ac:dyDescent="0.25">
      <c r="J43" s="8" t="s">
        <v>11</v>
      </c>
      <c r="K43" s="8"/>
      <c r="L43" s="8"/>
      <c r="M43" s="8"/>
      <c r="N43" s="2"/>
      <c r="O43" s="2"/>
      <c r="P43" s="2"/>
      <c r="Q43" s="2"/>
      <c r="R43" s="2"/>
    </row>
    <row r="57" spans="1:35" x14ac:dyDescent="0.25">
      <c r="A57" s="14" t="s">
        <v>9</v>
      </c>
      <c r="B57" s="2">
        <v>700</v>
      </c>
    </row>
    <row r="59" spans="1:35" x14ac:dyDescent="0.25">
      <c r="A59" s="14" t="s">
        <v>4</v>
      </c>
      <c r="B59" s="4">
        <v>0</v>
      </c>
      <c r="C59" s="4">
        <v>1</v>
      </c>
      <c r="D59" s="4">
        <v>2</v>
      </c>
      <c r="E59" s="4">
        <v>3</v>
      </c>
      <c r="F59" s="4">
        <v>4</v>
      </c>
      <c r="G59" s="4">
        <v>5</v>
      </c>
      <c r="H59" s="4">
        <v>6</v>
      </c>
      <c r="I59" s="4">
        <v>7</v>
      </c>
      <c r="J59" s="4">
        <v>8</v>
      </c>
      <c r="K59" s="4">
        <v>9</v>
      </c>
      <c r="L59" s="4">
        <v>10</v>
      </c>
      <c r="M59" s="4">
        <v>11</v>
      </c>
      <c r="N59" s="4">
        <v>12</v>
      </c>
      <c r="O59" s="4">
        <v>13</v>
      </c>
      <c r="P59" s="4">
        <v>14</v>
      </c>
      <c r="Q59" s="4">
        <v>15</v>
      </c>
      <c r="R59" s="4">
        <v>16</v>
      </c>
      <c r="S59" s="4">
        <v>17</v>
      </c>
      <c r="T59" s="4">
        <v>18</v>
      </c>
      <c r="U59" s="4">
        <v>19</v>
      </c>
      <c r="V59" s="4">
        <v>20</v>
      </c>
      <c r="W59" s="4">
        <v>21</v>
      </c>
      <c r="X59" s="4">
        <v>22</v>
      </c>
      <c r="Y59" s="4">
        <v>23</v>
      </c>
      <c r="Z59" s="4">
        <v>24</v>
      </c>
      <c r="AA59" s="4">
        <v>25</v>
      </c>
      <c r="AB59" s="4">
        <v>26</v>
      </c>
      <c r="AC59" s="4">
        <v>27</v>
      </c>
      <c r="AD59" s="4">
        <v>28</v>
      </c>
      <c r="AE59" s="4">
        <v>29</v>
      </c>
      <c r="AF59" s="4">
        <v>30</v>
      </c>
      <c r="AG59" s="4">
        <v>31</v>
      </c>
      <c r="AH59" s="4">
        <v>32</v>
      </c>
      <c r="AI59" s="4">
        <v>33.22</v>
      </c>
    </row>
    <row r="60" spans="1:35" x14ac:dyDescent="0.25">
      <c r="A60" s="14" t="s">
        <v>2</v>
      </c>
      <c r="B60" s="2">
        <f t="shared" ref="B60:AI60" si="4">$J$10*COS($D$6)*B59</f>
        <v>0</v>
      </c>
      <c r="C60" s="11">
        <f t="shared" si="4"/>
        <v>140.76906313044722</v>
      </c>
      <c r="D60" s="11">
        <f t="shared" si="4"/>
        <v>281.53812626089444</v>
      </c>
      <c r="E60" s="11">
        <f t="shared" si="4"/>
        <v>422.30718939134169</v>
      </c>
      <c r="F60" s="11">
        <f t="shared" si="4"/>
        <v>563.07625252178889</v>
      </c>
      <c r="G60" s="11">
        <f t="shared" si="4"/>
        <v>703.84531565223608</v>
      </c>
      <c r="H60" s="11">
        <f t="shared" si="4"/>
        <v>844.61437878268339</v>
      </c>
      <c r="I60" s="11">
        <f t="shared" si="4"/>
        <v>985.38344191313058</v>
      </c>
      <c r="J60" s="11">
        <f t="shared" si="4"/>
        <v>1126.1525050435778</v>
      </c>
      <c r="K60" s="11">
        <f t="shared" si="4"/>
        <v>1266.921568174025</v>
      </c>
      <c r="L60" s="11">
        <f t="shared" si="4"/>
        <v>1407.6906313044722</v>
      </c>
      <c r="M60" s="11">
        <f t="shared" si="4"/>
        <v>1548.4596944349194</v>
      </c>
      <c r="N60" s="11">
        <f t="shared" si="4"/>
        <v>1689.2287575653668</v>
      </c>
      <c r="O60" s="11">
        <f t="shared" si="4"/>
        <v>1829.997820695814</v>
      </c>
      <c r="P60" s="11">
        <f t="shared" si="4"/>
        <v>1970.7668838262612</v>
      </c>
      <c r="Q60" s="11">
        <f t="shared" si="4"/>
        <v>2111.5359469567084</v>
      </c>
      <c r="R60" s="11">
        <f t="shared" si="4"/>
        <v>2252.3050100871556</v>
      </c>
      <c r="S60" s="11">
        <f t="shared" si="4"/>
        <v>2393.0740732176027</v>
      </c>
      <c r="T60" s="11">
        <f t="shared" si="4"/>
        <v>2533.8431363480499</v>
      </c>
      <c r="U60" s="11">
        <f t="shared" si="4"/>
        <v>2674.6121994784971</v>
      </c>
      <c r="V60" s="11">
        <f t="shared" si="4"/>
        <v>2815.3812626089443</v>
      </c>
      <c r="W60" s="11">
        <f t="shared" si="4"/>
        <v>2956.1503257393915</v>
      </c>
      <c r="X60" s="11">
        <f t="shared" si="4"/>
        <v>3096.9193888698387</v>
      </c>
      <c r="Y60" s="11">
        <f t="shared" si="4"/>
        <v>3237.6884520002859</v>
      </c>
      <c r="Z60" s="11">
        <f t="shared" si="4"/>
        <v>3378.4575151307336</v>
      </c>
      <c r="AA60" s="11">
        <f t="shared" si="4"/>
        <v>3519.2265782611807</v>
      </c>
      <c r="AB60" s="11">
        <f t="shared" si="4"/>
        <v>3659.9956413916279</v>
      </c>
      <c r="AC60" s="11">
        <f t="shared" si="4"/>
        <v>3800.7647045220751</v>
      </c>
      <c r="AD60" s="11">
        <f t="shared" si="4"/>
        <v>3941.5337676525223</v>
      </c>
      <c r="AE60" s="11">
        <f t="shared" si="4"/>
        <v>4082.3028307829695</v>
      </c>
      <c r="AF60" s="11">
        <f t="shared" si="4"/>
        <v>4223.0718939134167</v>
      </c>
      <c r="AG60" s="11">
        <f t="shared" si="4"/>
        <v>4363.8409570438635</v>
      </c>
      <c r="AH60" s="11">
        <f t="shared" si="4"/>
        <v>4504.6100201743111</v>
      </c>
      <c r="AI60" s="11">
        <f t="shared" si="4"/>
        <v>4676.3482771934569</v>
      </c>
    </row>
    <row r="61" spans="1:35" x14ac:dyDescent="0.25">
      <c r="A61" s="14" t="s">
        <v>3</v>
      </c>
      <c r="B61" s="2">
        <f>$J$10*SIN($D$6)*B59-$B$7*B59*B59/2+$B$57</f>
        <v>700</v>
      </c>
      <c r="C61" s="11">
        <f t="shared" ref="C61:AI61" si="5">$J$10*SIN($D$6)*C59-$B$7*C59*C59/2+$B$57</f>
        <v>837.07065448352159</v>
      </c>
      <c r="D61" s="11">
        <f t="shared" si="5"/>
        <v>964.14130896704319</v>
      </c>
      <c r="E61" s="11">
        <f t="shared" si="5"/>
        <v>1081.2119634505648</v>
      </c>
      <c r="F61" s="11">
        <f t="shared" si="5"/>
        <v>1188.2826179340864</v>
      </c>
      <c r="G61" s="11">
        <f t="shared" si="5"/>
        <v>1285.353272417608</v>
      </c>
      <c r="H61" s="11">
        <f t="shared" si="5"/>
        <v>1372.4239269011293</v>
      </c>
      <c r="I61" s="11">
        <f t="shared" si="5"/>
        <v>1449.4945813846509</v>
      </c>
      <c r="J61" s="11">
        <f t="shared" si="5"/>
        <v>1516.5652358681725</v>
      </c>
      <c r="K61" s="11">
        <f t="shared" si="5"/>
        <v>1573.6358903516941</v>
      </c>
      <c r="L61" s="11">
        <f t="shared" si="5"/>
        <v>1620.7065448352157</v>
      </c>
      <c r="M61" s="11">
        <f t="shared" si="5"/>
        <v>1657.7771993187373</v>
      </c>
      <c r="N61" s="11">
        <f t="shared" si="5"/>
        <v>1684.8478538022587</v>
      </c>
      <c r="O61" s="11">
        <f t="shared" si="5"/>
        <v>1701.9185082857803</v>
      </c>
      <c r="P61" s="11">
        <f t="shared" si="5"/>
        <v>1708.9891627693019</v>
      </c>
      <c r="Q61" s="11">
        <f t="shared" si="5"/>
        <v>1706.0598172528234</v>
      </c>
      <c r="R61" s="11">
        <f t="shared" si="5"/>
        <v>1693.130471736345</v>
      </c>
      <c r="S61" s="11">
        <f t="shared" si="5"/>
        <v>1670.2011262198666</v>
      </c>
      <c r="T61" s="11">
        <f t="shared" si="5"/>
        <v>1637.2717807033882</v>
      </c>
      <c r="U61" s="11">
        <f t="shared" si="5"/>
        <v>1594.3424351869098</v>
      </c>
      <c r="V61" s="11">
        <f t="shared" si="5"/>
        <v>1541.4130896704314</v>
      </c>
      <c r="W61" s="11">
        <f t="shared" si="5"/>
        <v>1478.483744153953</v>
      </c>
      <c r="X61" s="11">
        <f t="shared" si="5"/>
        <v>1405.5543986374746</v>
      </c>
      <c r="Y61" s="11">
        <f t="shared" si="5"/>
        <v>1322.6250531209962</v>
      </c>
      <c r="Z61" s="11">
        <f t="shared" si="5"/>
        <v>1229.6957076045173</v>
      </c>
      <c r="AA61" s="11">
        <f t="shared" si="5"/>
        <v>1126.7663620880389</v>
      </c>
      <c r="AB61" s="11">
        <f t="shared" si="5"/>
        <v>1013.8370165715605</v>
      </c>
      <c r="AC61" s="11">
        <f t="shared" si="5"/>
        <v>890.90767105508212</v>
      </c>
      <c r="AD61" s="11">
        <f t="shared" si="5"/>
        <v>757.97832553860371</v>
      </c>
      <c r="AE61" s="11">
        <f t="shared" si="5"/>
        <v>615.04898002212576</v>
      </c>
      <c r="AF61" s="11">
        <f t="shared" si="5"/>
        <v>462.1196345056469</v>
      </c>
      <c r="AG61" s="11">
        <f t="shared" si="5"/>
        <v>299.19028898916895</v>
      </c>
      <c r="AH61" s="11">
        <f t="shared" si="5"/>
        <v>126.26094347269009</v>
      </c>
      <c r="AI61" s="11">
        <f t="shared" si="5"/>
        <v>-98.254858057413003</v>
      </c>
    </row>
    <row r="65" spans="9:17" x14ac:dyDescent="0.25">
      <c r="I65" s="8" t="s">
        <v>16</v>
      </c>
      <c r="J65" s="2"/>
      <c r="K65" s="2"/>
      <c r="L65" s="2"/>
      <c r="M65" s="2"/>
      <c r="N65" s="2"/>
      <c r="O65" s="2"/>
      <c r="P65" s="2"/>
      <c r="Q65" s="2"/>
    </row>
    <row r="106" spans="1:31" x14ac:dyDescent="0.25">
      <c r="A106" s="7" t="s">
        <v>12</v>
      </c>
      <c r="B106" s="7"/>
      <c r="C106" s="7"/>
      <c r="D106" s="7"/>
      <c r="E106" s="7"/>
    </row>
    <row r="109" spans="1:31" x14ac:dyDescent="0.25">
      <c r="A109" s="2" t="s">
        <v>7</v>
      </c>
      <c r="B109" s="2">
        <v>100</v>
      </c>
      <c r="C109" s="2" t="s">
        <v>8</v>
      </c>
    </row>
    <row r="112" spans="1:31" x14ac:dyDescent="0.25">
      <c r="A112" s="2" t="s">
        <v>4</v>
      </c>
      <c r="B112" s="4">
        <v>0</v>
      </c>
      <c r="C112" s="4">
        <v>1</v>
      </c>
      <c r="D112" s="4">
        <v>2</v>
      </c>
      <c r="E112" s="4">
        <v>3</v>
      </c>
      <c r="F112" s="4">
        <v>4</v>
      </c>
      <c r="G112" s="4">
        <v>5</v>
      </c>
      <c r="H112" s="4">
        <v>6</v>
      </c>
      <c r="I112" s="4">
        <v>7</v>
      </c>
      <c r="J112" s="4">
        <v>8</v>
      </c>
      <c r="K112" s="4">
        <v>9</v>
      </c>
      <c r="L112" s="4">
        <v>10</v>
      </c>
      <c r="M112" s="4">
        <v>11</v>
      </c>
      <c r="N112" s="4">
        <v>12</v>
      </c>
      <c r="O112" s="4">
        <v>13</v>
      </c>
      <c r="P112" s="4">
        <v>14</v>
      </c>
      <c r="Q112" s="4">
        <v>14.2</v>
      </c>
      <c r="R112" s="4">
        <v>14.4</v>
      </c>
      <c r="S112" s="4">
        <v>14.6</v>
      </c>
      <c r="T112" s="4">
        <v>14.8</v>
      </c>
      <c r="U112" s="4">
        <v>15</v>
      </c>
      <c r="V112" s="4">
        <v>15.2</v>
      </c>
      <c r="W112" s="4">
        <v>15.4</v>
      </c>
      <c r="X112" s="4">
        <v>15.6</v>
      </c>
      <c r="Y112" s="4">
        <v>15.8</v>
      </c>
      <c r="Z112" s="4">
        <v>16</v>
      </c>
      <c r="AA112" s="4">
        <v>16.2</v>
      </c>
      <c r="AB112" s="4">
        <v>16.399999999999999</v>
      </c>
      <c r="AC112" s="1"/>
      <c r="AD112" s="1"/>
      <c r="AE112" s="1"/>
    </row>
    <row r="113" spans="1:31" x14ac:dyDescent="0.25">
      <c r="A113" s="2" t="s">
        <v>2</v>
      </c>
      <c r="B113" s="2">
        <f>$B$109*COS($D$6)*B112</f>
        <v>0</v>
      </c>
      <c r="C113" s="2">
        <f t="shared" ref="C113:AB113" si="6">$B$109*COS($D$6)*C112</f>
        <v>70.384531565223611</v>
      </c>
      <c r="D113" s="2">
        <f t="shared" si="6"/>
        <v>140.76906313044722</v>
      </c>
      <c r="E113" s="2">
        <f t="shared" si="6"/>
        <v>211.15359469567085</v>
      </c>
      <c r="F113" s="2">
        <f t="shared" si="6"/>
        <v>281.53812626089444</v>
      </c>
      <c r="G113" s="2">
        <f t="shared" si="6"/>
        <v>351.92265782611804</v>
      </c>
      <c r="H113" s="2">
        <f t="shared" si="6"/>
        <v>422.30718939134169</v>
      </c>
      <c r="I113" s="2">
        <f t="shared" si="6"/>
        <v>492.69172095656529</v>
      </c>
      <c r="J113" s="2">
        <f t="shared" si="6"/>
        <v>563.07625252178889</v>
      </c>
      <c r="K113" s="2">
        <f t="shared" si="6"/>
        <v>633.46078408701248</v>
      </c>
      <c r="L113" s="2">
        <f t="shared" si="6"/>
        <v>703.84531565223608</v>
      </c>
      <c r="M113" s="2">
        <f t="shared" si="6"/>
        <v>774.22984721745968</v>
      </c>
      <c r="N113" s="2">
        <f t="shared" si="6"/>
        <v>844.61437878268339</v>
      </c>
      <c r="O113" s="2">
        <f t="shared" si="6"/>
        <v>914.99891034790699</v>
      </c>
      <c r="P113" s="2">
        <f t="shared" si="6"/>
        <v>985.38344191313058</v>
      </c>
      <c r="Q113" s="2">
        <f t="shared" si="6"/>
        <v>999.46034822617526</v>
      </c>
      <c r="R113" s="11">
        <f t="shared" si="6"/>
        <v>1013.53725453922</v>
      </c>
      <c r="S113" s="11">
        <f t="shared" si="6"/>
        <v>1027.6141608522646</v>
      </c>
      <c r="T113" s="11">
        <f t="shared" si="6"/>
        <v>1041.6910671653095</v>
      </c>
      <c r="U113" s="11">
        <f t="shared" si="6"/>
        <v>1055.7679734783542</v>
      </c>
      <c r="V113" s="11">
        <f t="shared" si="6"/>
        <v>1069.8448797913989</v>
      </c>
      <c r="W113" s="11">
        <f t="shared" si="6"/>
        <v>1083.9217861044435</v>
      </c>
      <c r="X113" s="11">
        <f t="shared" si="6"/>
        <v>1097.9986924174882</v>
      </c>
      <c r="Y113" s="11">
        <f t="shared" si="6"/>
        <v>1112.0755987305331</v>
      </c>
      <c r="Z113" s="11">
        <f t="shared" si="6"/>
        <v>1126.1525050435778</v>
      </c>
      <c r="AA113" s="11">
        <f t="shared" si="6"/>
        <v>1140.2294113566224</v>
      </c>
      <c r="AB113" s="11">
        <f t="shared" si="6"/>
        <v>1154.3063176696671</v>
      </c>
      <c r="AC113" s="5"/>
      <c r="AD113" s="5"/>
      <c r="AE113" s="5"/>
    </row>
    <row r="114" spans="1:31" x14ac:dyDescent="0.25">
      <c r="A114" s="2" t="s">
        <v>3</v>
      </c>
      <c r="B114" s="2">
        <f>$B$109*SIN($D$6)*B112-$B$7*B112*B112/2</f>
        <v>0</v>
      </c>
      <c r="C114" s="2">
        <f t="shared" ref="C114:AB114" si="7">$B$109*SIN($D$6)*C112-$B$7*C112*C112/2</f>
        <v>66.035327241760783</v>
      </c>
      <c r="D114" s="2">
        <f t="shared" si="7"/>
        <v>122.07065448352157</v>
      </c>
      <c r="E114" s="2">
        <f t="shared" si="7"/>
        <v>168.10598172528233</v>
      </c>
      <c r="F114" s="2">
        <f t="shared" si="7"/>
        <v>204.14130896704313</v>
      </c>
      <c r="G114" s="2">
        <f t="shared" si="7"/>
        <v>230.17663620880393</v>
      </c>
      <c r="H114" s="2">
        <f t="shared" si="7"/>
        <v>246.21196345056467</v>
      </c>
      <c r="I114" s="2">
        <f t="shared" si="7"/>
        <v>252.24729069232546</v>
      </c>
      <c r="J114" s="2">
        <f t="shared" si="7"/>
        <v>248.28261793408626</v>
      </c>
      <c r="K114" s="2">
        <f t="shared" si="7"/>
        <v>234.31794517584706</v>
      </c>
      <c r="L114" s="2">
        <f t="shared" si="7"/>
        <v>210.35327241760785</v>
      </c>
      <c r="M114" s="2">
        <f t="shared" si="7"/>
        <v>176.38859965936865</v>
      </c>
      <c r="N114" s="2">
        <f t="shared" si="7"/>
        <v>132.42392690112933</v>
      </c>
      <c r="O114" s="2">
        <f t="shared" si="7"/>
        <v>78.459254142890131</v>
      </c>
      <c r="P114" s="2">
        <f t="shared" si="7"/>
        <v>14.494581384650928</v>
      </c>
      <c r="Q114" s="2">
        <f t="shared" si="7"/>
        <v>0.50164683300317847</v>
      </c>
      <c r="R114" s="11">
        <f t="shared" si="7"/>
        <v>-13.891287718644662</v>
      </c>
      <c r="S114" s="11">
        <f t="shared" si="7"/>
        <v>-28.684222270292594</v>
      </c>
      <c r="T114" s="11">
        <f t="shared" si="7"/>
        <v>-43.877156821940389</v>
      </c>
      <c r="U114" s="11">
        <f t="shared" si="7"/>
        <v>-59.470091373588275</v>
      </c>
      <c r="V114" s="11">
        <f t="shared" si="7"/>
        <v>-75.463025925236252</v>
      </c>
      <c r="W114" s="11">
        <f t="shared" si="7"/>
        <v>-91.855960476883865</v>
      </c>
      <c r="X114" s="11">
        <f t="shared" si="7"/>
        <v>-108.6488950285318</v>
      </c>
      <c r="Y114" s="11">
        <f t="shared" si="7"/>
        <v>-125.84182958017959</v>
      </c>
      <c r="Z114" s="11">
        <f t="shared" si="7"/>
        <v>-143.43476413182748</v>
      </c>
      <c r="AA114" s="11">
        <f t="shared" si="7"/>
        <v>-161.42769868347546</v>
      </c>
      <c r="AB114" s="11">
        <f t="shared" si="7"/>
        <v>-179.8206332351233</v>
      </c>
      <c r="AC114" s="5"/>
      <c r="AD114" s="5"/>
      <c r="AE114" s="5"/>
    </row>
    <row r="119" spans="1:31" x14ac:dyDescent="0.25">
      <c r="K119" s="12" t="s">
        <v>13</v>
      </c>
      <c r="L119" s="12"/>
      <c r="M119" s="12"/>
      <c r="N119" s="12"/>
      <c r="O119" s="12"/>
      <c r="P119" s="12"/>
      <c r="Q119" s="12"/>
      <c r="R119" s="12"/>
      <c r="S119" s="12"/>
      <c r="T119" s="12"/>
    </row>
    <row r="134" spans="1:49" x14ac:dyDescent="0.25">
      <c r="A134" s="2" t="s">
        <v>7</v>
      </c>
      <c r="B134" s="2">
        <v>300</v>
      </c>
      <c r="C134" s="2" t="s">
        <v>8</v>
      </c>
    </row>
    <row r="136" spans="1:49" x14ac:dyDescent="0.25">
      <c r="A136" s="2" t="s">
        <v>4</v>
      </c>
      <c r="B136" s="4">
        <v>0</v>
      </c>
      <c r="C136" s="4">
        <v>1</v>
      </c>
      <c r="D136" s="4">
        <v>2</v>
      </c>
      <c r="E136" s="4">
        <v>3</v>
      </c>
      <c r="F136" s="4">
        <v>4</v>
      </c>
      <c r="G136" s="4">
        <v>5</v>
      </c>
      <c r="H136" s="4">
        <v>6</v>
      </c>
      <c r="I136" s="4">
        <v>7</v>
      </c>
      <c r="J136" s="4">
        <v>8</v>
      </c>
      <c r="K136" s="4">
        <v>9</v>
      </c>
      <c r="L136" s="4">
        <v>10</v>
      </c>
      <c r="M136" s="4">
        <v>11</v>
      </c>
      <c r="N136" s="4">
        <v>12</v>
      </c>
      <c r="O136" s="4">
        <v>13</v>
      </c>
      <c r="P136" s="4">
        <v>14</v>
      </c>
      <c r="Q136" s="4">
        <v>15</v>
      </c>
      <c r="R136" s="4">
        <v>16</v>
      </c>
      <c r="S136" s="4">
        <v>17</v>
      </c>
      <c r="T136" s="4">
        <v>18</v>
      </c>
      <c r="U136" s="4">
        <v>19</v>
      </c>
      <c r="V136" s="4">
        <v>20</v>
      </c>
      <c r="W136" s="4">
        <v>21</v>
      </c>
      <c r="X136" s="4">
        <v>22</v>
      </c>
      <c r="Y136" s="4">
        <v>23</v>
      </c>
      <c r="Z136" s="4">
        <v>24</v>
      </c>
      <c r="AA136" s="4">
        <v>25</v>
      </c>
      <c r="AB136" s="4">
        <v>26</v>
      </c>
      <c r="AC136" s="4">
        <v>27</v>
      </c>
      <c r="AD136" s="4">
        <v>28</v>
      </c>
      <c r="AE136" s="4">
        <v>29</v>
      </c>
      <c r="AF136" s="4">
        <v>30</v>
      </c>
      <c r="AG136" s="4">
        <v>31</v>
      </c>
      <c r="AH136" s="4">
        <v>32</v>
      </c>
      <c r="AI136" s="4">
        <v>33</v>
      </c>
      <c r="AJ136" s="4">
        <v>34</v>
      </c>
      <c r="AK136" s="4">
        <v>35</v>
      </c>
      <c r="AL136" s="4">
        <v>36</v>
      </c>
      <c r="AM136" s="4">
        <v>37</v>
      </c>
      <c r="AN136" s="4">
        <v>38</v>
      </c>
      <c r="AO136" s="4">
        <v>39</v>
      </c>
      <c r="AP136" s="4">
        <v>40</v>
      </c>
      <c r="AQ136" s="4">
        <v>41</v>
      </c>
      <c r="AR136" s="4">
        <v>42</v>
      </c>
      <c r="AS136" s="4">
        <v>42.6</v>
      </c>
      <c r="AT136" s="4">
        <v>42.62</v>
      </c>
      <c r="AU136" s="9"/>
      <c r="AV136" s="9"/>
      <c r="AW136" s="9"/>
    </row>
    <row r="137" spans="1:49" x14ac:dyDescent="0.25">
      <c r="A137" s="2" t="s">
        <v>2</v>
      </c>
      <c r="B137" s="2">
        <f>$B$134*COS($D$6)*B136</f>
        <v>0</v>
      </c>
      <c r="C137" s="2">
        <f t="shared" ref="C137:AI137" si="8">$B$134*COS($D$6)*C136</f>
        <v>211.15359469567082</v>
      </c>
      <c r="D137" s="2">
        <f t="shared" si="8"/>
        <v>422.30718939134164</v>
      </c>
      <c r="E137" s="2">
        <f t="shared" si="8"/>
        <v>633.46078408701248</v>
      </c>
      <c r="F137" s="2">
        <f t="shared" si="8"/>
        <v>844.61437878268327</v>
      </c>
      <c r="G137" s="2">
        <f t="shared" si="8"/>
        <v>1055.7679734783542</v>
      </c>
      <c r="H137" s="2">
        <f t="shared" si="8"/>
        <v>1266.921568174025</v>
      </c>
      <c r="I137" s="2">
        <f t="shared" si="8"/>
        <v>1478.0751628696958</v>
      </c>
      <c r="J137" s="2">
        <f t="shared" si="8"/>
        <v>1689.2287575653665</v>
      </c>
      <c r="K137" s="2">
        <f t="shared" si="8"/>
        <v>1900.3823522610373</v>
      </c>
      <c r="L137" s="2">
        <f t="shared" si="8"/>
        <v>2111.5359469567084</v>
      </c>
      <c r="M137" s="2">
        <f t="shared" si="8"/>
        <v>2322.6895416523789</v>
      </c>
      <c r="N137" s="2">
        <f t="shared" si="8"/>
        <v>2533.8431363480499</v>
      </c>
      <c r="O137" s="2">
        <f t="shared" si="8"/>
        <v>2744.9967310437205</v>
      </c>
      <c r="P137" s="2">
        <f t="shared" si="8"/>
        <v>2956.1503257393915</v>
      </c>
      <c r="Q137" s="2">
        <f t="shared" si="8"/>
        <v>3167.3039204350621</v>
      </c>
      <c r="R137" s="2">
        <f t="shared" si="8"/>
        <v>3378.4575151307331</v>
      </c>
      <c r="S137" s="2">
        <f t="shared" si="8"/>
        <v>3589.6111098264041</v>
      </c>
      <c r="T137" s="2">
        <f t="shared" si="8"/>
        <v>3800.7647045220747</v>
      </c>
      <c r="U137" s="2">
        <f t="shared" si="8"/>
        <v>4011.9182992177457</v>
      </c>
      <c r="V137" s="2">
        <f t="shared" si="8"/>
        <v>4223.0718939134167</v>
      </c>
      <c r="W137" s="2">
        <f t="shared" si="8"/>
        <v>4434.2254886090868</v>
      </c>
      <c r="X137" s="2">
        <f t="shared" si="8"/>
        <v>4645.3790833047578</v>
      </c>
      <c r="Y137" s="2">
        <f t="shared" si="8"/>
        <v>4856.5326780004289</v>
      </c>
      <c r="Z137" s="2">
        <f t="shared" si="8"/>
        <v>5067.6862726960999</v>
      </c>
      <c r="AA137" s="2">
        <f t="shared" si="8"/>
        <v>5278.8398673917709</v>
      </c>
      <c r="AB137" s="2">
        <f t="shared" si="8"/>
        <v>5489.993462087441</v>
      </c>
      <c r="AC137" s="2">
        <f t="shared" si="8"/>
        <v>5701.147056783112</v>
      </c>
      <c r="AD137" s="2">
        <f t="shared" si="8"/>
        <v>5912.300651478783</v>
      </c>
      <c r="AE137" s="2">
        <f t="shared" si="8"/>
        <v>6123.4542461744541</v>
      </c>
      <c r="AF137" s="2">
        <f t="shared" si="8"/>
        <v>6334.6078408701242</v>
      </c>
      <c r="AG137" s="2">
        <f t="shared" si="8"/>
        <v>6545.7614355657952</v>
      </c>
      <c r="AH137" s="2">
        <f t="shared" si="8"/>
        <v>6756.9150302614662</v>
      </c>
      <c r="AI137" s="2">
        <f t="shared" si="8"/>
        <v>6968.0686249571372</v>
      </c>
      <c r="AJ137" s="2">
        <f t="shared" ref="AJ137" si="9">$B$134*COS($D$6)*AJ136</f>
        <v>7179.2222196528082</v>
      </c>
      <c r="AK137" s="2">
        <f t="shared" ref="AK137" si="10">$B$134*COS($D$6)*AK136</f>
        <v>7390.3758143484783</v>
      </c>
      <c r="AL137" s="2">
        <f t="shared" ref="AL137" si="11">$B$134*COS($D$6)*AL136</f>
        <v>7601.5294090441494</v>
      </c>
      <c r="AM137" s="2">
        <f t="shared" ref="AM137" si="12">$B$134*COS($D$6)*AM136</f>
        <v>7812.6830037398204</v>
      </c>
      <c r="AN137" s="2">
        <f t="shared" ref="AN137" si="13">$B$134*COS($D$6)*AN136</f>
        <v>8023.8365984354914</v>
      </c>
      <c r="AO137" s="2">
        <f t="shared" ref="AO137" si="14">$B$134*COS($D$6)*AO136</f>
        <v>8234.9901931311615</v>
      </c>
      <c r="AP137" s="2">
        <f t="shared" ref="AP137" si="15">$B$134*COS($D$6)*AP136</f>
        <v>8446.1437878268334</v>
      </c>
      <c r="AQ137" s="2">
        <f t="shared" ref="AQ137" si="16">$B$134*COS($D$6)*AQ136</f>
        <v>8657.2973825225035</v>
      </c>
      <c r="AR137" s="2">
        <f t="shared" ref="AR137" si="17">$B$134*COS($D$6)*AR136</f>
        <v>8868.4509772181736</v>
      </c>
      <c r="AS137" s="2">
        <f t="shared" ref="AS137" si="18">$B$134*COS($D$6)*AS136</f>
        <v>8995.1431340355775</v>
      </c>
      <c r="AT137" s="2">
        <f t="shared" ref="AT137" si="19">$B$134*COS($D$6)*AT136</f>
        <v>8999.3662059294893</v>
      </c>
      <c r="AU137" s="5"/>
      <c r="AV137" s="5"/>
      <c r="AW137" s="5"/>
    </row>
    <row r="138" spans="1:49" x14ac:dyDescent="0.25">
      <c r="A138" s="2" t="s">
        <v>3</v>
      </c>
      <c r="B138" s="2">
        <f>$B$134*SIN($D$6)*B136-$B$7*B136*B136/2</f>
        <v>0</v>
      </c>
      <c r="C138" s="2">
        <f t="shared" ref="C138:AT138" si="20">$B$134*SIN($D$6)*C136-$B$7*C136*C136/2</f>
        <v>208.10598172528233</v>
      </c>
      <c r="D138" s="2">
        <f t="shared" si="20"/>
        <v>406.21196345056467</v>
      </c>
      <c r="E138" s="2">
        <f t="shared" si="20"/>
        <v>594.31794517584694</v>
      </c>
      <c r="F138" s="2">
        <f t="shared" si="20"/>
        <v>772.42392690112933</v>
      </c>
      <c r="G138" s="2">
        <f t="shared" si="20"/>
        <v>940.52990862641172</v>
      </c>
      <c r="H138" s="2">
        <f t="shared" si="20"/>
        <v>1098.6358903516939</v>
      </c>
      <c r="I138" s="2">
        <f t="shared" si="20"/>
        <v>1246.7418720769763</v>
      </c>
      <c r="J138" s="2">
        <f t="shared" si="20"/>
        <v>1384.8478538022587</v>
      </c>
      <c r="K138" s="2">
        <f t="shared" si="20"/>
        <v>1512.9538355275411</v>
      </c>
      <c r="L138" s="2">
        <f t="shared" si="20"/>
        <v>1631.0598172528234</v>
      </c>
      <c r="M138" s="2">
        <f t="shared" si="20"/>
        <v>1739.1657989781056</v>
      </c>
      <c r="N138" s="2">
        <f t="shared" si="20"/>
        <v>1837.2717807033878</v>
      </c>
      <c r="O138" s="2">
        <f t="shared" si="20"/>
        <v>1925.3777624286704</v>
      </c>
      <c r="P138" s="2">
        <f t="shared" si="20"/>
        <v>2003.4837441539526</v>
      </c>
      <c r="Q138" s="2">
        <f t="shared" si="20"/>
        <v>2071.5897258792352</v>
      </c>
      <c r="R138" s="2">
        <f t="shared" si="20"/>
        <v>2129.6957076045173</v>
      </c>
      <c r="S138" s="2">
        <f t="shared" si="20"/>
        <v>2177.8016893297995</v>
      </c>
      <c r="T138" s="2">
        <f t="shared" si="20"/>
        <v>2215.9076710550821</v>
      </c>
      <c r="U138" s="2">
        <f t="shared" si="20"/>
        <v>2244.0136527803643</v>
      </c>
      <c r="V138" s="2">
        <f t="shared" si="20"/>
        <v>2262.1196345056469</v>
      </c>
      <c r="W138" s="2">
        <f t="shared" si="20"/>
        <v>2270.2256162309286</v>
      </c>
      <c r="X138" s="2">
        <f t="shared" si="20"/>
        <v>2268.3315979562112</v>
      </c>
      <c r="Y138" s="2">
        <f t="shared" si="20"/>
        <v>2256.4375796814938</v>
      </c>
      <c r="Z138" s="2">
        <f t="shared" si="20"/>
        <v>2234.5435614067756</v>
      </c>
      <c r="AA138" s="2">
        <f t="shared" si="20"/>
        <v>2202.6495431320582</v>
      </c>
      <c r="AB138" s="2">
        <f t="shared" si="20"/>
        <v>2160.7555248573408</v>
      </c>
      <c r="AC138" s="2">
        <f t="shared" si="20"/>
        <v>2108.8615065826234</v>
      </c>
      <c r="AD138" s="2">
        <f t="shared" si="20"/>
        <v>2046.9674883079051</v>
      </c>
      <c r="AE138" s="2">
        <f t="shared" si="20"/>
        <v>1975.0734700331877</v>
      </c>
      <c r="AF138" s="2">
        <f t="shared" si="20"/>
        <v>1893.1794517584703</v>
      </c>
      <c r="AG138" s="2">
        <f t="shared" si="20"/>
        <v>1801.2854334837521</v>
      </c>
      <c r="AH138" s="2">
        <f t="shared" si="20"/>
        <v>1699.3914152090347</v>
      </c>
      <c r="AI138" s="2">
        <f t="shared" si="20"/>
        <v>1587.4973969343173</v>
      </c>
      <c r="AJ138" s="2">
        <f t="shared" si="20"/>
        <v>1465.603378659599</v>
      </c>
      <c r="AK138" s="2">
        <f t="shared" si="20"/>
        <v>1333.7093603848816</v>
      </c>
      <c r="AL138" s="2">
        <f t="shared" si="20"/>
        <v>1191.8153421101642</v>
      </c>
      <c r="AM138" s="2">
        <f t="shared" si="20"/>
        <v>1039.9213238354459</v>
      </c>
      <c r="AN138" s="2">
        <f t="shared" si="20"/>
        <v>878.02730556072856</v>
      </c>
      <c r="AO138" s="2">
        <f t="shared" si="20"/>
        <v>706.13328728601118</v>
      </c>
      <c r="AP138" s="2">
        <f t="shared" si="20"/>
        <v>524.2392690112938</v>
      </c>
      <c r="AQ138" s="2">
        <f t="shared" si="20"/>
        <v>332.34525073657642</v>
      </c>
      <c r="AR138" s="2">
        <f t="shared" si="20"/>
        <v>130.45123246185722</v>
      </c>
      <c r="AS138" s="2">
        <f t="shared" si="20"/>
        <v>4.5148214970267873</v>
      </c>
      <c r="AT138" s="2">
        <f t="shared" si="20"/>
        <v>0.25494113153217768</v>
      </c>
      <c r="AU138" s="5"/>
      <c r="AV138" s="5"/>
      <c r="AW138" s="5"/>
    </row>
    <row r="143" spans="1:49" x14ac:dyDescent="0.25">
      <c r="L143" s="12" t="s">
        <v>14</v>
      </c>
      <c r="M143" s="12"/>
      <c r="N143" s="12"/>
      <c r="O143" s="12"/>
      <c r="P143" s="12"/>
      <c r="Q143" s="12"/>
      <c r="R143" s="12"/>
      <c r="S143" s="12"/>
      <c r="T143" s="12"/>
      <c r="U143" s="12"/>
    </row>
    <row r="161" spans="1:60" x14ac:dyDescent="0.25">
      <c r="A161" s="2" t="s">
        <v>7</v>
      </c>
      <c r="B161" s="2">
        <v>400</v>
      </c>
      <c r="C161" s="2" t="s">
        <v>8</v>
      </c>
    </row>
    <row r="163" spans="1:60" x14ac:dyDescent="0.25">
      <c r="A163" s="2" t="s">
        <v>4</v>
      </c>
      <c r="B163" s="4">
        <v>0</v>
      </c>
      <c r="C163" s="4">
        <v>1</v>
      </c>
      <c r="D163" s="4">
        <v>2</v>
      </c>
      <c r="E163" s="4">
        <v>3</v>
      </c>
      <c r="F163" s="4">
        <v>4</v>
      </c>
      <c r="G163" s="4">
        <v>5</v>
      </c>
      <c r="H163" s="4">
        <v>6</v>
      </c>
      <c r="I163" s="4">
        <v>7</v>
      </c>
      <c r="J163" s="4">
        <v>8</v>
      </c>
      <c r="K163" s="4">
        <v>9</v>
      </c>
      <c r="L163" s="4">
        <v>10</v>
      </c>
      <c r="M163" s="4">
        <v>11</v>
      </c>
      <c r="N163" s="4">
        <v>12</v>
      </c>
      <c r="O163" s="4">
        <v>13</v>
      </c>
      <c r="P163" s="4">
        <v>14</v>
      </c>
      <c r="Q163" s="4">
        <v>15</v>
      </c>
      <c r="R163" s="4">
        <v>16</v>
      </c>
      <c r="S163" s="4">
        <v>17</v>
      </c>
      <c r="T163" s="4">
        <v>18</v>
      </c>
      <c r="U163" s="4">
        <v>19</v>
      </c>
      <c r="V163" s="4">
        <v>20</v>
      </c>
      <c r="W163" s="4">
        <v>21</v>
      </c>
      <c r="X163" s="4">
        <v>22</v>
      </c>
      <c r="Y163" s="4">
        <v>23</v>
      </c>
      <c r="Z163" s="4">
        <v>24</v>
      </c>
      <c r="AA163" s="4">
        <v>25</v>
      </c>
      <c r="AB163" s="4">
        <v>26</v>
      </c>
      <c r="AC163" s="4">
        <v>27</v>
      </c>
      <c r="AD163" s="4">
        <v>28</v>
      </c>
      <c r="AE163" s="4">
        <v>29</v>
      </c>
      <c r="AF163" s="4">
        <v>30</v>
      </c>
      <c r="AG163" s="4">
        <v>31</v>
      </c>
      <c r="AH163" s="4">
        <v>32</v>
      </c>
      <c r="AI163" s="4">
        <v>33</v>
      </c>
      <c r="AJ163" s="4">
        <v>34</v>
      </c>
      <c r="AK163" s="4">
        <v>35</v>
      </c>
      <c r="AL163" s="4">
        <v>36</v>
      </c>
      <c r="AM163" s="4">
        <v>37</v>
      </c>
      <c r="AN163" s="4">
        <v>38</v>
      </c>
      <c r="AO163" s="4">
        <v>39</v>
      </c>
      <c r="AP163" s="4">
        <v>40</v>
      </c>
      <c r="AQ163" s="4">
        <v>41</v>
      </c>
      <c r="AR163" s="4">
        <v>42</v>
      </c>
      <c r="AS163" s="4">
        <v>43</v>
      </c>
      <c r="AT163" s="4">
        <v>44</v>
      </c>
      <c r="AU163" s="4">
        <v>45</v>
      </c>
      <c r="AV163" s="4">
        <v>46</v>
      </c>
      <c r="AW163" s="4">
        <v>47</v>
      </c>
      <c r="AX163" s="4">
        <v>48</v>
      </c>
      <c r="AY163" s="4">
        <v>49</v>
      </c>
      <c r="AZ163" s="4">
        <v>50</v>
      </c>
      <c r="BA163" s="4">
        <v>51</v>
      </c>
      <c r="BB163" s="4">
        <v>52</v>
      </c>
      <c r="BC163" s="4">
        <v>53</v>
      </c>
      <c r="BD163" s="4">
        <v>54</v>
      </c>
      <c r="BE163" s="4">
        <v>55</v>
      </c>
      <c r="BF163" s="4">
        <v>56</v>
      </c>
      <c r="BG163" s="4">
        <v>56.4</v>
      </c>
      <c r="BH163" s="4">
        <v>56.828000000000003</v>
      </c>
    </row>
    <row r="164" spans="1:60" x14ac:dyDescent="0.25">
      <c r="A164" s="2" t="s">
        <v>2</v>
      </c>
      <c r="B164" s="2">
        <f>$B$161*COS($D$6)*B163</f>
        <v>0</v>
      </c>
      <c r="C164" s="2">
        <f t="shared" ref="C164:AR164" si="21">$B$161*COS($D$6)*C163</f>
        <v>281.53812626089444</v>
      </c>
      <c r="D164" s="2">
        <f t="shared" si="21"/>
        <v>563.07625252178889</v>
      </c>
      <c r="E164" s="2">
        <f t="shared" si="21"/>
        <v>844.61437878268339</v>
      </c>
      <c r="F164" s="2">
        <f t="shared" si="21"/>
        <v>1126.1525050435778</v>
      </c>
      <c r="G164" s="2">
        <f t="shared" si="21"/>
        <v>1407.6906313044722</v>
      </c>
      <c r="H164" s="2">
        <f t="shared" si="21"/>
        <v>1689.2287575653668</v>
      </c>
      <c r="I164" s="2">
        <f t="shared" si="21"/>
        <v>1970.7668838262612</v>
      </c>
      <c r="J164" s="2">
        <f t="shared" si="21"/>
        <v>2252.3050100871556</v>
      </c>
      <c r="K164" s="2">
        <f t="shared" si="21"/>
        <v>2533.8431363480499</v>
      </c>
      <c r="L164" s="2">
        <f t="shared" si="21"/>
        <v>2815.3812626089443</v>
      </c>
      <c r="M164" s="2">
        <f t="shared" si="21"/>
        <v>3096.9193888698387</v>
      </c>
      <c r="N164" s="2">
        <f t="shared" si="21"/>
        <v>3378.4575151307336</v>
      </c>
      <c r="O164" s="2">
        <f t="shared" si="21"/>
        <v>3659.9956413916279</v>
      </c>
      <c r="P164" s="2">
        <f t="shared" si="21"/>
        <v>3941.5337676525223</v>
      </c>
      <c r="Q164" s="2">
        <f t="shared" si="21"/>
        <v>4223.0718939134167</v>
      </c>
      <c r="R164" s="2">
        <f t="shared" si="21"/>
        <v>4504.6100201743111</v>
      </c>
      <c r="S164" s="2">
        <f t="shared" si="21"/>
        <v>4786.1481464352055</v>
      </c>
      <c r="T164" s="2">
        <f t="shared" si="21"/>
        <v>5067.6862726960999</v>
      </c>
      <c r="U164" s="2">
        <f t="shared" si="21"/>
        <v>5349.2243989569943</v>
      </c>
      <c r="V164" s="2">
        <f t="shared" si="21"/>
        <v>5630.7625252178887</v>
      </c>
      <c r="W164" s="2">
        <f t="shared" si="21"/>
        <v>5912.300651478783</v>
      </c>
      <c r="X164" s="2">
        <f t="shared" si="21"/>
        <v>6193.8387777396774</v>
      </c>
      <c r="Y164" s="2">
        <f t="shared" si="21"/>
        <v>6475.3769040005718</v>
      </c>
      <c r="Z164" s="2">
        <f t="shared" si="21"/>
        <v>6756.9150302614671</v>
      </c>
      <c r="AA164" s="2">
        <f t="shared" si="21"/>
        <v>7038.4531565223615</v>
      </c>
      <c r="AB164" s="2">
        <f t="shared" si="21"/>
        <v>7319.9912827832559</v>
      </c>
      <c r="AC164" s="2">
        <f t="shared" si="21"/>
        <v>7601.5294090441503</v>
      </c>
      <c r="AD164" s="2">
        <f t="shared" si="21"/>
        <v>7883.0675353050447</v>
      </c>
      <c r="AE164" s="2">
        <f t="shared" si="21"/>
        <v>8164.605661565939</v>
      </c>
      <c r="AF164" s="2">
        <f t="shared" si="21"/>
        <v>8446.1437878268334</v>
      </c>
      <c r="AG164" s="2">
        <f t="shared" si="21"/>
        <v>8727.6819140877269</v>
      </c>
      <c r="AH164" s="2">
        <f t="shared" si="21"/>
        <v>9009.2200403486222</v>
      </c>
      <c r="AI164" s="2">
        <f t="shared" si="21"/>
        <v>9290.7581666095175</v>
      </c>
      <c r="AJ164" s="2">
        <f t="shared" si="21"/>
        <v>9572.296292870411</v>
      </c>
      <c r="AK164" s="2">
        <f t="shared" si="21"/>
        <v>9853.8344191313063</v>
      </c>
      <c r="AL164" s="2">
        <f t="shared" si="21"/>
        <v>10135.3725453922</v>
      </c>
      <c r="AM164" s="2">
        <f t="shared" si="21"/>
        <v>10416.910671653095</v>
      </c>
      <c r="AN164" s="2">
        <f t="shared" si="21"/>
        <v>10698.448797913989</v>
      </c>
      <c r="AO164" s="2">
        <f t="shared" si="21"/>
        <v>10979.986924174884</v>
      </c>
      <c r="AP164" s="2">
        <f t="shared" si="21"/>
        <v>11261.525050435777</v>
      </c>
      <c r="AQ164" s="2">
        <f t="shared" si="21"/>
        <v>11543.063176696673</v>
      </c>
      <c r="AR164" s="2">
        <f t="shared" si="21"/>
        <v>11824.601302957566</v>
      </c>
      <c r="AS164" s="2">
        <f t="shared" ref="AS164" si="22">$B$161*COS($D$6)*AS163</f>
        <v>12106.139429218461</v>
      </c>
      <c r="AT164" s="2">
        <f t="shared" ref="AT164" si="23">$B$161*COS($D$6)*AT163</f>
        <v>12387.677555479355</v>
      </c>
      <c r="AU164" s="2">
        <f t="shared" ref="AU164" si="24">$B$161*COS($D$6)*AU163</f>
        <v>12669.21568174025</v>
      </c>
      <c r="AV164" s="2">
        <f t="shared" ref="AV164" si="25">$B$161*COS($D$6)*AV163</f>
        <v>12950.753808001144</v>
      </c>
      <c r="AW164" s="2">
        <f t="shared" ref="AW164" si="26">$B$161*COS($D$6)*AW163</f>
        <v>13232.291934262039</v>
      </c>
      <c r="AX164" s="2">
        <f t="shared" ref="AX164" si="27">$B$161*COS($D$6)*AX163</f>
        <v>13513.830060522934</v>
      </c>
      <c r="AY164" s="2">
        <f t="shared" ref="AY164" si="28">$B$161*COS($D$6)*AY163</f>
        <v>13795.368186783828</v>
      </c>
      <c r="AZ164" s="2">
        <f t="shared" ref="AZ164" si="29">$B$161*COS($D$6)*AZ163</f>
        <v>14076.906313044723</v>
      </c>
      <c r="BA164" s="2">
        <f t="shared" ref="BA164" si="30">$B$161*COS($D$6)*BA163</f>
        <v>14358.444439305616</v>
      </c>
      <c r="BB164" s="2">
        <f t="shared" ref="BB164" si="31">$B$161*COS($D$6)*BB163</f>
        <v>14639.982565566512</v>
      </c>
      <c r="BC164" s="2">
        <f t="shared" ref="BC164" si="32">$B$161*COS($D$6)*BC163</f>
        <v>14921.520691827405</v>
      </c>
      <c r="BD164" s="2">
        <f t="shared" ref="BD164" si="33">$B$161*COS($D$6)*BD163</f>
        <v>15203.058818088301</v>
      </c>
      <c r="BE164" s="2">
        <f t="shared" ref="BE164" si="34">$B$161*COS($D$6)*BE163</f>
        <v>15484.596944349194</v>
      </c>
      <c r="BF164" s="2">
        <f t="shared" ref="BF164" si="35">$B$161*COS($D$6)*BF163</f>
        <v>15766.135070610089</v>
      </c>
      <c r="BG164" s="2">
        <f t="shared" ref="BG164" si="36">$B$161*COS($D$6)*BG163</f>
        <v>15878.750321114447</v>
      </c>
      <c r="BH164" s="2">
        <f t="shared" ref="BH164" si="37">$B$161*COS($D$6)*BH163</f>
        <v>15999.24863915411</v>
      </c>
    </row>
    <row r="165" spans="1:60" x14ac:dyDescent="0.25">
      <c r="A165" s="2" t="s">
        <v>3</v>
      </c>
      <c r="B165" s="2">
        <f>$B$161*SIN($D$6)*B163-$B$7*B163*B163/2</f>
        <v>0</v>
      </c>
      <c r="C165" s="2">
        <f t="shared" ref="C165:BH165" si="38">$B$161*SIN($D$6)*C163-$B$7*C163*C163/2</f>
        <v>279.14130896704313</v>
      </c>
      <c r="D165" s="2">
        <f t="shared" si="38"/>
        <v>548.28261793408626</v>
      </c>
      <c r="E165" s="2">
        <f t="shared" si="38"/>
        <v>807.42392690112933</v>
      </c>
      <c r="F165" s="2">
        <f t="shared" si="38"/>
        <v>1056.5652358681725</v>
      </c>
      <c r="G165" s="2">
        <f t="shared" si="38"/>
        <v>1295.7065448352157</v>
      </c>
      <c r="H165" s="2">
        <f t="shared" si="38"/>
        <v>1524.8478538022587</v>
      </c>
      <c r="I165" s="2">
        <f t="shared" si="38"/>
        <v>1743.9891627693019</v>
      </c>
      <c r="J165" s="2">
        <f t="shared" si="38"/>
        <v>1953.130471736345</v>
      </c>
      <c r="K165" s="2">
        <f t="shared" si="38"/>
        <v>2152.2717807033882</v>
      </c>
      <c r="L165" s="2">
        <f t="shared" si="38"/>
        <v>2341.4130896704314</v>
      </c>
      <c r="M165" s="2">
        <f t="shared" si="38"/>
        <v>2520.5543986374746</v>
      </c>
      <c r="N165" s="2">
        <f t="shared" si="38"/>
        <v>2689.6957076045173</v>
      </c>
      <c r="O165" s="2">
        <f t="shared" si="38"/>
        <v>2848.8370165715605</v>
      </c>
      <c r="P165" s="2">
        <f t="shared" si="38"/>
        <v>2997.9783255386037</v>
      </c>
      <c r="Q165" s="2">
        <f t="shared" si="38"/>
        <v>3137.1196345056469</v>
      </c>
      <c r="R165" s="2">
        <f t="shared" si="38"/>
        <v>3266.2609434726901</v>
      </c>
      <c r="S165" s="2">
        <f t="shared" si="38"/>
        <v>3385.4022524397333</v>
      </c>
      <c r="T165" s="2">
        <f t="shared" si="38"/>
        <v>3494.5435614067765</v>
      </c>
      <c r="U165" s="2">
        <f t="shared" si="38"/>
        <v>3593.6848703738196</v>
      </c>
      <c r="V165" s="2">
        <f t="shared" si="38"/>
        <v>3682.8261793408628</v>
      </c>
      <c r="W165" s="2">
        <f t="shared" si="38"/>
        <v>3761.967488307906</v>
      </c>
      <c r="X165" s="2">
        <f t="shared" si="38"/>
        <v>3831.1087972749492</v>
      </c>
      <c r="Y165" s="2">
        <f t="shared" si="38"/>
        <v>3890.2501062419924</v>
      </c>
      <c r="Z165" s="2">
        <f t="shared" si="38"/>
        <v>3939.3914152090347</v>
      </c>
      <c r="AA165" s="2">
        <f t="shared" si="38"/>
        <v>3978.5327241760779</v>
      </c>
      <c r="AB165" s="2">
        <f t="shared" si="38"/>
        <v>4007.6740331431211</v>
      </c>
      <c r="AC165" s="2">
        <f t="shared" si="38"/>
        <v>4026.8153421101642</v>
      </c>
      <c r="AD165" s="2">
        <f t="shared" si="38"/>
        <v>4035.9566510772074</v>
      </c>
      <c r="AE165" s="2">
        <f t="shared" si="38"/>
        <v>4035.0979600442515</v>
      </c>
      <c r="AF165" s="2">
        <f t="shared" si="38"/>
        <v>4024.2392690112938</v>
      </c>
      <c r="AG165" s="2">
        <f t="shared" si="38"/>
        <v>4003.3805779783379</v>
      </c>
      <c r="AH165" s="2">
        <f t="shared" si="38"/>
        <v>3972.5218869453802</v>
      </c>
      <c r="AI165" s="2">
        <f t="shared" si="38"/>
        <v>3931.6631959124225</v>
      </c>
      <c r="AJ165" s="2">
        <f t="shared" si="38"/>
        <v>3880.8045048794665</v>
      </c>
      <c r="AK165" s="2">
        <f t="shared" si="38"/>
        <v>3819.9458138465088</v>
      </c>
      <c r="AL165" s="2">
        <f t="shared" si="38"/>
        <v>3749.0871228135529</v>
      </c>
      <c r="AM165" s="2">
        <f t="shared" si="38"/>
        <v>3668.2284317805952</v>
      </c>
      <c r="AN165" s="2">
        <f t="shared" si="38"/>
        <v>3577.3697407476393</v>
      </c>
      <c r="AO165" s="2">
        <f t="shared" si="38"/>
        <v>3476.5110497146816</v>
      </c>
      <c r="AP165" s="2">
        <f t="shared" si="38"/>
        <v>3365.6523586817257</v>
      </c>
      <c r="AQ165" s="2">
        <f t="shared" si="38"/>
        <v>3244.793667648768</v>
      </c>
      <c r="AR165" s="2">
        <f t="shared" si="38"/>
        <v>3113.934976615812</v>
      </c>
      <c r="AS165" s="2">
        <f t="shared" si="38"/>
        <v>2973.0762855828543</v>
      </c>
      <c r="AT165" s="2">
        <f t="shared" si="38"/>
        <v>2822.2175945498984</v>
      </c>
      <c r="AU165" s="2">
        <f t="shared" si="38"/>
        <v>2661.3589035169407</v>
      </c>
      <c r="AV165" s="2">
        <f t="shared" si="38"/>
        <v>2490.5002124839848</v>
      </c>
      <c r="AW165" s="2">
        <f t="shared" si="38"/>
        <v>2309.6415214510271</v>
      </c>
      <c r="AX165" s="2">
        <f t="shared" si="38"/>
        <v>2118.7828304180694</v>
      </c>
      <c r="AY165" s="2">
        <f t="shared" si="38"/>
        <v>1917.9241393851134</v>
      </c>
      <c r="AZ165" s="2">
        <f t="shared" si="38"/>
        <v>1707.0654483521557</v>
      </c>
      <c r="BA165" s="2">
        <f t="shared" si="38"/>
        <v>1486.2067573191998</v>
      </c>
      <c r="BB165" s="2">
        <f t="shared" si="38"/>
        <v>1255.3480662862421</v>
      </c>
      <c r="BC165" s="2">
        <f t="shared" si="38"/>
        <v>1014.4893752532862</v>
      </c>
      <c r="BD165" s="2">
        <f t="shared" si="38"/>
        <v>763.63068422032848</v>
      </c>
      <c r="BE165" s="2">
        <f t="shared" si="38"/>
        <v>502.77199318737257</v>
      </c>
      <c r="BF165" s="2">
        <f t="shared" si="38"/>
        <v>231.91330215441485</v>
      </c>
      <c r="BG165" s="2">
        <f t="shared" si="38"/>
        <v>120.76982574123213</v>
      </c>
      <c r="BH165" s="2">
        <f t="shared" si="38"/>
        <v>7.4385979127328028E-2</v>
      </c>
    </row>
    <row r="169" spans="1:60" x14ac:dyDescent="0.25">
      <c r="L169" s="12" t="s">
        <v>15</v>
      </c>
      <c r="M169" s="12"/>
      <c r="N169" s="12"/>
      <c r="O169" s="12"/>
      <c r="P169" s="12"/>
      <c r="Q169" s="12"/>
      <c r="R169" s="12"/>
      <c r="S169" s="12"/>
      <c r="T169" s="12"/>
      <c r="U169" s="12"/>
    </row>
    <row r="219" spans="1:1" ht="18.75" x14ac:dyDescent="0.25">
      <c r="A219" s="10"/>
    </row>
  </sheetData>
  <mergeCells count="4">
    <mergeCell ref="L169:U169"/>
    <mergeCell ref="A10:F10"/>
    <mergeCell ref="K119:T119"/>
    <mergeCell ref="L143:U143"/>
  </mergeCells>
  <pageMargins left="0.7" right="0.7" top="0.75" bottom="0.75" header="0.3" footer="0.3"/>
  <pageSetup paperSize="9" orientation="portrait" r:id="rId1"/>
  <headerFooter>
    <oddHeader>&amp;CСухачева Валерия,
ИВТ,2 подгруппа.
2 лабораторная работа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2017-12-22T12:36:33Z</dcterms:modified>
</cp:coreProperties>
</file>