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Задание1" sheetId="1" r:id="rId1"/>
    <sheet name="Задание2" sheetId="2" r:id="rId2"/>
    <sheet name="Задание3" sheetId="3" r:id="rId3"/>
    <sheet name="Задание4" sheetId="4" r:id="rId4"/>
  </sheets>
  <calcPr calcId="152511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2" i="4"/>
  <c r="G3" i="4"/>
  <c r="G2" i="4"/>
  <c r="F2" i="4"/>
  <c r="D3" i="4"/>
  <c r="D2" i="4"/>
  <c r="D1" i="4"/>
  <c r="D4" i="4" s="1"/>
  <c r="H3" i="3"/>
  <c r="H4" i="3"/>
  <c r="H5" i="3"/>
  <c r="H2" i="3"/>
  <c r="I2" i="3" s="1"/>
  <c r="D5" i="3"/>
  <c r="D4" i="3"/>
  <c r="C5" i="3" s="1"/>
  <c r="E5" i="3" s="1"/>
  <c r="C4" i="3"/>
  <c r="E4" i="3" s="1"/>
  <c r="G3" i="3"/>
  <c r="G4" i="3" s="1"/>
  <c r="G5" i="3" s="1"/>
  <c r="E3" i="3"/>
  <c r="D3" i="3"/>
  <c r="C3" i="3"/>
  <c r="G2" i="3"/>
  <c r="D2" i="3"/>
  <c r="C2" i="3"/>
  <c r="E2" i="3" s="1"/>
  <c r="K3" i="2"/>
  <c r="K4" i="2"/>
  <c r="K5" i="2"/>
  <c r="K6" i="2"/>
  <c r="K2" i="2"/>
  <c r="G3" i="2"/>
  <c r="G2" i="2"/>
  <c r="F2" i="2"/>
  <c r="D4" i="2"/>
  <c r="D3" i="2"/>
  <c r="D5" i="2" s="1"/>
  <c r="D2" i="2"/>
  <c r="D1" i="2"/>
  <c r="D5" i="4" l="1"/>
  <c r="I3" i="3"/>
  <c r="I4" i="3" s="1"/>
  <c r="I5" i="3" s="1"/>
  <c r="L4" i="1"/>
  <c r="L5" i="1" s="1"/>
  <c r="L6" i="1" s="1"/>
  <c r="L3" i="1"/>
  <c r="L2" i="1"/>
  <c r="K3" i="1"/>
  <c r="K4" i="1"/>
  <c r="K5" i="1"/>
  <c r="K6" i="1"/>
  <c r="K2" i="1"/>
  <c r="J2" i="1"/>
  <c r="J3" i="1" s="1"/>
  <c r="J4" i="1" s="1"/>
  <c r="J5" i="1" s="1"/>
  <c r="J6" i="1" s="1"/>
  <c r="D3" i="1"/>
  <c r="F2" i="1" s="1"/>
  <c r="D2" i="1"/>
  <c r="D1" i="1"/>
  <c r="D4" i="1" s="1"/>
  <c r="F3" i="4" l="1"/>
  <c r="H2" i="4"/>
  <c r="F3" i="2"/>
  <c r="H2" i="2"/>
  <c r="D5" i="1"/>
  <c r="G2" i="1"/>
  <c r="H3" i="4" l="1"/>
  <c r="F3" i="1"/>
  <c r="G3" i="1" s="1"/>
  <c r="H2" i="1"/>
  <c r="F4" i="4" l="1"/>
  <c r="G4" i="4" s="1"/>
  <c r="F4" i="2"/>
  <c r="G4" i="2" s="1"/>
  <c r="H3" i="2"/>
  <c r="F4" i="1"/>
  <c r="G4" i="1" s="1"/>
  <c r="H3" i="1"/>
  <c r="H4" i="2" l="1"/>
  <c r="H4" i="1"/>
  <c r="F5" i="4" l="1"/>
  <c r="G5" i="4" s="1"/>
  <c r="H4" i="4"/>
  <c r="F5" i="2"/>
  <c r="G5" i="2" s="1"/>
  <c r="F5" i="1"/>
  <c r="G5" i="1" s="1"/>
  <c r="H5" i="4" l="1"/>
  <c r="F6" i="1"/>
  <c r="G6" i="1" s="1"/>
  <c r="H5" i="1"/>
  <c r="F6" i="4" l="1"/>
  <c r="G6" i="4" s="1"/>
  <c r="F6" i="2"/>
  <c r="G6" i="2" s="1"/>
  <c r="H5" i="2"/>
  <c r="H6" i="1"/>
  <c r="H6" i="4" l="1"/>
  <c r="H6" i="2"/>
  <c r="F7" i="4" l="1"/>
  <c r="G7" i="4" s="1"/>
  <c r="H7" i="4" l="1"/>
  <c r="L2" i="2"/>
  <c r="J2" i="2"/>
  <c r="J3" i="2" s="1"/>
  <c r="J4" i="2" s="1"/>
  <c r="J5" i="2" s="1"/>
  <c r="J6" i="2" s="1"/>
  <c r="L3" i="2" l="1"/>
  <c r="L4" i="2"/>
  <c r="L5" i="2" s="1"/>
  <c r="L6" i="2" s="1"/>
  <c r="J2" i="4" l="1"/>
  <c r="J3" i="4" s="1"/>
  <c r="J4" i="4" s="1"/>
  <c r="J5" i="4" s="1"/>
  <c r="J6" i="4" s="1"/>
  <c r="J7" i="4" s="1"/>
  <c r="L2" i="4"/>
  <c r="L3" i="4" l="1"/>
  <c r="L4" i="4" s="1"/>
  <c r="L5" i="4" s="1"/>
  <c r="L6" i="4" s="1"/>
  <c r="L7" i="4" s="1"/>
</calcChain>
</file>

<file path=xl/sharedStrings.xml><?xml version="1.0" encoding="utf-8"?>
<sst xmlns="http://schemas.openxmlformats.org/spreadsheetml/2006/main" count="48" uniqueCount="24">
  <si>
    <t>Варианты</t>
  </si>
  <si>
    <t>Кол-во вариантов</t>
  </si>
  <si>
    <t>Макс. Элемент</t>
  </si>
  <si>
    <t>Мин. Элемент</t>
  </si>
  <si>
    <t>шаг</t>
  </si>
  <si>
    <t xml:space="preserve">Кол-во </t>
  </si>
  <si>
    <t>Начало интервала</t>
  </si>
  <si>
    <t>Конец интервала</t>
  </si>
  <si>
    <t>Середина</t>
  </si>
  <si>
    <t>Абс. Частота</t>
  </si>
  <si>
    <t>Накопленная отн. частота</t>
  </si>
  <si>
    <t xml:space="preserve"> абс. </t>
  </si>
  <si>
    <t xml:space="preserve">Отн. </t>
  </si>
  <si>
    <t>Кол-во</t>
  </si>
  <si>
    <t>Отн. Частота</t>
  </si>
  <si>
    <t xml:space="preserve">Накоп абс. </t>
  </si>
  <si>
    <t>Начало</t>
  </si>
  <si>
    <t>Конец</t>
  </si>
  <si>
    <t>Абсолютная частота</t>
  </si>
  <si>
    <t>Абсолютная нак.</t>
  </si>
  <si>
    <t>Относительная</t>
  </si>
  <si>
    <t>Относительная нак.</t>
  </si>
  <si>
    <t>Всего</t>
  </si>
  <si>
    <t>Накоп абс.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</si>
</sst>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Задание1!$J$2:$J$6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612640"/>
        <c:axId val="-851613184"/>
      </c:scatterChart>
      <c:valAx>
        <c:axId val="-8516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13184"/>
        <c:crosses val="autoZero"/>
        <c:crossBetween val="midCat"/>
      </c:valAx>
      <c:valAx>
        <c:axId val="-85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Задание4!$H$2:$H$7</c:f>
              <c:numCache>
                <c:formatCode>0.00</c:formatCode>
                <c:ptCount val="6"/>
                <c:pt idx="0">
                  <c:v>14.195</c:v>
                </c:pt>
                <c:pt idx="1">
                  <c:v>14.285</c:v>
                </c:pt>
                <c:pt idx="2">
                  <c:v>14.375</c:v>
                </c:pt>
                <c:pt idx="3">
                  <c:v>14.465</c:v>
                </c:pt>
                <c:pt idx="4">
                  <c:v>14.555</c:v>
                </c:pt>
                <c:pt idx="5">
                  <c:v>14.645</c:v>
                </c:pt>
              </c:numCache>
            </c:numRef>
          </c:cat>
          <c:val>
            <c:numRef>
              <c:f>Задание4!$I$2:$I$7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1392352"/>
        <c:axId val="-801393440"/>
      </c:barChart>
      <c:catAx>
        <c:axId val="-801392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93440"/>
        <c:crosses val="autoZero"/>
        <c:auto val="1"/>
        <c:lblAlgn val="ctr"/>
        <c:lblOffset val="100"/>
        <c:noMultiLvlLbl val="0"/>
      </c:catAx>
      <c:valAx>
        <c:axId val="-801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Задание4!$L$2:$L$7</c:f>
              <c:numCache>
                <c:formatCode>General</c:formatCode>
                <c:ptCount val="6"/>
                <c:pt idx="0">
                  <c:v>0.13953488372093023</c:v>
                </c:pt>
                <c:pt idx="1">
                  <c:v>0.2558139534883721</c:v>
                </c:pt>
                <c:pt idx="2">
                  <c:v>0.53488372093023262</c:v>
                </c:pt>
                <c:pt idx="3">
                  <c:v>0.69767441860465129</c:v>
                </c:pt>
                <c:pt idx="4">
                  <c:v>0.93023255813953498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1384736"/>
        <c:axId val="-801383648"/>
      </c:lineChart>
      <c:catAx>
        <c:axId val="-8013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3648"/>
        <c:crosses val="autoZero"/>
        <c:auto val="1"/>
        <c:lblAlgn val="ctr"/>
        <c:lblOffset val="100"/>
        <c:noMultiLvlLbl val="0"/>
      </c:catAx>
      <c:valAx>
        <c:axId val="-801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Задание4!$J$2:$J$7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23</c:v>
                </c:pt>
                <c:pt idx="3">
                  <c:v>30</c:v>
                </c:pt>
                <c:pt idx="4">
                  <c:v>40</c:v>
                </c:pt>
                <c:pt idx="5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9965360"/>
        <c:axId val="-729971344"/>
      </c:scatterChart>
      <c:valAx>
        <c:axId val="-7299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9971344"/>
        <c:crosses val="autoZero"/>
        <c:crossBetween val="midCat"/>
      </c:valAx>
      <c:valAx>
        <c:axId val="-7299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99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Задание4!$H$2:$H$7</c:f>
              <c:numCache>
                <c:formatCode>0.00</c:formatCode>
                <c:ptCount val="6"/>
                <c:pt idx="0">
                  <c:v>14.195</c:v>
                </c:pt>
                <c:pt idx="1">
                  <c:v>14.285</c:v>
                </c:pt>
                <c:pt idx="2">
                  <c:v>14.375</c:v>
                </c:pt>
                <c:pt idx="3">
                  <c:v>14.465</c:v>
                </c:pt>
                <c:pt idx="4">
                  <c:v>14.555</c:v>
                </c:pt>
                <c:pt idx="5">
                  <c:v>14.645</c:v>
                </c:pt>
              </c:numCache>
            </c:numRef>
          </c:xVal>
          <c:yVal>
            <c:numRef>
              <c:f>Задание4!$I$2:$I$7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9958832"/>
        <c:axId val="-729965904"/>
      </c:scatterChart>
      <c:valAx>
        <c:axId val="-7299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9965904"/>
        <c:crosses val="autoZero"/>
        <c:crossBetween val="midCat"/>
      </c:valAx>
      <c:valAx>
        <c:axId val="-729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99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Задание1!$H$2:$H$6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Задание1!$I$2:$I$6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607744"/>
        <c:axId val="-851609376"/>
      </c:scatterChart>
      <c:valAx>
        <c:axId val="-8516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09376"/>
        <c:crosses val="autoZero"/>
        <c:crossBetween val="midCat"/>
      </c:valAx>
      <c:valAx>
        <c:axId val="-8516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Задание1!$L$2:$L$6</c:f>
              <c:numCache>
                <c:formatCode>General</c:formatCode>
                <c:ptCount val="5"/>
                <c:pt idx="0">
                  <c:v>0.32</c:v>
                </c:pt>
                <c:pt idx="1">
                  <c:v>0.48</c:v>
                </c:pt>
                <c:pt idx="2">
                  <c:v>0.72</c:v>
                </c:pt>
                <c:pt idx="3">
                  <c:v>0.84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9529984"/>
        <c:axId val="-909532160"/>
      </c:scatterChart>
      <c:valAx>
        <c:axId val="-9095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9532160"/>
        <c:crosses val="autoZero"/>
        <c:crossBetween val="midCat"/>
      </c:valAx>
      <c:valAx>
        <c:axId val="-9095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95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Задание2!$H$2:$H$6</c:f>
              <c:numCache>
                <c:formatCode>0.00</c:formatCode>
                <c:ptCount val="5"/>
                <c:pt idx="0">
                  <c:v>17</c:v>
                </c:pt>
                <c:pt idx="1">
                  <c:v>47</c:v>
                </c:pt>
                <c:pt idx="2">
                  <c:v>77</c:v>
                </c:pt>
                <c:pt idx="3">
                  <c:v>107</c:v>
                </c:pt>
                <c:pt idx="4">
                  <c:v>137</c:v>
                </c:pt>
              </c:numCache>
            </c:numRef>
          </c:xVal>
          <c:yVal>
            <c:numRef>
              <c:f>Задание2!$I$2:$I$6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614272"/>
        <c:axId val="-851605568"/>
      </c:scatterChart>
      <c:valAx>
        <c:axId val="-851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05568"/>
        <c:crosses val="autoZero"/>
        <c:crossBetween val="midCat"/>
      </c:valAx>
      <c:valAx>
        <c:axId val="-851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Задание2!$L$2:$L$6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0.9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9530528"/>
        <c:axId val="-851611008"/>
      </c:scatterChart>
      <c:valAx>
        <c:axId val="-9095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611008"/>
        <c:crosses val="autoZero"/>
        <c:crossBetween val="midCat"/>
      </c:valAx>
      <c:valAx>
        <c:axId val="-851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095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Задание2!$H$2:$H$6</c:f>
              <c:numCache>
                <c:formatCode>0.00</c:formatCode>
                <c:ptCount val="5"/>
                <c:pt idx="0">
                  <c:v>17</c:v>
                </c:pt>
                <c:pt idx="1">
                  <c:v>47</c:v>
                </c:pt>
                <c:pt idx="2">
                  <c:v>77</c:v>
                </c:pt>
                <c:pt idx="3">
                  <c:v>107</c:v>
                </c:pt>
                <c:pt idx="4">
                  <c:v>137</c:v>
                </c:pt>
              </c:numCache>
            </c:numRef>
          </c:cat>
          <c:val>
            <c:numRef>
              <c:f>Задание2!$I$2:$I$6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1387456"/>
        <c:axId val="-801380928"/>
      </c:barChart>
      <c:catAx>
        <c:axId val="-8013874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0928"/>
        <c:crosses val="autoZero"/>
        <c:auto val="1"/>
        <c:lblAlgn val="ctr"/>
        <c:lblOffset val="100"/>
        <c:noMultiLvlLbl val="0"/>
      </c:catAx>
      <c:valAx>
        <c:axId val="-801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Задание2!$J$2:$J$6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1383104"/>
        <c:axId val="-801388544"/>
      </c:lineChart>
      <c:catAx>
        <c:axId val="-801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8544"/>
        <c:crosses val="autoZero"/>
        <c:auto val="1"/>
        <c:lblAlgn val="ctr"/>
        <c:lblOffset val="100"/>
        <c:noMultiLvlLbl val="0"/>
      </c:catAx>
      <c:valAx>
        <c:axId val="-8013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3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Задание3!$G$2:$G$5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593328"/>
        <c:axId val="-790588976"/>
      </c:scatterChart>
      <c:valAx>
        <c:axId val="-7905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0588976"/>
        <c:crosses val="autoZero"/>
        <c:crossBetween val="midCat"/>
      </c:valAx>
      <c:valAx>
        <c:axId val="-790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05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Задание3!$E$2:$E$5</c:f>
              <c:numCache>
                <c:formatCode>General</c:formatCode>
                <c:ptCount val="4"/>
                <c:pt idx="0">
                  <c:v>2500</c:v>
                </c:pt>
                <c:pt idx="1">
                  <c:v>6000</c:v>
                </c:pt>
                <c:pt idx="2">
                  <c:v>8500</c:v>
                </c:pt>
                <c:pt idx="3">
                  <c:v>12500</c:v>
                </c:pt>
              </c:numCache>
            </c:numRef>
          </c:cat>
          <c:val>
            <c:numRef>
              <c:f>Задание3!$F$2:$F$5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0587888"/>
        <c:axId val="-790592240"/>
      </c:barChart>
      <c:catAx>
        <c:axId val="-7905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0592240"/>
        <c:crosses val="autoZero"/>
        <c:auto val="1"/>
        <c:lblAlgn val="ctr"/>
        <c:lblOffset val="100"/>
        <c:noMultiLvlLbl val="0"/>
      </c:catAx>
      <c:valAx>
        <c:axId val="-7905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905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6</xdr:row>
      <xdr:rowOff>61911</xdr:rowOff>
    </xdr:from>
    <xdr:to>
      <xdr:col>6</xdr:col>
      <xdr:colOff>180974</xdr:colOff>
      <xdr:row>18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6</xdr:row>
      <xdr:rowOff>90487</xdr:rowOff>
    </xdr:from>
    <xdr:to>
      <xdr:col>10</xdr:col>
      <xdr:colOff>809625</xdr:colOff>
      <xdr:row>18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19</xdr:row>
      <xdr:rowOff>80962</xdr:rowOff>
    </xdr:from>
    <xdr:to>
      <xdr:col>10</xdr:col>
      <xdr:colOff>847725</xdr:colOff>
      <xdr:row>31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100012</xdr:rowOff>
    </xdr:from>
    <xdr:to>
      <xdr:col>5</xdr:col>
      <xdr:colOff>1019175</xdr:colOff>
      <xdr:row>18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133351</xdr:colOff>
      <xdr:row>6</xdr:row>
      <xdr:rowOff>90487</xdr:rowOff>
    </xdr:from>
    <xdr:to>
      <xdr:col>10</xdr:col>
      <xdr:colOff>333376</xdr:colOff>
      <xdr:row>18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6</xdr:row>
      <xdr:rowOff>128587</xdr:rowOff>
    </xdr:from>
    <xdr:to>
      <xdr:col>14</xdr:col>
      <xdr:colOff>352425</xdr:colOff>
      <xdr:row>17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18</xdr:row>
      <xdr:rowOff>176213</xdr:rowOff>
    </xdr:from>
    <xdr:to>
      <xdr:col>10</xdr:col>
      <xdr:colOff>85725</xdr:colOff>
      <xdr:row>30</xdr:row>
      <xdr:rowOff>38101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</xdr:row>
      <xdr:rowOff>128587</xdr:rowOff>
    </xdr:from>
    <xdr:to>
      <xdr:col>15</xdr:col>
      <xdr:colOff>495300</xdr:colOff>
      <xdr:row>17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6</xdr:row>
      <xdr:rowOff>4762</xdr:rowOff>
    </xdr:from>
    <xdr:to>
      <xdr:col>8</xdr:col>
      <xdr:colOff>209550</xdr:colOff>
      <xdr:row>18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</xdr:row>
      <xdr:rowOff>90487</xdr:rowOff>
    </xdr:from>
    <xdr:to>
      <xdr:col>5</xdr:col>
      <xdr:colOff>771525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923925</xdr:colOff>
      <xdr:row>7</xdr:row>
      <xdr:rowOff>71437</xdr:rowOff>
    </xdr:from>
    <xdr:to>
      <xdr:col>10</xdr:col>
      <xdr:colOff>257175</xdr:colOff>
      <xdr:row>19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238126</xdr:colOff>
      <xdr:row>20</xdr:row>
      <xdr:rowOff>42862</xdr:rowOff>
    </xdr:from>
    <xdr:to>
      <xdr:col>5</xdr:col>
      <xdr:colOff>1123951</xdr:colOff>
      <xdr:row>34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20</xdr:row>
      <xdr:rowOff>23812</xdr:rowOff>
    </xdr:from>
    <xdr:to>
      <xdr:col>10</xdr:col>
      <xdr:colOff>771525</xdr:colOff>
      <xdr:row>33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25" sqref="D25"/>
    </sheetView>
  </sheetViews>
  <sheetFormatPr defaultRowHeight="15" x14ac:dyDescent="0.25"/>
  <cols>
    <col min="1" max="1" width="9.85546875" customWidth="1"/>
    <col min="3" max="3" width="17" customWidth="1"/>
    <col min="6" max="6" width="18.28515625" customWidth="1"/>
    <col min="7" max="7" width="16.85546875" customWidth="1"/>
    <col min="8" max="8" width="12.140625" customWidth="1"/>
    <col min="9" max="9" width="13.140625" customWidth="1"/>
    <col min="10" max="10" width="8.85546875" customWidth="1"/>
    <col min="11" max="11" width="17.42578125" customWidth="1"/>
    <col min="12" max="12" width="23.28515625" customWidth="1"/>
  </cols>
  <sheetData>
    <row r="1" spans="1:12" x14ac:dyDescent="0.25">
      <c r="A1" s="1" t="s">
        <v>0</v>
      </c>
      <c r="C1" s="4" t="s">
        <v>1</v>
      </c>
      <c r="D1" s="3">
        <f>COUNT(A2:A27)</f>
        <v>25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11</v>
      </c>
      <c r="K1" s="4" t="s">
        <v>12</v>
      </c>
      <c r="L1" s="4" t="s">
        <v>10</v>
      </c>
    </row>
    <row r="2" spans="1:12" x14ac:dyDescent="0.25">
      <c r="A2" s="2">
        <v>1</v>
      </c>
      <c r="C2" s="4" t="s">
        <v>2</v>
      </c>
      <c r="D2" s="3">
        <f>MAX(A2:A27)</f>
        <v>6</v>
      </c>
      <c r="F2" s="5">
        <f>D3</f>
        <v>1</v>
      </c>
      <c r="G2" s="5">
        <f>F2+$D$5</f>
        <v>2</v>
      </c>
      <c r="H2" s="5">
        <f>(F2+G2)/2</f>
        <v>1.5</v>
      </c>
      <c r="I2" s="6">
        <v>8</v>
      </c>
      <c r="J2" s="6">
        <f>I2</f>
        <v>8</v>
      </c>
      <c r="K2" s="6">
        <f>I2/$D$1</f>
        <v>0.32</v>
      </c>
      <c r="L2" s="6">
        <f>K2</f>
        <v>0.32</v>
      </c>
    </row>
    <row r="3" spans="1:12" x14ac:dyDescent="0.25">
      <c r="A3" s="2">
        <v>1</v>
      </c>
      <c r="C3" s="4" t="s">
        <v>3</v>
      </c>
      <c r="D3" s="3">
        <f>MIN(A2:A27)</f>
        <v>1</v>
      </c>
      <c r="F3" s="5">
        <f>G2</f>
        <v>2</v>
      </c>
      <c r="G3" s="5">
        <f t="shared" ref="G3:G6" si="0">F3+$D$5</f>
        <v>3</v>
      </c>
      <c r="H3" s="5">
        <f>(F3+G3)/2</f>
        <v>2.5</v>
      </c>
      <c r="I3" s="6">
        <v>4</v>
      </c>
      <c r="J3" s="6">
        <f>I3+J2</f>
        <v>12</v>
      </c>
      <c r="K3" s="6">
        <f t="shared" ref="K3:K6" si="1">I3/$D$1</f>
        <v>0.16</v>
      </c>
      <c r="L3" s="6">
        <f>K3+L2</f>
        <v>0.48</v>
      </c>
    </row>
    <row r="4" spans="1:12" x14ac:dyDescent="0.25">
      <c r="A4" s="2">
        <v>1</v>
      </c>
      <c r="C4" s="4" t="s">
        <v>5</v>
      </c>
      <c r="D4" s="3">
        <f>ROUNDDOWN(1 + 3.322 * LOG(D1),0)</f>
        <v>5</v>
      </c>
      <c r="F4" s="5">
        <f>G3</f>
        <v>3</v>
      </c>
      <c r="G4" s="5">
        <f t="shared" si="0"/>
        <v>4</v>
      </c>
      <c r="H4" s="5">
        <f>(F4+G4)/2</f>
        <v>3.5</v>
      </c>
      <c r="I4" s="6">
        <v>6</v>
      </c>
      <c r="J4" s="6">
        <f>I4+J3</f>
        <v>18</v>
      </c>
      <c r="K4" s="6">
        <f t="shared" si="1"/>
        <v>0.24</v>
      </c>
      <c r="L4" s="6">
        <f t="shared" ref="L4:L6" si="2">K4+L3</f>
        <v>0.72</v>
      </c>
    </row>
    <row r="5" spans="1:12" x14ac:dyDescent="0.25">
      <c r="A5" s="2">
        <v>2</v>
      </c>
      <c r="C5" s="4" t="s">
        <v>4</v>
      </c>
      <c r="D5" s="3">
        <f>(D2-D3)/D4</f>
        <v>1</v>
      </c>
      <c r="F5" s="5">
        <f>G4</f>
        <v>4</v>
      </c>
      <c r="G5" s="5">
        <f t="shared" si="0"/>
        <v>5</v>
      </c>
      <c r="H5" s="5">
        <f>(F5+G5)/2</f>
        <v>4.5</v>
      </c>
      <c r="I5" s="6">
        <v>3</v>
      </c>
      <c r="J5" s="6">
        <f t="shared" ref="J5:J6" si="3">I5+J4</f>
        <v>21</v>
      </c>
      <c r="K5" s="6">
        <f t="shared" si="1"/>
        <v>0.12</v>
      </c>
      <c r="L5" s="6">
        <f t="shared" si="2"/>
        <v>0.84</v>
      </c>
    </row>
    <row r="6" spans="1:12" x14ac:dyDescent="0.25">
      <c r="A6" s="2">
        <v>2</v>
      </c>
      <c r="F6" s="5">
        <f>G5</f>
        <v>5</v>
      </c>
      <c r="G6" s="5">
        <f t="shared" si="0"/>
        <v>6</v>
      </c>
      <c r="H6" s="5">
        <f>(F6+G6)/2</f>
        <v>5.5</v>
      </c>
      <c r="I6" s="6">
        <v>4</v>
      </c>
      <c r="J6" s="6">
        <f t="shared" si="3"/>
        <v>25</v>
      </c>
      <c r="K6" s="6">
        <f t="shared" si="1"/>
        <v>0.16</v>
      </c>
      <c r="L6" s="6">
        <f t="shared" si="2"/>
        <v>1</v>
      </c>
    </row>
    <row r="7" spans="1:12" x14ac:dyDescent="0.25">
      <c r="A7" s="2">
        <v>2</v>
      </c>
    </row>
    <row r="8" spans="1:12" x14ac:dyDescent="0.25">
      <c r="A8" s="2">
        <v>2</v>
      </c>
    </row>
    <row r="9" spans="1:12" x14ac:dyDescent="0.25">
      <c r="A9" s="2">
        <v>2</v>
      </c>
    </row>
    <row r="10" spans="1:12" x14ac:dyDescent="0.25">
      <c r="A10" s="2">
        <v>3</v>
      </c>
    </row>
    <row r="11" spans="1:12" x14ac:dyDescent="0.25">
      <c r="A11" s="2">
        <v>3</v>
      </c>
    </row>
    <row r="12" spans="1:12" x14ac:dyDescent="0.25">
      <c r="A12" s="2">
        <v>3</v>
      </c>
    </row>
    <row r="13" spans="1:12" x14ac:dyDescent="0.25">
      <c r="A13" s="2">
        <v>3</v>
      </c>
    </row>
    <row r="14" spans="1:12" x14ac:dyDescent="0.25">
      <c r="A14" s="2">
        <v>4</v>
      </c>
    </row>
    <row r="15" spans="1:12" x14ac:dyDescent="0.25">
      <c r="A15" s="2">
        <v>4</v>
      </c>
    </row>
    <row r="16" spans="1:12" x14ac:dyDescent="0.25">
      <c r="A16" s="2">
        <v>4</v>
      </c>
    </row>
    <row r="17" spans="1:1" x14ac:dyDescent="0.25">
      <c r="A17" s="2">
        <v>4</v>
      </c>
    </row>
    <row r="18" spans="1:1" x14ac:dyDescent="0.25">
      <c r="A18" s="2">
        <v>4</v>
      </c>
    </row>
    <row r="19" spans="1:1" x14ac:dyDescent="0.25">
      <c r="A19" s="2">
        <v>4</v>
      </c>
    </row>
    <row r="20" spans="1:1" x14ac:dyDescent="0.25">
      <c r="A20" s="2">
        <v>5</v>
      </c>
    </row>
    <row r="21" spans="1:1" x14ac:dyDescent="0.25">
      <c r="A21" s="2">
        <v>5</v>
      </c>
    </row>
    <row r="22" spans="1:1" x14ac:dyDescent="0.25">
      <c r="A22" s="2">
        <v>5</v>
      </c>
    </row>
    <row r="23" spans="1:1" x14ac:dyDescent="0.25">
      <c r="A23" s="2">
        <v>6</v>
      </c>
    </row>
    <row r="24" spans="1:1" x14ac:dyDescent="0.25">
      <c r="A24" s="2">
        <v>6</v>
      </c>
    </row>
    <row r="25" spans="1:1" x14ac:dyDescent="0.25">
      <c r="A25" s="2">
        <v>6</v>
      </c>
    </row>
    <row r="26" spans="1:1" x14ac:dyDescent="0.25">
      <c r="A26" s="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J2" sqref="J2:J6"/>
    </sheetView>
  </sheetViews>
  <sheetFormatPr defaultRowHeight="15" x14ac:dyDescent="0.25"/>
  <cols>
    <col min="1" max="1" width="10.140625" customWidth="1"/>
    <col min="3" max="3" width="16.5703125" customWidth="1"/>
    <col min="6" max="6" width="18.42578125" customWidth="1"/>
    <col min="7" max="7" width="17.5703125" customWidth="1"/>
    <col min="8" max="8" width="12.85546875" customWidth="1"/>
    <col min="9" max="9" width="12.140625" bestFit="1" customWidth="1"/>
    <col min="10" max="10" width="12.140625" customWidth="1"/>
    <col min="11" max="11" width="12.28515625" customWidth="1"/>
    <col min="12" max="12" width="25.140625" customWidth="1"/>
  </cols>
  <sheetData>
    <row r="1" spans="1:12" x14ac:dyDescent="0.25">
      <c r="A1" s="7" t="s">
        <v>0</v>
      </c>
      <c r="C1" s="4" t="s">
        <v>1</v>
      </c>
      <c r="D1" s="3">
        <f>COUNT(A2:A21)</f>
        <v>20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15</v>
      </c>
      <c r="K1" s="4" t="s">
        <v>14</v>
      </c>
      <c r="L1" s="4" t="s">
        <v>10</v>
      </c>
    </row>
    <row r="2" spans="1:12" x14ac:dyDescent="0.25">
      <c r="A2" s="2">
        <v>2</v>
      </c>
      <c r="C2" s="4" t="s">
        <v>2</v>
      </c>
      <c r="D2" s="3">
        <f>MAX(A2:A21)</f>
        <v>152</v>
      </c>
      <c r="F2" s="5">
        <f>D3</f>
        <v>2</v>
      </c>
      <c r="G2" s="5">
        <f>F2+$D$5</f>
        <v>32</v>
      </c>
      <c r="H2" s="5">
        <f>(F2+G2)/2</f>
        <v>17</v>
      </c>
      <c r="I2" s="3">
        <v>11</v>
      </c>
      <c r="J2" s="2">
        <f>I2</f>
        <v>11</v>
      </c>
      <c r="K2" s="3">
        <f>I2/$D$1</f>
        <v>0.55000000000000004</v>
      </c>
      <c r="L2" s="2">
        <f>K2</f>
        <v>0.55000000000000004</v>
      </c>
    </row>
    <row r="3" spans="1:12" x14ac:dyDescent="0.25">
      <c r="A3" s="2">
        <v>3</v>
      </c>
      <c r="C3" s="4" t="s">
        <v>3</v>
      </c>
      <c r="D3" s="3">
        <f>MIN(A2:A21)</f>
        <v>2</v>
      </c>
      <c r="F3" s="5">
        <f>G2</f>
        <v>32</v>
      </c>
      <c r="G3" s="5">
        <f t="shared" ref="G3:G6" si="0">F3+$D$5</f>
        <v>62</v>
      </c>
      <c r="H3" s="5">
        <f>(F3+G3)/2</f>
        <v>47</v>
      </c>
      <c r="I3" s="3">
        <v>4</v>
      </c>
      <c r="J3" s="2">
        <f>I3+J2</f>
        <v>15</v>
      </c>
      <c r="K3" s="3">
        <f t="shared" ref="K3:K6" si="1">I3/$D$1</f>
        <v>0.2</v>
      </c>
      <c r="L3" s="2">
        <f>K3+L2</f>
        <v>0.75</v>
      </c>
    </row>
    <row r="4" spans="1:12" x14ac:dyDescent="0.25">
      <c r="A4" s="2">
        <v>6</v>
      </c>
      <c r="C4" s="4" t="s">
        <v>13</v>
      </c>
      <c r="D4" s="3">
        <f>ROUNDDOWN(1 + 3.322 * LOG(D1),0)</f>
        <v>5</v>
      </c>
      <c r="F4" s="5">
        <f>G3</f>
        <v>62</v>
      </c>
      <c r="G4" s="5">
        <f t="shared" si="0"/>
        <v>92</v>
      </c>
      <c r="H4" s="5">
        <f>(F4+G4)/2</f>
        <v>77</v>
      </c>
      <c r="I4" s="3">
        <v>2</v>
      </c>
      <c r="J4" s="2">
        <f>I4+J3</f>
        <v>17</v>
      </c>
      <c r="K4" s="3">
        <f t="shared" si="1"/>
        <v>0.1</v>
      </c>
      <c r="L4" s="2">
        <f>K4+L3</f>
        <v>0.85</v>
      </c>
    </row>
    <row r="5" spans="1:12" x14ac:dyDescent="0.25">
      <c r="A5" s="2">
        <v>7</v>
      </c>
      <c r="C5" s="4" t="s">
        <v>4</v>
      </c>
      <c r="D5" s="3">
        <f>(D2-D3)/D4</f>
        <v>30</v>
      </c>
      <c r="F5" s="5">
        <f>G4</f>
        <v>92</v>
      </c>
      <c r="G5" s="5">
        <f t="shared" si="0"/>
        <v>122</v>
      </c>
      <c r="H5" s="5">
        <f>(F5+G5)/2</f>
        <v>107</v>
      </c>
      <c r="I5" s="3">
        <v>1</v>
      </c>
      <c r="J5" s="2">
        <f>I5+J4</f>
        <v>18</v>
      </c>
      <c r="K5" s="3">
        <f t="shared" si="1"/>
        <v>0.05</v>
      </c>
      <c r="L5" s="2">
        <f>K5+L4</f>
        <v>0.9</v>
      </c>
    </row>
    <row r="6" spans="1:12" x14ac:dyDescent="0.25">
      <c r="A6" s="2">
        <v>9</v>
      </c>
      <c r="F6" s="5">
        <f>G5</f>
        <v>122</v>
      </c>
      <c r="G6" s="5">
        <f t="shared" si="0"/>
        <v>152</v>
      </c>
      <c r="H6" s="5">
        <f>(F6+G6)/2</f>
        <v>137</v>
      </c>
      <c r="I6" s="3">
        <v>2</v>
      </c>
      <c r="J6" s="2">
        <f>I6+J5</f>
        <v>20</v>
      </c>
      <c r="K6" s="3">
        <f t="shared" si="1"/>
        <v>0.1</v>
      </c>
      <c r="L6" s="2">
        <f>K6+L5</f>
        <v>1</v>
      </c>
    </row>
    <row r="7" spans="1:12" x14ac:dyDescent="0.25">
      <c r="A7" s="2">
        <v>10</v>
      </c>
    </row>
    <row r="8" spans="1:12" x14ac:dyDescent="0.25">
      <c r="A8" s="2">
        <v>12</v>
      </c>
    </row>
    <row r="9" spans="1:12" x14ac:dyDescent="0.25">
      <c r="A9" s="2">
        <v>17</v>
      </c>
    </row>
    <row r="10" spans="1:12" x14ac:dyDescent="0.25">
      <c r="A10" s="2">
        <v>18</v>
      </c>
    </row>
    <row r="11" spans="1:12" x14ac:dyDescent="0.25">
      <c r="A11" s="2">
        <v>24</v>
      </c>
    </row>
    <row r="12" spans="1:12" x14ac:dyDescent="0.25">
      <c r="A12" s="2">
        <v>25</v>
      </c>
    </row>
    <row r="13" spans="1:12" x14ac:dyDescent="0.25">
      <c r="A13" s="2">
        <v>35</v>
      </c>
    </row>
    <row r="14" spans="1:12" x14ac:dyDescent="0.25">
      <c r="A14" s="2">
        <v>42</v>
      </c>
    </row>
    <row r="15" spans="1:12" x14ac:dyDescent="0.25">
      <c r="A15" s="2">
        <v>51</v>
      </c>
    </row>
    <row r="16" spans="1:12" x14ac:dyDescent="0.25">
      <c r="A16" s="2">
        <v>60</v>
      </c>
    </row>
    <row r="17" spans="1:1" x14ac:dyDescent="0.25">
      <c r="A17" s="2">
        <v>68</v>
      </c>
    </row>
    <row r="18" spans="1:1" x14ac:dyDescent="0.25">
      <c r="A18" s="2">
        <v>85</v>
      </c>
    </row>
    <row r="19" spans="1:1" x14ac:dyDescent="0.25">
      <c r="A19" s="2">
        <v>100</v>
      </c>
    </row>
    <row r="20" spans="1:1" x14ac:dyDescent="0.25">
      <c r="A20" s="2">
        <v>130</v>
      </c>
    </row>
    <row r="21" spans="1:1" x14ac:dyDescent="0.25">
      <c r="A21" s="2">
        <v>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1" sqref="K1"/>
    </sheetView>
  </sheetViews>
  <sheetFormatPr defaultRowHeight="15" x14ac:dyDescent="0.25"/>
  <cols>
    <col min="1" max="1" width="10.7109375" customWidth="1"/>
  </cols>
  <sheetData>
    <row r="1" spans="1:9" ht="45" x14ac:dyDescent="0.25">
      <c r="A1" s="7" t="s">
        <v>0</v>
      </c>
      <c r="C1" s="7" t="s">
        <v>16</v>
      </c>
      <c r="D1" s="7" t="s">
        <v>17</v>
      </c>
      <c r="E1" s="7" t="s">
        <v>8</v>
      </c>
      <c r="F1" s="11" t="s">
        <v>18</v>
      </c>
      <c r="G1" s="11" t="s">
        <v>19</v>
      </c>
      <c r="H1" s="11" t="s">
        <v>20</v>
      </c>
      <c r="I1" s="11" t="s">
        <v>21</v>
      </c>
    </row>
    <row r="2" spans="1:9" x14ac:dyDescent="0.25">
      <c r="A2" s="8">
        <v>0</v>
      </c>
      <c r="C2" s="9">
        <f>A2</f>
        <v>0</v>
      </c>
      <c r="D2" s="9">
        <f>A3</f>
        <v>5000</v>
      </c>
      <c r="E2" s="6">
        <f>(C2+D2)/2</f>
        <v>2500</v>
      </c>
      <c r="F2" s="10">
        <v>4</v>
      </c>
      <c r="G2" s="6">
        <f>F2</f>
        <v>4</v>
      </c>
      <c r="H2" s="6">
        <f>F2/B$8</f>
        <v>0.8</v>
      </c>
      <c r="I2" s="6">
        <f>H2</f>
        <v>0.8</v>
      </c>
    </row>
    <row r="3" spans="1:9" x14ac:dyDescent="0.25">
      <c r="A3" s="8">
        <v>5000</v>
      </c>
      <c r="C3" s="9">
        <f>D2</f>
        <v>5000</v>
      </c>
      <c r="D3" s="9">
        <f>A4</f>
        <v>7000</v>
      </c>
      <c r="E3" s="6">
        <f>(C3+D3)/2</f>
        <v>6000</v>
      </c>
      <c r="F3" s="10">
        <v>12</v>
      </c>
      <c r="G3" s="6">
        <f>F3+G2</f>
        <v>16</v>
      </c>
      <c r="H3" s="6">
        <f t="shared" ref="H3:H5" si="0">F3/B$8</f>
        <v>2.4</v>
      </c>
      <c r="I3" s="6">
        <f>H3+I2</f>
        <v>3.2</v>
      </c>
    </row>
    <row r="4" spans="1:9" x14ac:dyDescent="0.25">
      <c r="A4" s="8">
        <v>7000</v>
      </c>
      <c r="C4" s="9">
        <f>D3</f>
        <v>7000</v>
      </c>
      <c r="D4" s="9">
        <f>A5</f>
        <v>10000</v>
      </c>
      <c r="E4" s="6">
        <f>(C4+D4)/2</f>
        <v>8500</v>
      </c>
      <c r="F4" s="10">
        <v>8</v>
      </c>
      <c r="G4" s="6">
        <f>F4+G3</f>
        <v>24</v>
      </c>
      <c r="H4" s="6">
        <f t="shared" si="0"/>
        <v>1.6</v>
      </c>
      <c r="I4" s="6">
        <f>H4+I3</f>
        <v>4.8000000000000007</v>
      </c>
    </row>
    <row r="5" spans="1:9" x14ac:dyDescent="0.25">
      <c r="A5" s="8">
        <v>10000</v>
      </c>
      <c r="C5" s="9">
        <f>D4</f>
        <v>10000</v>
      </c>
      <c r="D5" s="9">
        <f>A6</f>
        <v>15000</v>
      </c>
      <c r="E5" s="6">
        <f>(C5+D5)/2</f>
        <v>12500</v>
      </c>
      <c r="F5" s="10">
        <v>6</v>
      </c>
      <c r="G5" s="6">
        <f>F5+G4</f>
        <v>30</v>
      </c>
      <c r="H5" s="6">
        <f t="shared" si="0"/>
        <v>1.2</v>
      </c>
      <c r="I5" s="6">
        <f>H5+I4</f>
        <v>6.0000000000000009</v>
      </c>
    </row>
    <row r="6" spans="1:9" x14ac:dyDescent="0.25">
      <c r="A6" s="8">
        <v>15000</v>
      </c>
    </row>
    <row r="8" spans="1:9" x14ac:dyDescent="0.25">
      <c r="A8" s="1" t="s">
        <v>22</v>
      </c>
      <c r="B8" s="6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9" workbookViewId="0">
      <selection activeCell="O32" sqref="O32"/>
    </sheetView>
  </sheetViews>
  <sheetFormatPr defaultRowHeight="15" x14ac:dyDescent="0.25"/>
  <cols>
    <col min="1" max="1" width="9.7109375" customWidth="1"/>
    <col min="3" max="3" width="16.7109375" customWidth="1"/>
    <col min="6" max="6" width="17.28515625" customWidth="1"/>
    <col min="7" max="7" width="16.28515625" customWidth="1"/>
    <col min="8" max="8" width="10" customWidth="1"/>
    <col min="9" max="9" width="14.140625" customWidth="1"/>
    <col min="10" max="10" width="11.140625" customWidth="1"/>
    <col min="11" max="11" width="12.140625" customWidth="1"/>
    <col min="12" max="12" width="24.7109375" customWidth="1"/>
  </cols>
  <sheetData>
    <row r="1" spans="1:12" x14ac:dyDescent="0.25">
      <c r="A1" s="7" t="s">
        <v>0</v>
      </c>
      <c r="C1" s="4" t="s">
        <v>1</v>
      </c>
      <c r="D1" s="3">
        <f>COUNT(A2:A44)</f>
        <v>43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23</v>
      </c>
      <c r="K1" s="4" t="s">
        <v>14</v>
      </c>
      <c r="L1" s="4" t="s">
        <v>10</v>
      </c>
    </row>
    <row r="2" spans="1:12" x14ac:dyDescent="0.25">
      <c r="A2" s="2">
        <v>14.15</v>
      </c>
      <c r="C2" s="4" t="s">
        <v>2</v>
      </c>
      <c r="D2" s="3">
        <f>MAX(A2:A44)</f>
        <v>14.69</v>
      </c>
      <c r="F2" s="5">
        <f>D3</f>
        <v>14.15</v>
      </c>
      <c r="G2" s="5">
        <f>F2+$D$5</f>
        <v>14.24</v>
      </c>
      <c r="H2" s="5">
        <f t="shared" ref="H2:H7" si="0">(F2+G2)/2</f>
        <v>14.195</v>
      </c>
      <c r="I2" s="3">
        <v>6</v>
      </c>
      <c r="J2" s="2">
        <f>I2</f>
        <v>6</v>
      </c>
      <c r="K2" s="3">
        <f>I2/$D$1</f>
        <v>0.13953488372093023</v>
      </c>
      <c r="L2" s="2">
        <f>K2</f>
        <v>0.13953488372093023</v>
      </c>
    </row>
    <row r="3" spans="1:12" x14ac:dyDescent="0.25">
      <c r="A3" s="2">
        <v>14.15</v>
      </c>
      <c r="C3" s="4" t="s">
        <v>3</v>
      </c>
      <c r="D3" s="3">
        <f>MIN(A2:A44)</f>
        <v>14.15</v>
      </c>
      <c r="F3" s="5">
        <f>G2</f>
        <v>14.24</v>
      </c>
      <c r="G3" s="5">
        <f t="shared" ref="G3:G7" si="1">F3+$D$5</f>
        <v>14.33</v>
      </c>
      <c r="H3" s="5">
        <f t="shared" si="0"/>
        <v>14.285</v>
      </c>
      <c r="I3" s="3">
        <v>5</v>
      </c>
      <c r="J3" s="2">
        <f>I3+J2</f>
        <v>11</v>
      </c>
      <c r="K3" s="3">
        <f t="shared" ref="K3:K7" si="2">I3/$D$1</f>
        <v>0.11627906976744186</v>
      </c>
      <c r="L3" s="2">
        <f>K3+L2</f>
        <v>0.2558139534883721</v>
      </c>
    </row>
    <row r="4" spans="1:12" x14ac:dyDescent="0.25">
      <c r="A4" s="2">
        <v>14.21</v>
      </c>
      <c r="C4" s="4" t="s">
        <v>13</v>
      </c>
      <c r="D4" s="3">
        <f>ROUNDDOWN(1 + 3.322 * LOG(D1),0)</f>
        <v>6</v>
      </c>
      <c r="F4" s="5">
        <f>G3</f>
        <v>14.33</v>
      </c>
      <c r="G4" s="5">
        <f t="shared" si="1"/>
        <v>14.42</v>
      </c>
      <c r="H4" s="5">
        <f t="shared" si="0"/>
        <v>14.375</v>
      </c>
      <c r="I4" s="3">
        <v>12</v>
      </c>
      <c r="J4" s="2">
        <f>I4+J3</f>
        <v>23</v>
      </c>
      <c r="K4" s="3">
        <f t="shared" si="2"/>
        <v>0.27906976744186046</v>
      </c>
      <c r="L4" s="2">
        <f>K4+L3</f>
        <v>0.53488372093023262</v>
      </c>
    </row>
    <row r="5" spans="1:12" x14ac:dyDescent="0.25">
      <c r="A5" s="2">
        <v>14.21</v>
      </c>
      <c r="C5" s="4" t="s">
        <v>4</v>
      </c>
      <c r="D5" s="3">
        <f>(D2-D3)/D4</f>
        <v>8.9999999999999858E-2</v>
      </c>
      <c r="F5" s="5">
        <f>G4</f>
        <v>14.42</v>
      </c>
      <c r="G5" s="5">
        <f t="shared" si="1"/>
        <v>14.51</v>
      </c>
      <c r="H5" s="5">
        <f t="shared" si="0"/>
        <v>14.465</v>
      </c>
      <c r="I5" s="3">
        <v>7</v>
      </c>
      <c r="J5" s="2">
        <f>I5+J4</f>
        <v>30</v>
      </c>
      <c r="K5" s="3">
        <f t="shared" si="2"/>
        <v>0.16279069767441862</v>
      </c>
      <c r="L5" s="2">
        <f>K5+L4</f>
        <v>0.69767441860465129</v>
      </c>
    </row>
    <row r="6" spans="1:12" x14ac:dyDescent="0.25">
      <c r="A6" s="2">
        <v>14.23</v>
      </c>
      <c r="F6" s="5">
        <f>G5</f>
        <v>14.51</v>
      </c>
      <c r="G6" s="5">
        <f t="shared" si="1"/>
        <v>14.6</v>
      </c>
      <c r="H6" s="5">
        <f t="shared" si="0"/>
        <v>14.555</v>
      </c>
      <c r="I6" s="3">
        <v>10</v>
      </c>
      <c r="J6" s="2">
        <f>I6+J5</f>
        <v>40</v>
      </c>
      <c r="K6" s="3">
        <f t="shared" si="2"/>
        <v>0.23255813953488372</v>
      </c>
      <c r="L6" s="2">
        <f>K6+L5</f>
        <v>0.93023255813953498</v>
      </c>
    </row>
    <row r="7" spans="1:12" x14ac:dyDescent="0.25">
      <c r="A7" s="2">
        <v>14.24</v>
      </c>
      <c r="F7" s="5">
        <f>G6</f>
        <v>14.6</v>
      </c>
      <c r="G7" s="5">
        <f t="shared" si="1"/>
        <v>14.69</v>
      </c>
      <c r="H7" s="5">
        <f t="shared" si="0"/>
        <v>14.645</v>
      </c>
      <c r="I7" s="3">
        <v>3</v>
      </c>
      <c r="J7" s="2">
        <f>I7+J6</f>
        <v>43</v>
      </c>
      <c r="K7" s="3">
        <f t="shared" si="2"/>
        <v>6.9767441860465115E-2</v>
      </c>
      <c r="L7" s="2">
        <f>K7+L6</f>
        <v>1</v>
      </c>
    </row>
    <row r="8" spans="1:12" x14ac:dyDescent="0.25">
      <c r="A8" s="2">
        <v>14.25</v>
      </c>
    </row>
    <row r="9" spans="1:12" x14ac:dyDescent="0.25">
      <c r="A9" s="2">
        <v>14.28</v>
      </c>
    </row>
    <row r="10" spans="1:12" x14ac:dyDescent="0.25">
      <c r="A10" s="2">
        <v>14.31</v>
      </c>
    </row>
    <row r="11" spans="1:12" x14ac:dyDescent="0.25">
      <c r="A11" s="2">
        <v>14.32</v>
      </c>
    </row>
    <row r="12" spans="1:12" x14ac:dyDescent="0.25">
      <c r="A12" s="2">
        <v>14.33</v>
      </c>
    </row>
    <row r="13" spans="1:12" x14ac:dyDescent="0.25">
      <c r="A13" s="2">
        <v>14.35</v>
      </c>
    </row>
    <row r="14" spans="1:12" x14ac:dyDescent="0.25">
      <c r="A14" s="2">
        <v>14.36</v>
      </c>
    </row>
    <row r="15" spans="1:12" x14ac:dyDescent="0.25">
      <c r="A15" s="2">
        <v>14.36</v>
      </c>
    </row>
    <row r="16" spans="1:12" x14ac:dyDescent="0.25">
      <c r="A16" s="2">
        <v>14.36</v>
      </c>
    </row>
    <row r="17" spans="1:1" x14ac:dyDescent="0.25">
      <c r="A17" s="2">
        <v>14.36</v>
      </c>
    </row>
    <row r="18" spans="1:1" x14ac:dyDescent="0.25">
      <c r="A18" s="2">
        <v>14.37</v>
      </c>
    </row>
    <row r="19" spans="1:1" x14ac:dyDescent="0.25">
      <c r="A19" s="2">
        <v>14.37</v>
      </c>
    </row>
    <row r="20" spans="1:1" x14ac:dyDescent="0.25">
      <c r="A20" s="2">
        <v>14.38</v>
      </c>
    </row>
    <row r="21" spans="1:1" x14ac:dyDescent="0.25">
      <c r="A21" s="2">
        <v>14.38</v>
      </c>
    </row>
    <row r="22" spans="1:1" x14ac:dyDescent="0.25">
      <c r="A22" s="2">
        <v>14.39</v>
      </c>
    </row>
    <row r="23" spans="1:1" x14ac:dyDescent="0.25">
      <c r="A23" s="2">
        <v>14.4</v>
      </c>
    </row>
    <row r="24" spans="1:1" x14ac:dyDescent="0.25">
      <c r="A24" s="2">
        <v>14.41</v>
      </c>
    </row>
    <row r="25" spans="1:1" x14ac:dyDescent="0.25">
      <c r="A25" s="2">
        <v>14.46</v>
      </c>
    </row>
    <row r="26" spans="1:1" x14ac:dyDescent="0.25">
      <c r="A26" s="2">
        <v>14.48</v>
      </c>
    </row>
    <row r="27" spans="1:1" x14ac:dyDescent="0.25">
      <c r="A27" s="2">
        <v>14.48</v>
      </c>
    </row>
    <row r="28" spans="1:1" x14ac:dyDescent="0.25">
      <c r="A28" s="2">
        <v>14.51</v>
      </c>
    </row>
    <row r="29" spans="1:1" x14ac:dyDescent="0.25">
      <c r="A29" s="2">
        <v>14.51</v>
      </c>
    </row>
    <row r="30" spans="1:1" x14ac:dyDescent="0.25">
      <c r="A30" s="2">
        <v>14.51</v>
      </c>
    </row>
    <row r="31" spans="1:1" x14ac:dyDescent="0.25">
      <c r="A31" s="2">
        <v>14.51</v>
      </c>
    </row>
    <row r="32" spans="1:1" x14ac:dyDescent="0.25">
      <c r="A32" s="2">
        <v>14.52</v>
      </c>
    </row>
    <row r="33" spans="1:1" x14ac:dyDescent="0.25">
      <c r="A33" s="2">
        <v>14.52</v>
      </c>
    </row>
    <row r="34" spans="1:1" x14ac:dyDescent="0.25">
      <c r="A34" s="2">
        <v>14.53</v>
      </c>
    </row>
    <row r="35" spans="1:1" x14ac:dyDescent="0.25">
      <c r="A35" s="2">
        <v>14.54</v>
      </c>
    </row>
    <row r="36" spans="1:1" x14ac:dyDescent="0.25">
      <c r="A36" s="2">
        <v>14.54</v>
      </c>
    </row>
    <row r="37" spans="1:1" x14ac:dyDescent="0.25">
      <c r="A37" s="2">
        <v>14.55</v>
      </c>
    </row>
    <row r="38" spans="1:1" x14ac:dyDescent="0.25">
      <c r="A38" s="2">
        <v>14.55</v>
      </c>
    </row>
    <row r="39" spans="1:1" x14ac:dyDescent="0.25">
      <c r="A39" s="2">
        <v>14.55</v>
      </c>
    </row>
    <row r="40" spans="1:1" x14ac:dyDescent="0.25">
      <c r="A40" s="2">
        <v>14.56</v>
      </c>
    </row>
    <row r="41" spans="1:1" x14ac:dyDescent="0.25">
      <c r="A41" s="2">
        <v>14.58</v>
      </c>
    </row>
    <row r="42" spans="1:1" x14ac:dyDescent="0.25">
      <c r="A42" s="2">
        <v>14.62</v>
      </c>
    </row>
    <row r="43" spans="1:1" x14ac:dyDescent="0.25">
      <c r="A43" s="2">
        <v>14.68</v>
      </c>
    </row>
    <row r="44" spans="1:1" x14ac:dyDescent="0.25">
      <c r="A44" s="2">
        <v>14.69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2018-11-12T10:00:37Z</dcterms:modified>
</cp:coreProperties>
</file>