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belorukova/Desktop/ТКМ/"/>
    </mc:Choice>
  </mc:AlternateContent>
  <xr:revisionPtr revIDLastSave="0" documentId="13_ncr:1_{F1C8BE5D-30EA-044F-9320-C492FB8A0E43}" xr6:coauthVersionLast="40" xr6:coauthVersionMax="40" xr10:uidLastSave="{00000000-0000-0000-0000-000000000000}"/>
  <bookViews>
    <workbookView xWindow="280" yWindow="460" windowWidth="16780" windowHeight="12160" xr2:uid="{4C4D0F26-A037-7A48-9CE1-6BBDC4407B6C}"/>
  </bookViews>
  <sheets>
    <sheet name="Задача №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3" i="1"/>
  <c r="G4" i="1"/>
  <c r="G5" i="1"/>
  <c r="G6" i="1"/>
  <c r="H6" i="1" s="1"/>
  <c r="G7" i="1"/>
  <c r="G8" i="1"/>
  <c r="G9" i="1"/>
  <c r="G10" i="1"/>
  <c r="H10" i="1" s="1"/>
  <c r="G11" i="1"/>
  <c r="G12" i="1"/>
  <c r="G2" i="1"/>
  <c r="H2" i="1" s="1"/>
  <c r="H3" i="1"/>
  <c r="H4" i="1"/>
  <c r="H5" i="1"/>
  <c r="H7" i="1"/>
  <c r="H8" i="1"/>
  <c r="H9" i="1"/>
  <c r="H11" i="1"/>
  <c r="H12" i="1"/>
  <c r="K7" i="1"/>
  <c r="K6" i="1"/>
  <c r="K4" i="1"/>
  <c r="K3" i="1"/>
  <c r="K2" i="1"/>
  <c r="K1" i="1"/>
  <c r="F21" i="1"/>
  <c r="F20" i="1"/>
  <c r="E21" i="1"/>
  <c r="E20" i="1"/>
  <c r="D21" i="1"/>
  <c r="D20" i="1"/>
  <c r="C21" i="1"/>
  <c r="C20" i="1"/>
  <c r="B21" i="1"/>
  <c r="B20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10" i="1"/>
  <c r="D3" i="1"/>
  <c r="D4" i="1"/>
  <c r="D5" i="1"/>
  <c r="D6" i="1"/>
  <c r="D7" i="1"/>
  <c r="D8" i="1"/>
  <c r="D9" i="1"/>
  <c r="D11" i="1"/>
  <c r="D12" i="1"/>
  <c r="D2" i="1"/>
</calcChain>
</file>

<file path=xl/sharedStrings.xml><?xml version="1.0" encoding="utf-8"?>
<sst xmlns="http://schemas.openxmlformats.org/spreadsheetml/2006/main" count="24" uniqueCount="24">
  <si>
    <t>№</t>
  </si>
  <si>
    <t>x</t>
  </si>
  <si>
    <t>y</t>
  </si>
  <si>
    <t>xy</t>
  </si>
  <si>
    <t>x^2</t>
  </si>
  <si>
    <t>y^2</t>
  </si>
  <si>
    <t>Y'</t>
  </si>
  <si>
    <t>A'</t>
  </si>
  <si>
    <t>Среднее xy</t>
  </si>
  <si>
    <t>Среднее x * Среднее y</t>
  </si>
  <si>
    <t>Среднее x^2</t>
  </si>
  <si>
    <t>(Среднее x)^2</t>
  </si>
  <si>
    <t>b1</t>
  </si>
  <si>
    <t>b0</t>
  </si>
  <si>
    <t>А</t>
  </si>
  <si>
    <t>Э</t>
  </si>
  <si>
    <t>Ср. кв. отклонение от X</t>
  </si>
  <si>
    <t>Ср. кв. отклонение от Y</t>
  </si>
  <si>
    <t>r</t>
  </si>
  <si>
    <t>r^2</t>
  </si>
  <si>
    <t>Расчетное t</t>
  </si>
  <si>
    <t>Критическое t</t>
  </si>
  <si>
    <t>Итого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</si>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</sst>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"/>
  </numFmts>
  <fonts count="5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C3AC-3494-3946-A8D9-64769AAE246C}">
  <dimension ref="A1:K22"/>
  <sheetViews>
    <sheetView tabSelected="1" workbookViewId="0">
      <selection activeCell="G21" sqref="G21"/>
    </sheetView>
  </sheetViews>
  <sheetFormatPr baseColWidth="10" defaultRowHeight="16" x14ac:dyDescent="0.2"/>
  <cols>
    <col min="9" max="9" width="6.33203125" customWidth="1"/>
    <col min="10" max="10" width="22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 t="s">
        <v>8</v>
      </c>
      <c r="K1" s="5">
        <f>D21</f>
        <v>8644.6472727272721</v>
      </c>
    </row>
    <row r="2" spans="1:11" x14ac:dyDescent="0.2">
      <c r="A2" s="6">
        <v>1</v>
      </c>
      <c r="B2" s="21">
        <v>98.8</v>
      </c>
      <c r="C2" s="7">
        <v>87.1</v>
      </c>
      <c r="D2" s="8">
        <f>B2*C2</f>
        <v>8605.48</v>
      </c>
      <c r="E2" s="23">
        <f>B2^2</f>
        <v>9761.4399999999987</v>
      </c>
      <c r="F2" s="8">
        <f>C2^2</f>
        <v>7586.4099999999989</v>
      </c>
      <c r="G2" s="8">
        <f>$K$7+$K$6*B2</f>
        <v>86.400000000000176</v>
      </c>
      <c r="H2" s="8">
        <f>ABS(C2-G2)/C2</f>
        <v>8.0367393800208735E-3</v>
      </c>
      <c r="I2" s="3"/>
      <c r="J2" s="9" t="s">
        <v>9</v>
      </c>
      <c r="K2" s="8">
        <f>B21*C21</f>
        <v>8644.516363636365</v>
      </c>
    </row>
    <row r="3" spans="1:11" x14ac:dyDescent="0.2">
      <c r="A3" s="6">
        <v>2</v>
      </c>
      <c r="B3" s="21">
        <v>98.9</v>
      </c>
      <c r="C3" s="7">
        <v>86.1</v>
      </c>
      <c r="D3" s="8">
        <f t="shared" ref="D3:D12" si="0">B3*C3</f>
        <v>8515.2899999999991</v>
      </c>
      <c r="E3" s="23">
        <f t="shared" ref="E3:E12" si="1">B3^2</f>
        <v>9781.2100000000009</v>
      </c>
      <c r="F3" s="8">
        <f t="shared" ref="F3:F12" si="2">C3^2</f>
        <v>7413.2099999999991</v>
      </c>
      <c r="G3" s="8">
        <f t="shared" ref="G3:G12" si="3">$K$7+$K$6*B3</f>
        <v>86.530909090909262</v>
      </c>
      <c r="H3" s="8">
        <f t="shared" ref="H3:H12" si="4">ABS(C3-G3)/C3</f>
        <v>5.0047513462168113E-3</v>
      </c>
      <c r="I3" s="3"/>
      <c r="J3" s="9" t="s">
        <v>10</v>
      </c>
      <c r="K3" s="23">
        <f>E21</f>
        <v>9860.5899999999983</v>
      </c>
    </row>
    <row r="4" spans="1:11" x14ac:dyDescent="0.2">
      <c r="A4" s="6">
        <v>3</v>
      </c>
      <c r="B4" s="21">
        <v>99</v>
      </c>
      <c r="C4" s="7">
        <v>86.4</v>
      </c>
      <c r="D4" s="8">
        <f t="shared" si="0"/>
        <v>8553.6</v>
      </c>
      <c r="E4" s="23">
        <f t="shared" si="1"/>
        <v>9801</v>
      </c>
      <c r="F4" s="8">
        <f t="shared" si="2"/>
        <v>7464.9600000000009</v>
      </c>
      <c r="G4" s="8">
        <f t="shared" si="3"/>
        <v>86.661818181818319</v>
      </c>
      <c r="H4" s="8">
        <f t="shared" si="4"/>
        <v>3.0303030303045504E-3</v>
      </c>
      <c r="I4" s="3"/>
      <c r="J4" s="9" t="s">
        <v>11</v>
      </c>
      <c r="K4" s="23">
        <f>B21^2</f>
        <v>9860.49</v>
      </c>
    </row>
    <row r="5" spans="1:11" x14ac:dyDescent="0.2">
      <c r="A5" s="6">
        <v>4</v>
      </c>
      <c r="B5" s="21">
        <v>99.1</v>
      </c>
      <c r="C5" s="7">
        <v>87.3</v>
      </c>
      <c r="D5" s="8">
        <f t="shared" si="0"/>
        <v>8651.4299999999985</v>
      </c>
      <c r="E5" s="23">
        <f t="shared" si="1"/>
        <v>9820.81</v>
      </c>
      <c r="F5" s="8">
        <f t="shared" si="2"/>
        <v>7621.2899999999991</v>
      </c>
      <c r="G5" s="8">
        <f t="shared" si="3"/>
        <v>86.792727272727348</v>
      </c>
      <c r="H5" s="8">
        <f t="shared" si="4"/>
        <v>5.8106841611987358E-3</v>
      </c>
      <c r="I5" s="3"/>
      <c r="J5" s="3"/>
      <c r="K5" s="3"/>
    </row>
    <row r="6" spans="1:11" x14ac:dyDescent="0.2">
      <c r="A6" s="6">
        <v>5</v>
      </c>
      <c r="B6" s="21">
        <v>99.2</v>
      </c>
      <c r="C6" s="7">
        <v>86.1</v>
      </c>
      <c r="D6" s="8">
        <f t="shared" si="0"/>
        <v>8541.119999999999</v>
      </c>
      <c r="E6" s="23">
        <f t="shared" si="1"/>
        <v>9840.6400000000012</v>
      </c>
      <c r="F6" s="8">
        <f t="shared" si="2"/>
        <v>7413.2099999999991</v>
      </c>
      <c r="G6" s="8">
        <f t="shared" si="3"/>
        <v>86.923636363636433</v>
      </c>
      <c r="H6" s="8">
        <f t="shared" si="4"/>
        <v>9.5660437123860492E-3</v>
      </c>
      <c r="I6" s="3"/>
      <c r="J6" s="4" t="s">
        <v>12</v>
      </c>
      <c r="K6" s="5">
        <f>(K1-K2)/(K3-K4)</f>
        <v>1.3090909090905785</v>
      </c>
    </row>
    <row r="7" spans="1:11" x14ac:dyDescent="0.2">
      <c r="A7" s="6">
        <v>6</v>
      </c>
      <c r="B7" s="21">
        <v>99.3</v>
      </c>
      <c r="C7" s="7">
        <v>86.8</v>
      </c>
      <c r="D7" s="8">
        <f t="shared" si="0"/>
        <v>8619.24</v>
      </c>
      <c r="E7" s="23">
        <f t="shared" si="1"/>
        <v>9860.49</v>
      </c>
      <c r="F7" s="8">
        <f t="shared" si="2"/>
        <v>7534.24</v>
      </c>
      <c r="G7" s="8">
        <f t="shared" si="3"/>
        <v>87.054545454545462</v>
      </c>
      <c r="H7" s="8">
        <f t="shared" si="4"/>
        <v>2.9325513196482101E-3</v>
      </c>
      <c r="I7" s="3"/>
      <c r="J7" s="9" t="s">
        <v>13</v>
      </c>
      <c r="K7" s="8">
        <f>C21-K6*B21</f>
        <v>-42.938181818148962</v>
      </c>
    </row>
    <row r="8" spans="1:11" x14ac:dyDescent="0.2">
      <c r="A8" s="6">
        <v>7</v>
      </c>
      <c r="B8" s="21">
        <v>99.4</v>
      </c>
      <c r="C8" s="7">
        <v>87.2</v>
      </c>
      <c r="D8" s="8">
        <f t="shared" si="0"/>
        <v>8667.68</v>
      </c>
      <c r="E8" s="23">
        <f t="shared" si="1"/>
        <v>9880.36</v>
      </c>
      <c r="F8" s="8">
        <f t="shared" si="2"/>
        <v>7603.84</v>
      </c>
      <c r="G8" s="8">
        <f t="shared" si="3"/>
        <v>87.185454545454547</v>
      </c>
      <c r="H8" s="8">
        <f t="shared" si="4"/>
        <v>1.6680567139283861E-4</v>
      </c>
      <c r="I8" s="3"/>
      <c r="J8" s="3"/>
      <c r="K8" s="3"/>
    </row>
    <row r="9" spans="1:11" x14ac:dyDescent="0.2">
      <c r="A9" s="6">
        <v>8</v>
      </c>
      <c r="B9" s="21">
        <v>99.5</v>
      </c>
      <c r="C9" s="7">
        <v>88.4</v>
      </c>
      <c r="D9" s="8">
        <f t="shared" si="0"/>
        <v>8795.8000000000011</v>
      </c>
      <c r="E9" s="23">
        <f t="shared" si="1"/>
        <v>9900.25</v>
      </c>
      <c r="F9" s="8">
        <f t="shared" si="2"/>
        <v>7814.5600000000013</v>
      </c>
      <c r="G9" s="8">
        <f t="shared" si="3"/>
        <v>87.316363636363604</v>
      </c>
      <c r="H9" s="8">
        <f t="shared" si="4"/>
        <v>1.2258329905389154E-2</v>
      </c>
      <c r="I9" s="3"/>
      <c r="J9" s="4" t="s">
        <v>14</v>
      </c>
      <c r="K9" s="10">
        <v>4.5400000000000003E-2</v>
      </c>
    </row>
    <row r="10" spans="1:11" x14ac:dyDescent="0.2">
      <c r="A10" s="6">
        <v>9</v>
      </c>
      <c r="B10" s="21">
        <v>99.6</v>
      </c>
      <c r="C10" s="7">
        <v>87.2</v>
      </c>
      <c r="D10" s="8">
        <f>B10*C10</f>
        <v>8685.119999999999</v>
      </c>
      <c r="E10" s="23">
        <f t="shared" si="1"/>
        <v>9920.159999999998</v>
      </c>
      <c r="F10" s="8">
        <f t="shared" si="2"/>
        <v>7603.84</v>
      </c>
      <c r="G10" s="8">
        <f t="shared" si="3"/>
        <v>87.447272727272633</v>
      </c>
      <c r="H10" s="8">
        <f t="shared" si="4"/>
        <v>2.8356964136769525E-3</v>
      </c>
      <c r="I10" s="3"/>
      <c r="J10" s="9" t="s">
        <v>15</v>
      </c>
      <c r="K10" s="8">
        <v>0.90908674899999997</v>
      </c>
    </row>
    <row r="11" spans="1:11" x14ac:dyDescent="0.2">
      <c r="A11" s="6">
        <v>10</v>
      </c>
      <c r="B11" s="21">
        <v>99.7</v>
      </c>
      <c r="C11" s="7">
        <v>86.4</v>
      </c>
      <c r="D11" s="8">
        <f t="shared" si="0"/>
        <v>8614.08</v>
      </c>
      <c r="E11" s="23">
        <f t="shared" si="1"/>
        <v>9940.09</v>
      </c>
      <c r="F11" s="8">
        <f t="shared" si="2"/>
        <v>7464.9600000000009</v>
      </c>
      <c r="G11" s="8">
        <f t="shared" si="3"/>
        <v>87.578181818181719</v>
      </c>
      <c r="H11" s="8">
        <f t="shared" si="4"/>
        <v>1.3636363636362418E-2</v>
      </c>
      <c r="I11" s="3"/>
      <c r="J11" s="3"/>
      <c r="K11" s="3"/>
    </row>
    <row r="12" spans="1:11" x14ac:dyDescent="0.2">
      <c r="A12" s="18">
        <v>11</v>
      </c>
      <c r="B12" s="22">
        <v>99.8</v>
      </c>
      <c r="C12" s="19">
        <v>88.6</v>
      </c>
      <c r="D12" s="8">
        <f t="shared" si="0"/>
        <v>8842.2799999999988</v>
      </c>
      <c r="E12" s="23">
        <f t="shared" si="1"/>
        <v>9960.0399999999991</v>
      </c>
      <c r="F12" s="8">
        <f t="shared" si="2"/>
        <v>7849.9599999999991</v>
      </c>
      <c r="G12" s="8">
        <f t="shared" si="3"/>
        <v>87.709090909090776</v>
      </c>
      <c r="H12" s="8">
        <f t="shared" si="4"/>
        <v>1.0055407346605176E-2</v>
      </c>
      <c r="I12" s="3"/>
      <c r="J12" s="4" t="s">
        <v>16</v>
      </c>
      <c r="K12" s="5">
        <v>1538.0557879999999</v>
      </c>
    </row>
    <row r="13" spans="1:11" x14ac:dyDescent="0.2">
      <c r="A13" s="12"/>
      <c r="B13" s="13"/>
      <c r="C13" s="14"/>
      <c r="D13" s="15"/>
      <c r="E13" s="15"/>
      <c r="F13" s="15"/>
      <c r="G13" s="15"/>
      <c r="H13" s="15"/>
      <c r="I13" s="15"/>
      <c r="J13" s="11" t="s">
        <v>17</v>
      </c>
      <c r="K13" s="8">
        <v>4.2812576030000002</v>
      </c>
    </row>
    <row r="14" spans="1:11" x14ac:dyDescent="0.2">
      <c r="A14" s="12"/>
      <c r="B14" s="13"/>
      <c r="C14" s="14"/>
      <c r="D14" s="15"/>
      <c r="E14" s="15"/>
      <c r="F14" s="15"/>
      <c r="G14" s="15"/>
      <c r="H14" s="15"/>
      <c r="I14" s="15"/>
      <c r="J14" s="3"/>
      <c r="K14" s="3"/>
    </row>
    <row r="15" spans="1:11" x14ac:dyDescent="0.2">
      <c r="A15" s="12"/>
      <c r="B15" s="16"/>
      <c r="C15" s="14"/>
      <c r="D15" s="15"/>
      <c r="E15" s="15"/>
      <c r="F15" s="15"/>
      <c r="G15" s="15"/>
      <c r="H15" s="15"/>
      <c r="I15" s="15"/>
      <c r="J15" s="2" t="s">
        <v>18</v>
      </c>
      <c r="K15" s="5">
        <v>0.58815767600000002</v>
      </c>
    </row>
    <row r="16" spans="1:11" x14ac:dyDescent="0.2">
      <c r="A16" s="12"/>
      <c r="B16" s="16"/>
      <c r="C16" s="17"/>
      <c r="D16" s="15"/>
      <c r="E16" s="15"/>
      <c r="F16" s="15"/>
      <c r="G16" s="15"/>
      <c r="H16" s="15"/>
      <c r="I16" s="15"/>
      <c r="J16" s="11" t="s">
        <v>19</v>
      </c>
      <c r="K16" s="8">
        <v>0.34592945200000003</v>
      </c>
    </row>
    <row r="17" spans="1:11" x14ac:dyDescent="0.2">
      <c r="A17" s="12"/>
      <c r="B17" s="16"/>
      <c r="C17" s="20"/>
      <c r="D17" s="15"/>
      <c r="E17" s="15"/>
      <c r="F17" s="15"/>
      <c r="G17" s="15"/>
      <c r="H17" s="15"/>
      <c r="I17" s="15"/>
      <c r="J17" s="3"/>
      <c r="K17" s="3"/>
    </row>
    <row r="18" spans="1:11" x14ac:dyDescent="0.2">
      <c r="A18" s="12"/>
      <c r="B18" s="16"/>
      <c r="C18" s="17"/>
      <c r="D18" s="15"/>
      <c r="E18" s="15"/>
      <c r="F18" s="15"/>
      <c r="G18" s="15"/>
      <c r="H18" s="15"/>
      <c r="I18" s="15"/>
      <c r="J18" s="2" t="s">
        <v>20</v>
      </c>
      <c r="K18" s="5">
        <v>2.9089848780000001</v>
      </c>
    </row>
    <row r="19" spans="1:11" x14ac:dyDescent="0.2">
      <c r="A19" s="12"/>
      <c r="B19" s="16"/>
      <c r="C19" s="17"/>
      <c r="D19" s="15"/>
      <c r="E19" s="15"/>
      <c r="F19" s="15"/>
      <c r="G19" s="15"/>
      <c r="H19" s="15"/>
      <c r="I19" s="15"/>
      <c r="J19" s="11" t="s">
        <v>21</v>
      </c>
      <c r="K19" s="8">
        <v>2.1198999999999999</v>
      </c>
    </row>
    <row r="20" spans="1:11" x14ac:dyDescent="0.2">
      <c r="A20" s="4" t="s">
        <v>22</v>
      </c>
      <c r="B20" s="24">
        <f>SUM(B2:B19)</f>
        <v>1092.3</v>
      </c>
      <c r="C20" s="5">
        <f>SUM(C2:C19)</f>
        <v>957.6</v>
      </c>
      <c r="D20" s="5">
        <f>SUM(D2:D12)</f>
        <v>95091.12</v>
      </c>
      <c r="E20" s="24">
        <f>SUM(E2:E12)</f>
        <v>108466.48999999999</v>
      </c>
      <c r="F20" s="5">
        <f>SUM(F2:F12)</f>
        <v>83370.48000000001</v>
      </c>
      <c r="G20" s="5">
        <f>SUM(G2:G12)</f>
        <v>957.60000000000036</v>
      </c>
      <c r="H20" s="5">
        <v>0.817272</v>
      </c>
      <c r="I20" s="3"/>
      <c r="J20" s="3"/>
      <c r="K20" s="3"/>
    </row>
    <row r="21" spans="1:11" x14ac:dyDescent="0.2">
      <c r="A21" s="9" t="s">
        <v>23</v>
      </c>
      <c r="B21" s="23">
        <f>AVERAGE(B2:B12)</f>
        <v>99.3</v>
      </c>
      <c r="C21" s="8">
        <f>AVERAGE(C2:C12)</f>
        <v>87.054545454545462</v>
      </c>
      <c r="D21" s="8">
        <f>AVERAGE(D2:D12)</f>
        <v>8644.6472727272721</v>
      </c>
      <c r="E21" s="23">
        <f>AVERAGE(E2:E12)</f>
        <v>9860.5899999999983</v>
      </c>
      <c r="F21" s="8">
        <f>AVERAGE(F2:F12)</f>
        <v>7579.1345454545462</v>
      </c>
      <c r="G21" s="8">
        <f>AVERAGE(G2:G12)</f>
        <v>87.05454545454549</v>
      </c>
      <c r="H21" s="8">
        <v>4.5404E-2</v>
      </c>
      <c r="I21" s="3"/>
      <c r="J21" s="3"/>
      <c r="K21" s="3"/>
    </row>
    <row r="22" spans="1:1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№1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2019-05-27T19:33:21Z</dcterms:created>
  <dcterms:modified xsi:type="dcterms:W3CDTF">2019-05-27T19:56:24Z</dcterms:modified>
</cp:coreProperties>
</file>