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50" windowHeight="62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H18" i="2"/>
  <c r="H7" i="2"/>
  <c r="H8" i="2"/>
  <c r="H9" i="2"/>
  <c r="H10" i="2"/>
  <c r="H11" i="2"/>
  <c r="H12" i="2"/>
  <c r="H13" i="2"/>
  <c r="H14" i="2"/>
  <c r="H15" i="2"/>
  <c r="H6" i="2"/>
  <c r="G8" i="2"/>
  <c r="G9" i="2"/>
  <c r="G10" i="2" s="1"/>
  <c r="G11" i="2" s="1"/>
  <c r="G12" i="2" s="1"/>
  <c r="G13" i="2" s="1"/>
  <c r="G14" i="2" s="1"/>
  <c r="G15" i="2" s="1"/>
  <c r="G7" i="2"/>
  <c r="G6" i="2"/>
  <c r="F6" i="2"/>
  <c r="E17" i="2"/>
  <c r="D7" i="2"/>
  <c r="F7" i="2" s="1"/>
  <c r="B19" i="2"/>
  <c r="C27" i="1"/>
  <c r="D20" i="1"/>
  <c r="B27" i="1"/>
  <c r="E20" i="1"/>
  <c r="F20" i="1" s="1"/>
  <c r="D17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  <c r="B18" i="1"/>
  <c r="B17" i="1"/>
  <c r="C3" i="1"/>
  <c r="D8" i="2" l="1"/>
  <c r="D9" i="2" l="1"/>
  <c r="F8" i="2"/>
  <c r="D10" i="2" l="1"/>
  <c r="F9" i="2"/>
  <c r="D11" i="2" l="1"/>
  <c r="F10" i="2"/>
  <c r="D12" i="2" l="1"/>
  <c r="F11" i="2"/>
  <c r="D13" i="2" l="1"/>
  <c r="F12" i="2"/>
  <c r="D14" i="2" l="1"/>
  <c r="F13" i="2"/>
  <c r="D15" i="2" l="1"/>
  <c r="F15" i="2" s="1"/>
  <c r="F14" i="2"/>
</calcChain>
</file>

<file path=xl/sharedStrings.xml><?xml version="1.0" encoding="utf-8"?>
<sst xmlns="http://schemas.openxmlformats.org/spreadsheetml/2006/main" count="27" uniqueCount="26">
  <si>
    <t xml:space="preserve">P = </t>
  </si>
  <si>
    <t xml:space="preserve">e = </t>
  </si>
  <si>
    <t xml:space="preserve">N = </t>
  </si>
  <si>
    <t>sum</t>
  </si>
  <si>
    <t>mean =</t>
  </si>
  <si>
    <t>xi - xmean</t>
  </si>
  <si>
    <t>(xi - xmean)^2</t>
  </si>
  <si>
    <t>G</t>
  </si>
  <si>
    <t xml:space="preserve">E = </t>
  </si>
  <si>
    <t>DX</t>
  </si>
  <si>
    <t>t</t>
  </si>
  <si>
    <t>Из таблицы Стьюдента вероятность P</t>
  </si>
  <si>
    <t>t=</t>
  </si>
  <si>
    <t>q</t>
  </si>
  <si>
    <t>a=</t>
  </si>
  <si>
    <t>sum=</t>
  </si>
  <si>
    <t>Xi</t>
  </si>
  <si>
    <t>Xni</t>
  </si>
  <si>
    <t>F(Xi)</t>
  </si>
  <si>
    <t>Fn(Xi)</t>
  </si>
  <si>
    <t>F(Xi)-Fn(Xi)</t>
  </si>
  <si>
    <t>max</t>
  </si>
  <si>
    <t>hкр</t>
  </si>
  <si>
    <t>h&lt;hкр</t>
  </si>
  <si>
    <t>принимаем гипотезу</t>
  </si>
  <si>
    <t>h (с поправкой Большева)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</si>
</sst>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0" workbookViewId="0">
      <selection activeCell="C28" sqref="C28"/>
    </sheetView>
  </sheetViews>
  <sheetFormatPr defaultRowHeight="14.5" x14ac:dyDescent="0.35"/>
  <sheetData>
    <row r="1" spans="2:7" x14ac:dyDescent="0.35">
      <c r="F1" t="s">
        <v>8</v>
      </c>
      <c r="G1">
        <v>1</v>
      </c>
    </row>
    <row r="3" spans="2:7" x14ac:dyDescent="0.35">
      <c r="B3" t="s">
        <v>2</v>
      </c>
      <c r="C3">
        <f>COUNT(B6:B15)</f>
        <v>10</v>
      </c>
    </row>
    <row r="5" spans="2:7" x14ac:dyDescent="0.35">
      <c r="C5" t="s">
        <v>5</v>
      </c>
      <c r="D5" t="s">
        <v>6</v>
      </c>
    </row>
    <row r="6" spans="2:7" x14ac:dyDescent="0.35">
      <c r="B6">
        <v>9</v>
      </c>
      <c r="C6">
        <f>B6-$B$18</f>
        <v>-1.3000000000000007</v>
      </c>
      <c r="D6">
        <f>C6*C6</f>
        <v>1.6900000000000019</v>
      </c>
    </row>
    <row r="7" spans="2:7" x14ac:dyDescent="0.35">
      <c r="B7">
        <v>12</v>
      </c>
      <c r="C7">
        <f t="shared" ref="C7:C15" si="0">B7-$B$18</f>
        <v>1.6999999999999993</v>
      </c>
      <c r="D7">
        <f t="shared" ref="D7:D15" si="1">C7*C7</f>
        <v>2.8899999999999975</v>
      </c>
    </row>
    <row r="8" spans="2:7" x14ac:dyDescent="0.35">
      <c r="B8">
        <v>11</v>
      </c>
      <c r="C8">
        <f t="shared" si="0"/>
        <v>0.69999999999999929</v>
      </c>
      <c r="D8">
        <f t="shared" si="1"/>
        <v>0.48999999999999899</v>
      </c>
    </row>
    <row r="9" spans="2:7" x14ac:dyDescent="0.35">
      <c r="B9">
        <v>8</v>
      </c>
      <c r="C9">
        <f t="shared" si="0"/>
        <v>-2.3000000000000007</v>
      </c>
      <c r="D9">
        <f t="shared" si="1"/>
        <v>5.2900000000000036</v>
      </c>
    </row>
    <row r="10" spans="2:7" x14ac:dyDescent="0.35">
      <c r="B10">
        <v>7</v>
      </c>
      <c r="C10">
        <f t="shared" si="0"/>
        <v>-3.3000000000000007</v>
      </c>
      <c r="D10">
        <f t="shared" si="1"/>
        <v>10.890000000000004</v>
      </c>
    </row>
    <row r="11" spans="2:7" x14ac:dyDescent="0.35">
      <c r="B11">
        <v>11</v>
      </c>
      <c r="C11">
        <f t="shared" si="0"/>
        <v>0.69999999999999929</v>
      </c>
      <c r="D11">
        <f t="shared" si="1"/>
        <v>0.48999999999999899</v>
      </c>
    </row>
    <row r="12" spans="2:7" x14ac:dyDescent="0.35">
      <c r="B12">
        <v>9</v>
      </c>
      <c r="C12">
        <f t="shared" si="0"/>
        <v>-1.3000000000000007</v>
      </c>
      <c r="D12">
        <f t="shared" si="1"/>
        <v>1.6900000000000019</v>
      </c>
    </row>
    <row r="13" spans="2:7" x14ac:dyDescent="0.35">
      <c r="B13">
        <v>12</v>
      </c>
      <c r="C13">
        <f t="shared" si="0"/>
        <v>1.6999999999999993</v>
      </c>
      <c r="D13">
        <f t="shared" si="1"/>
        <v>2.8899999999999975</v>
      </c>
    </row>
    <row r="14" spans="2:7" x14ac:dyDescent="0.35">
      <c r="B14">
        <v>10</v>
      </c>
      <c r="C14">
        <f t="shared" si="0"/>
        <v>-0.30000000000000071</v>
      </c>
      <c r="D14">
        <f t="shared" si="1"/>
        <v>9.0000000000000427E-2</v>
      </c>
    </row>
    <row r="15" spans="2:7" x14ac:dyDescent="0.35">
      <c r="B15">
        <v>14</v>
      </c>
      <c r="C15">
        <f t="shared" si="0"/>
        <v>3.6999999999999993</v>
      </c>
      <c r="D15">
        <f t="shared" si="1"/>
        <v>13.689999999999994</v>
      </c>
    </row>
    <row r="17" spans="1:7" x14ac:dyDescent="0.35">
      <c r="A17" t="s">
        <v>3</v>
      </c>
      <c r="B17">
        <f>SUM(B6:B15)</f>
        <v>103</v>
      </c>
      <c r="D17">
        <f>SUM(D6:D15)</f>
        <v>40.099999999999994</v>
      </c>
    </row>
    <row r="18" spans="1:7" x14ac:dyDescent="0.35">
      <c r="A18" t="s">
        <v>4</v>
      </c>
      <c r="B18">
        <f>B17/C3</f>
        <v>10.3</v>
      </c>
    </row>
    <row r="19" spans="1:7" x14ac:dyDescent="0.35">
      <c r="D19" t="s">
        <v>9</v>
      </c>
      <c r="E19" t="s">
        <v>7</v>
      </c>
      <c r="F19" t="s">
        <v>10</v>
      </c>
      <c r="G19" t="s">
        <v>11</v>
      </c>
    </row>
    <row r="20" spans="1:7" x14ac:dyDescent="0.35">
      <c r="D20">
        <f>D17/(C3-1)</f>
        <v>4.4555555555555548</v>
      </c>
      <c r="E20">
        <f>SQRT(D20)</f>
        <v>2.1108186931983415</v>
      </c>
      <c r="F20">
        <f>G1*SQRT(C3)/E20</f>
        <v>1.4981285083167672</v>
      </c>
      <c r="G20" s="1">
        <v>0.8</v>
      </c>
    </row>
    <row r="22" spans="1:7" x14ac:dyDescent="0.35">
      <c r="B22" t="s">
        <v>0</v>
      </c>
      <c r="C22">
        <v>0.95</v>
      </c>
    </row>
    <row r="23" spans="1:7" x14ac:dyDescent="0.35">
      <c r="B23" t="s">
        <v>1</v>
      </c>
      <c r="C23">
        <v>0.5</v>
      </c>
    </row>
    <row r="24" spans="1:7" x14ac:dyDescent="0.35">
      <c r="B24" t="s">
        <v>12</v>
      </c>
      <c r="C24">
        <v>2.2599999999999998</v>
      </c>
    </row>
    <row r="26" spans="1:7" x14ac:dyDescent="0.35">
      <c r="B26" t="s">
        <v>7</v>
      </c>
      <c r="C26" t="s">
        <v>13</v>
      </c>
    </row>
    <row r="27" spans="1:7" x14ac:dyDescent="0.35">
      <c r="B27">
        <f>C23/C24</f>
        <v>0.22123893805309736</v>
      </c>
      <c r="C27" s="1">
        <f>ROUNDUP(D20*C3/(B27*B27), 0)</f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topLeftCell="A4" workbookViewId="0">
      <selection activeCell="I9" sqref="I9"/>
    </sheetView>
  </sheetViews>
  <sheetFormatPr defaultRowHeight="14.5" x14ac:dyDescent="0.35"/>
  <cols>
    <col min="9" max="9" width="27.1796875" customWidth="1"/>
  </cols>
  <sheetData>
    <row r="2" spans="2:8" x14ac:dyDescent="0.35">
      <c r="B2" t="s">
        <v>14</v>
      </c>
      <c r="C2">
        <v>0.01</v>
      </c>
    </row>
    <row r="5" spans="2:8" x14ac:dyDescent="0.35">
      <c r="D5" t="s">
        <v>16</v>
      </c>
      <c r="E5" t="s">
        <v>17</v>
      </c>
      <c r="F5" t="s">
        <v>18</v>
      </c>
      <c r="G5" t="s">
        <v>19</v>
      </c>
      <c r="H5" t="s">
        <v>20</v>
      </c>
    </row>
    <row r="6" spans="2:8" x14ac:dyDescent="0.35">
      <c r="B6">
        <v>0.87</v>
      </c>
      <c r="D6">
        <v>1</v>
      </c>
      <c r="E6">
        <v>1</v>
      </c>
      <c r="F6">
        <f>0.1*D6</f>
        <v>0.1</v>
      </c>
      <c r="G6">
        <f>E6/E17</f>
        <v>8.3333333333333329E-2</v>
      </c>
      <c r="H6">
        <f>ABS(F6-G6)</f>
        <v>1.6666666666666677E-2</v>
      </c>
    </row>
    <row r="7" spans="2:8" x14ac:dyDescent="0.35">
      <c r="B7">
        <v>0.45</v>
      </c>
      <c r="D7">
        <f>D6+1</f>
        <v>2</v>
      </c>
      <c r="E7">
        <v>0</v>
      </c>
      <c r="F7">
        <f t="shared" ref="F7:F15" si="0">0.1*D7</f>
        <v>0.2</v>
      </c>
      <c r="G7">
        <f>G6+E7/$E$17</f>
        <v>8.3333333333333329E-2</v>
      </c>
      <c r="H7">
        <f t="shared" ref="H7:H15" si="1">ABS(F7-G7)</f>
        <v>0.11666666666666668</v>
      </c>
    </row>
    <row r="8" spans="2:8" x14ac:dyDescent="0.35">
      <c r="B8">
        <v>0.35</v>
      </c>
      <c r="D8">
        <f t="shared" ref="D8:D15" si="2">D7+1</f>
        <v>3</v>
      </c>
      <c r="E8">
        <v>2</v>
      </c>
      <c r="F8">
        <f t="shared" si="0"/>
        <v>0.30000000000000004</v>
      </c>
      <c r="G8">
        <f t="shared" ref="G8:G15" si="3">G7+E8/$E$17</f>
        <v>0.25</v>
      </c>
      <c r="H8">
        <f t="shared" si="1"/>
        <v>5.0000000000000044E-2</v>
      </c>
    </row>
    <row r="9" spans="2:8" x14ac:dyDescent="0.35">
      <c r="B9">
        <v>0.09</v>
      </c>
      <c r="D9">
        <f t="shared" si="2"/>
        <v>4</v>
      </c>
      <c r="E9">
        <v>2</v>
      </c>
      <c r="F9">
        <f t="shared" si="0"/>
        <v>0.4</v>
      </c>
      <c r="G9">
        <f t="shared" si="3"/>
        <v>0.41666666666666663</v>
      </c>
      <c r="H9">
        <f t="shared" si="1"/>
        <v>1.6666666666666607E-2</v>
      </c>
    </row>
    <row r="10" spans="2:8" x14ac:dyDescent="0.35">
      <c r="B10">
        <v>0.97</v>
      </c>
      <c r="D10">
        <f t="shared" si="2"/>
        <v>5</v>
      </c>
      <c r="E10">
        <v>2</v>
      </c>
      <c r="F10">
        <f t="shared" si="0"/>
        <v>0.5</v>
      </c>
      <c r="G10">
        <f t="shared" si="3"/>
        <v>0.58333333333333326</v>
      </c>
      <c r="H10">
        <f t="shared" si="1"/>
        <v>8.3333333333333259E-2</v>
      </c>
    </row>
    <row r="11" spans="2:8" x14ac:dyDescent="0.35">
      <c r="B11">
        <v>0.7</v>
      </c>
      <c r="D11">
        <f t="shared" si="2"/>
        <v>6</v>
      </c>
      <c r="E11">
        <v>1</v>
      </c>
      <c r="F11">
        <f t="shared" si="0"/>
        <v>0.60000000000000009</v>
      </c>
      <c r="G11">
        <f t="shared" si="3"/>
        <v>0.66666666666666663</v>
      </c>
      <c r="H11">
        <f t="shared" si="1"/>
        <v>6.6666666666666541E-2</v>
      </c>
    </row>
    <row r="12" spans="2:8" x14ac:dyDescent="0.35">
      <c r="B12">
        <v>0.2</v>
      </c>
      <c r="D12">
        <f t="shared" si="2"/>
        <v>7</v>
      </c>
      <c r="E12">
        <v>0</v>
      </c>
      <c r="F12">
        <f t="shared" si="0"/>
        <v>0.70000000000000007</v>
      </c>
      <c r="G12">
        <f t="shared" si="3"/>
        <v>0.66666666666666663</v>
      </c>
      <c r="H12">
        <f t="shared" si="1"/>
        <v>3.3333333333333437E-2</v>
      </c>
    </row>
    <row r="13" spans="2:8" x14ac:dyDescent="0.35">
      <c r="B13">
        <v>0.32</v>
      </c>
      <c r="D13">
        <f t="shared" si="2"/>
        <v>8</v>
      </c>
      <c r="E13">
        <v>1</v>
      </c>
      <c r="F13">
        <f t="shared" si="0"/>
        <v>0.8</v>
      </c>
      <c r="G13">
        <f t="shared" si="3"/>
        <v>0.75</v>
      </c>
      <c r="H13">
        <f t="shared" si="1"/>
        <v>5.0000000000000044E-2</v>
      </c>
    </row>
    <row r="14" spans="2:8" x14ac:dyDescent="0.35">
      <c r="B14">
        <v>0.41</v>
      </c>
      <c r="D14">
        <f t="shared" si="2"/>
        <v>9</v>
      </c>
      <c r="E14">
        <v>2</v>
      </c>
      <c r="F14">
        <f t="shared" si="0"/>
        <v>0.9</v>
      </c>
      <c r="G14">
        <f t="shared" si="3"/>
        <v>0.91666666666666663</v>
      </c>
      <c r="H14">
        <f t="shared" si="1"/>
        <v>1.6666666666666607E-2</v>
      </c>
    </row>
    <row r="15" spans="2:8" x14ac:dyDescent="0.35">
      <c r="B15">
        <v>0.53</v>
      </c>
      <c r="D15">
        <f t="shared" si="2"/>
        <v>10</v>
      </c>
      <c r="E15">
        <v>1</v>
      </c>
      <c r="F15">
        <f t="shared" si="0"/>
        <v>1</v>
      </c>
      <c r="G15">
        <f t="shared" si="3"/>
        <v>1</v>
      </c>
      <c r="H15">
        <f t="shared" si="1"/>
        <v>0</v>
      </c>
    </row>
    <row r="16" spans="2:8" x14ac:dyDescent="0.35">
      <c r="B16">
        <v>0.28999999999999998</v>
      </c>
    </row>
    <row r="17" spans="2:10" x14ac:dyDescent="0.35">
      <c r="B17">
        <v>0.83</v>
      </c>
      <c r="D17" t="s">
        <v>15</v>
      </c>
      <c r="E17">
        <f>SUM(E6:E15)</f>
        <v>12</v>
      </c>
      <c r="H17" t="s">
        <v>21</v>
      </c>
      <c r="I17" t="s">
        <v>25</v>
      </c>
      <c r="J17" t="s">
        <v>22</v>
      </c>
    </row>
    <row r="18" spans="2:10" x14ac:dyDescent="0.35">
      <c r="H18">
        <f>MAX(H6:H15)</f>
        <v>0.11666666666666668</v>
      </c>
      <c r="I18">
        <f>SQRT(B19)*H18+1/(6*SQRT(B19))</f>
        <v>0.45225771086520689</v>
      </c>
      <c r="J18">
        <v>0.46800000000000003</v>
      </c>
    </row>
    <row r="19" spans="2:10" x14ac:dyDescent="0.35">
      <c r="B19">
        <f>COUNT(B6:B17)</f>
        <v>12</v>
      </c>
      <c r="I19" t="s">
        <v>23</v>
      </c>
      <c r="J1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2020-05-26T11:01:03Z</dcterms:modified>
</cp:coreProperties>
</file>