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3" sheetId="3" r:id="rId1"/>
  </sheets>
  <calcPr calcId="125725"/>
</workbook>
</file>

<file path=xl/calcChain.xml><?xml version="1.0" encoding="utf-8"?>
<calcChain xmlns="http://schemas.openxmlformats.org/spreadsheetml/2006/main">
  <c r="N7" i="3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6"/>
  <c r="M6"/>
  <c r="U7"/>
  <c r="U15"/>
  <c r="M12"/>
  <c r="U13"/>
  <c r="X39"/>
  <c r="X40"/>
  <c r="X41"/>
  <c r="X42"/>
  <c r="X43"/>
  <c r="W39"/>
  <c r="W40"/>
  <c r="W41"/>
  <c r="W42"/>
  <c r="W43"/>
  <c r="V39"/>
  <c r="W2" s="1"/>
  <c r="V40"/>
  <c r="V41"/>
  <c r="V42"/>
  <c r="V43"/>
  <c r="U39"/>
  <c r="U40"/>
  <c r="U41"/>
  <c r="U42"/>
  <c r="U43"/>
  <c r="T39"/>
  <c r="T40"/>
  <c r="T41"/>
  <c r="T42"/>
  <c r="T43"/>
  <c r="S39"/>
  <c r="S40"/>
  <c r="S41"/>
  <c r="S42"/>
  <c r="S43"/>
  <c r="R39"/>
  <c r="R40" s="1"/>
  <c r="R41" s="1"/>
  <c r="R42" s="1"/>
  <c r="R43" s="1"/>
  <c r="T6"/>
  <c r="V33"/>
  <c r="V34"/>
  <c r="V35"/>
  <c r="V36"/>
  <c r="V37"/>
  <c r="V38"/>
  <c r="U5"/>
  <c r="R5"/>
  <c r="R6" s="1"/>
  <c r="W31" l="1"/>
  <c r="X31" s="1"/>
  <c r="W22"/>
  <c r="X22" s="1"/>
  <c r="W21"/>
  <c r="X21" s="1"/>
  <c r="W30"/>
  <c r="X30" s="1"/>
  <c r="W24"/>
  <c r="X24" s="1"/>
  <c r="W37"/>
  <c r="X37" s="1"/>
  <c r="W29"/>
  <c r="X29" s="1"/>
  <c r="W20"/>
  <c r="X20" s="1"/>
  <c r="W19"/>
  <c r="X19" s="1"/>
  <c r="W28"/>
  <c r="X28" s="1"/>
  <c r="W7"/>
  <c r="X7" s="1"/>
  <c r="W27"/>
  <c r="X27" s="1"/>
  <c r="W5"/>
  <c r="W25"/>
  <c r="X25" s="1"/>
  <c r="W18"/>
  <c r="X18" s="1"/>
  <c r="W35"/>
  <c r="X35" s="1"/>
  <c r="W34"/>
  <c r="X34" s="1"/>
  <c r="W33"/>
  <c r="X33" s="1"/>
  <c r="W26"/>
  <c r="X26" s="1"/>
  <c r="W6"/>
  <c r="X6" s="1"/>
  <c r="W10"/>
  <c r="X10" s="1"/>
  <c r="W23"/>
  <c r="X23" s="1"/>
  <c r="W36"/>
  <c r="X36" s="1"/>
  <c r="W32"/>
  <c r="X32" s="1"/>
  <c r="W17"/>
  <c r="X17" s="1"/>
  <c r="W14"/>
  <c r="X14" s="1"/>
  <c r="W13"/>
  <c r="X13" s="1"/>
  <c r="W9"/>
  <c r="X9" s="1"/>
  <c r="W38"/>
  <c r="X38" s="1"/>
  <c r="W16"/>
  <c r="X16" s="1"/>
  <c r="W15"/>
  <c r="X15" s="1"/>
  <c r="W12"/>
  <c r="X12" s="1"/>
  <c r="W11"/>
  <c r="X11" s="1"/>
  <c r="W8"/>
  <c r="X8" s="1"/>
  <c r="R7"/>
  <c r="W3" l="1"/>
  <c r="X5"/>
  <c r="X3" s="1"/>
  <c r="R8"/>
  <c r="R9" l="1"/>
  <c r="R10" l="1"/>
  <c r="R11" l="1"/>
  <c r="R12" l="1"/>
  <c r="R13" l="1"/>
  <c r="R14" l="1"/>
  <c r="R15" l="1"/>
  <c r="R16" l="1"/>
  <c r="R17" l="1"/>
  <c r="R18" l="1"/>
  <c r="R19" l="1"/>
  <c r="R20" l="1"/>
  <c r="R21" l="1"/>
  <c r="R22" l="1"/>
  <c r="R23" l="1"/>
  <c r="R24" l="1"/>
  <c r="R25" l="1"/>
  <c r="R26" l="1"/>
  <c r="S26"/>
  <c r="U26" s="1"/>
  <c r="R27" l="1"/>
  <c r="S27"/>
  <c r="U27" s="1"/>
  <c r="R28" l="1"/>
  <c r="S28"/>
  <c r="U28" s="1"/>
  <c r="R29" l="1"/>
  <c r="S29"/>
  <c r="U29" s="1"/>
  <c r="R30" l="1"/>
  <c r="S30"/>
  <c r="U30" s="1"/>
  <c r="R31" l="1"/>
  <c r="S31"/>
  <c r="U31" s="1"/>
  <c r="R32" l="1"/>
  <c r="S32"/>
  <c r="U32" s="1"/>
  <c r="R33" l="1"/>
  <c r="S33"/>
  <c r="U33" s="1"/>
  <c r="R34" l="1"/>
  <c r="S34"/>
  <c r="U34" s="1"/>
  <c r="R35" l="1"/>
  <c r="S35"/>
  <c r="U35" s="1"/>
  <c r="R36" l="1"/>
  <c r="S36"/>
  <c r="U36" s="1"/>
  <c r="R37" l="1"/>
  <c r="S37"/>
  <c r="U37" s="1"/>
  <c r="R38" l="1"/>
  <c r="S38"/>
  <c r="U38" s="1"/>
  <c r="J6" l="1"/>
  <c r="F7"/>
  <c r="F8"/>
  <c r="S6" l="1"/>
  <c r="K5"/>
  <c r="J7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K6"/>
  <c r="T26"/>
  <c r="T27"/>
  <c r="T28"/>
  <c r="T29"/>
  <c r="T30"/>
  <c r="T31"/>
  <c r="T32"/>
  <c r="T33"/>
  <c r="T34"/>
  <c r="T35"/>
  <c r="T36"/>
  <c r="T37"/>
  <c r="T38"/>
  <c r="L5"/>
  <c r="L6"/>
  <c r="K7" l="1"/>
  <c r="L7" s="1"/>
  <c r="M7" s="1"/>
  <c r="K8"/>
  <c r="L8" s="1"/>
  <c r="M8" s="1"/>
  <c r="K24"/>
  <c r="L24" s="1"/>
  <c r="M24" s="1"/>
  <c r="K25"/>
  <c r="L25" s="1"/>
  <c r="M25" s="1"/>
  <c r="K26"/>
  <c r="L26" s="1"/>
  <c r="M26" s="1"/>
  <c r="J27"/>
  <c r="K9"/>
  <c r="L9" s="1"/>
  <c r="M9" s="1"/>
  <c r="K17"/>
  <c r="L17" s="1"/>
  <c r="M17" s="1"/>
  <c r="K11"/>
  <c r="L11" s="1"/>
  <c r="M11" s="1"/>
  <c r="K12"/>
  <c r="L12" s="1"/>
  <c r="K13"/>
  <c r="L13" s="1"/>
  <c r="M13" s="1"/>
  <c r="K20"/>
  <c r="L20" s="1"/>
  <c r="M20" s="1"/>
  <c r="K14"/>
  <c r="L14" s="1"/>
  <c r="M14" s="1"/>
  <c r="K21"/>
  <c r="L21" s="1"/>
  <c r="M21" s="1"/>
  <c r="K22"/>
  <c r="L22" s="1"/>
  <c r="M22" s="1"/>
  <c r="K16"/>
  <c r="L16" s="1"/>
  <c r="M16" s="1"/>
  <c r="K10"/>
  <c r="L10" s="1"/>
  <c r="M10" s="1"/>
  <c r="K18"/>
  <c r="L18" s="1"/>
  <c r="M18" s="1"/>
  <c r="U6"/>
  <c r="S7"/>
  <c r="K19"/>
  <c r="L19" s="1"/>
  <c r="M19" s="1"/>
  <c r="K15"/>
  <c r="L15" s="1"/>
  <c r="M15" s="1"/>
  <c r="K23"/>
  <c r="L23" s="1"/>
  <c r="M23" s="1"/>
  <c r="M5"/>
  <c r="K27" l="1"/>
  <c r="J28"/>
  <c r="L27"/>
  <c r="M27" s="1"/>
  <c r="V6"/>
  <c r="S8"/>
  <c r="T7"/>
  <c r="N5"/>
  <c r="V7" l="1"/>
  <c r="K28"/>
  <c r="L28" s="1"/>
  <c r="M28" s="1"/>
  <c r="J29"/>
  <c r="S9"/>
  <c r="T8"/>
  <c r="U8" s="1"/>
  <c r="V8" l="1"/>
  <c r="K29"/>
  <c r="J30"/>
  <c r="L29"/>
  <c r="M29" s="1"/>
  <c r="S10"/>
  <c r="T9"/>
  <c r="U9" s="1"/>
  <c r="V10" l="1"/>
  <c r="V9"/>
  <c r="S11"/>
  <c r="U10"/>
  <c r="T10"/>
  <c r="K30"/>
  <c r="L30" s="1"/>
  <c r="M30" s="1"/>
  <c r="J31"/>
  <c r="K31" l="1"/>
  <c r="L31" s="1"/>
  <c r="M31" s="1"/>
  <c r="J32"/>
  <c r="S12"/>
  <c r="T11"/>
  <c r="U11" s="1"/>
  <c r="V11" l="1"/>
  <c r="K32"/>
  <c r="L32" s="1"/>
  <c r="M32" s="1"/>
  <c r="J33"/>
  <c r="S13"/>
  <c r="T12"/>
  <c r="U12" s="1"/>
  <c r="V12" s="1"/>
  <c r="S14" l="1"/>
  <c r="T13"/>
  <c r="V13" s="1"/>
  <c r="K33"/>
  <c r="L33" s="1"/>
  <c r="M33" s="1"/>
  <c r="J34"/>
  <c r="S15" l="1"/>
  <c r="T14"/>
  <c r="U14" s="1"/>
  <c r="V14" s="1"/>
  <c r="K34"/>
  <c r="L34" s="1"/>
  <c r="M34" s="1"/>
  <c r="J35"/>
  <c r="S16" l="1"/>
  <c r="V15"/>
  <c r="T15"/>
  <c r="J36"/>
  <c r="K35"/>
  <c r="L35" s="1"/>
  <c r="M35" s="1"/>
  <c r="S17" l="1"/>
  <c r="T16"/>
  <c r="U16" s="1"/>
  <c r="V16" s="1"/>
  <c r="K36"/>
  <c r="L36" s="1"/>
  <c r="M36" s="1"/>
  <c r="J37"/>
  <c r="K37" l="1"/>
  <c r="L37" s="1"/>
  <c r="M37" s="1"/>
  <c r="J38"/>
  <c r="S18"/>
  <c r="U17"/>
  <c r="V17" s="1"/>
  <c r="T17"/>
  <c r="K38" l="1"/>
  <c r="L38" s="1"/>
  <c r="M38" s="1"/>
  <c r="J39"/>
  <c r="S19"/>
  <c r="T18"/>
  <c r="U18" s="1"/>
  <c r="V18" s="1"/>
  <c r="K39" l="1"/>
  <c r="L39" s="1"/>
  <c r="M39" s="1"/>
  <c r="J40"/>
  <c r="S20"/>
  <c r="T19"/>
  <c r="U19" s="1"/>
  <c r="V19" s="1"/>
  <c r="K40" l="1"/>
  <c r="L40" s="1"/>
  <c r="M40" s="1"/>
  <c r="J41"/>
  <c r="S21"/>
  <c r="U20"/>
  <c r="V20" s="1"/>
  <c r="T20"/>
  <c r="S22" l="1"/>
  <c r="T21"/>
  <c r="U21" s="1"/>
  <c r="V21" s="1"/>
  <c r="K41"/>
  <c r="L41" s="1"/>
  <c r="M41" s="1"/>
  <c r="J42"/>
  <c r="S23" l="1"/>
  <c r="T22"/>
  <c r="U22" s="1"/>
  <c r="V22" s="1"/>
  <c r="K42"/>
  <c r="L42" s="1"/>
  <c r="M42" s="1"/>
  <c r="J43"/>
  <c r="S24" l="1"/>
  <c r="T23"/>
  <c r="U23" s="1"/>
  <c r="V23" s="1"/>
  <c r="K43"/>
  <c r="L43" s="1"/>
  <c r="M43" s="1"/>
  <c r="O2" s="1"/>
  <c r="O5" l="1"/>
  <c r="O23"/>
  <c r="P23" s="1"/>
  <c r="O24"/>
  <c r="P24" s="1"/>
  <c r="O41"/>
  <c r="P41" s="1"/>
  <c r="O7"/>
  <c r="P7" s="1"/>
  <c r="O30"/>
  <c r="P30" s="1"/>
  <c r="O14"/>
  <c r="P14" s="1"/>
  <c r="O34"/>
  <c r="P34" s="1"/>
  <c r="O17"/>
  <c r="P17" s="1"/>
  <c r="O19"/>
  <c r="P19" s="1"/>
  <c r="O25"/>
  <c r="P25" s="1"/>
  <c r="O13"/>
  <c r="P13" s="1"/>
  <c r="O21"/>
  <c r="P21" s="1"/>
  <c r="O22"/>
  <c r="P22" s="1"/>
  <c r="O15"/>
  <c r="P15" s="1"/>
  <c r="O27"/>
  <c r="P27" s="1"/>
  <c r="O28"/>
  <c r="P28" s="1"/>
  <c r="O10"/>
  <c r="P10" s="1"/>
  <c r="O12"/>
  <c r="P12" s="1"/>
  <c r="O29"/>
  <c r="P29" s="1"/>
  <c r="O31"/>
  <c r="P31" s="1"/>
  <c r="O33"/>
  <c r="P33" s="1"/>
  <c r="O36"/>
  <c r="P36" s="1"/>
  <c r="O38"/>
  <c r="P38" s="1"/>
  <c r="O42"/>
  <c r="P42" s="1"/>
  <c r="O18"/>
  <c r="P18" s="1"/>
  <c r="O43"/>
  <c r="P43" s="1"/>
  <c r="O26"/>
  <c r="P26" s="1"/>
  <c r="O11"/>
  <c r="P11" s="1"/>
  <c r="O20"/>
  <c r="P20" s="1"/>
  <c r="O35"/>
  <c r="P35" s="1"/>
  <c r="O37"/>
  <c r="P37" s="1"/>
  <c r="O39"/>
  <c r="P39" s="1"/>
  <c r="O32"/>
  <c r="P32" s="1"/>
  <c r="O9"/>
  <c r="P9" s="1"/>
  <c r="H4"/>
  <c r="O16"/>
  <c r="P16" s="1"/>
  <c r="O6"/>
  <c r="P6" s="1"/>
  <c r="O8"/>
  <c r="P8" s="1"/>
  <c r="O40"/>
  <c r="P40" s="1"/>
  <c r="S25"/>
  <c r="U24"/>
  <c r="V24" s="1"/>
  <c r="T24"/>
  <c r="U25" l="1"/>
  <c r="T25"/>
  <c r="O3"/>
  <c r="P5"/>
  <c r="P3" s="1"/>
  <c r="H3" s="1"/>
  <c r="H5" s="1"/>
  <c r="V28" l="1"/>
  <c r="V31"/>
  <c r="V27"/>
  <c r="V29"/>
  <c r="V32"/>
  <c r="V25"/>
  <c r="V26"/>
  <c r="V30"/>
</calcChain>
</file>

<file path=xl/sharedStrings.xml><?xml version="1.0" encoding="utf-8"?>
<sst xmlns="http://schemas.openxmlformats.org/spreadsheetml/2006/main" count="31" uniqueCount="25">
  <si>
    <t>Количество терминалов</t>
  </si>
  <si>
    <t>Время обдумывания</t>
  </si>
  <si>
    <t>Количество ЭВМ</t>
  </si>
  <si>
    <t>k</t>
  </si>
  <si>
    <t>m</t>
  </si>
  <si>
    <t>Тобд</t>
  </si>
  <si>
    <t>Время решения</t>
  </si>
  <si>
    <t>Треш</t>
  </si>
  <si>
    <t>l</t>
  </si>
  <si>
    <t>Интенсивность решения</t>
  </si>
  <si>
    <t>Интенсивность обдумывания</t>
  </si>
  <si>
    <t>n</t>
  </si>
  <si>
    <r>
      <t>l</t>
    </r>
    <r>
      <rPr>
        <sz val="11"/>
        <color theme="1"/>
        <rFont val="Calibri"/>
        <family val="2"/>
        <charset val="204"/>
      </rPr>
      <t>n</t>
    </r>
  </si>
  <si>
    <r>
      <t>k</t>
    </r>
    <r>
      <rPr>
        <sz val="11"/>
        <color theme="1"/>
        <rFont val="Calibri"/>
        <family val="2"/>
        <charset val="204"/>
      </rPr>
      <t>μ</t>
    </r>
  </si>
  <si>
    <t>u(n)</t>
  </si>
  <si>
    <t>P(n)</t>
  </si>
  <si>
    <t>P(0)</t>
  </si>
  <si>
    <t>nP(n)</t>
  </si>
  <si>
    <t>Nср</t>
  </si>
  <si>
    <r>
      <rPr>
        <sz val="11"/>
        <color theme="1"/>
        <rFont val="Calibri"/>
        <family val="2"/>
        <charset val="204"/>
      </rPr>
      <t>μ</t>
    </r>
    <r>
      <rPr>
        <sz val="11"/>
        <color theme="1"/>
        <rFont val="Calibri"/>
        <family val="2"/>
        <charset val="204"/>
        <scheme val="minor"/>
      </rPr>
      <t>ср</t>
    </r>
  </si>
  <si>
    <t>M[tp]</t>
  </si>
  <si>
    <t>Произв(u(n))</t>
  </si>
  <si>
    <t>u'(n)</t>
  </si>
  <si>
    <t>P(N)</t>
  </si>
  <si>
    <t>Произв(u'(n))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</si>
</sst>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43"/>
  <sheetViews>
    <sheetView tabSelected="1" workbookViewId="0">
      <selection activeCell="Q15" sqref="Q15"/>
    </sheetView>
  </sheetViews>
  <sheetFormatPr defaultRowHeight="15"/>
  <cols>
    <col min="11" max="11" width="12.5703125" bestFit="1" customWidth="1"/>
    <col min="14" max="14" width="12" bestFit="1" customWidth="1"/>
    <col min="15" max="15" width="14.7109375" customWidth="1"/>
    <col min="16" max="16" width="14.85546875" customWidth="1"/>
    <col min="22" max="22" width="13" customWidth="1"/>
  </cols>
  <sheetData>
    <row r="1" spans="2:24">
      <c r="O1" s="1" t="s">
        <v>16</v>
      </c>
      <c r="P1" s="1"/>
      <c r="Q1" s="1"/>
      <c r="W1" s="1" t="s">
        <v>23</v>
      </c>
    </row>
    <row r="2" spans="2:24">
      <c r="O2" s="1">
        <f>1/(1+SUM(N5:N200))</f>
        <v>3.9222815518755294E-19</v>
      </c>
      <c r="P2" s="1"/>
      <c r="Q2" s="1"/>
      <c r="W2">
        <f>1/(1+SUM(V5:V200))</f>
        <v>0.28650479686019259</v>
      </c>
    </row>
    <row r="3" spans="2:24">
      <c r="B3" s="3" t="s">
        <v>2</v>
      </c>
      <c r="C3" s="4"/>
      <c r="D3" s="5"/>
      <c r="E3" s="2" t="s">
        <v>3</v>
      </c>
      <c r="F3" s="2">
        <v>5</v>
      </c>
      <c r="G3" s="2" t="s">
        <v>18</v>
      </c>
      <c r="H3" s="2">
        <f>P3</f>
        <v>18.750000000000139</v>
      </c>
      <c r="N3" s="1"/>
      <c r="O3">
        <f>SUM(O5:O200)</f>
        <v>1</v>
      </c>
      <c r="P3">
        <f>SUM(P5:P200)</f>
        <v>18.750000000000139</v>
      </c>
      <c r="Q3" s="1"/>
      <c r="W3">
        <f>SUM(W5:W200)</f>
        <v>1</v>
      </c>
      <c r="X3">
        <f>SUM(X5:X200)</f>
        <v>18.750000000000142</v>
      </c>
    </row>
    <row r="4" spans="2:24">
      <c r="B4" s="3" t="s">
        <v>0</v>
      </c>
      <c r="C4" s="4"/>
      <c r="D4" s="5"/>
      <c r="E4" s="2" t="s">
        <v>4</v>
      </c>
      <c r="F4" s="2">
        <v>20</v>
      </c>
      <c r="G4" s="2" t="s">
        <v>19</v>
      </c>
      <c r="H4" s="2">
        <f>F8*(1-O2)</f>
        <v>0.05</v>
      </c>
      <c r="I4" s="1"/>
      <c r="J4" s="2" t="s">
        <v>11</v>
      </c>
      <c r="K4" s="6" t="s">
        <v>12</v>
      </c>
      <c r="L4" s="2" t="s">
        <v>13</v>
      </c>
      <c r="M4" s="2" t="s">
        <v>14</v>
      </c>
      <c r="N4" s="2" t="s">
        <v>21</v>
      </c>
      <c r="O4" s="2" t="s">
        <v>15</v>
      </c>
      <c r="P4" s="8" t="s">
        <v>17</v>
      </c>
      <c r="Q4" s="1"/>
      <c r="R4" s="8" t="s">
        <v>11</v>
      </c>
      <c r="S4" s="6" t="s">
        <v>12</v>
      </c>
      <c r="T4" s="2" t="s">
        <v>13</v>
      </c>
      <c r="U4" s="8" t="s">
        <v>22</v>
      </c>
      <c r="V4" s="8" t="s">
        <v>24</v>
      </c>
      <c r="W4" s="8" t="s">
        <v>23</v>
      </c>
      <c r="X4" s="8" t="s">
        <v>17</v>
      </c>
    </row>
    <row r="5" spans="2:24">
      <c r="B5" s="3" t="s">
        <v>1</v>
      </c>
      <c r="C5" s="4"/>
      <c r="D5" s="5"/>
      <c r="E5" s="2" t="s">
        <v>5</v>
      </c>
      <c r="F5" s="2">
        <v>5</v>
      </c>
      <c r="G5" s="2" t="s">
        <v>20</v>
      </c>
      <c r="H5" s="2">
        <f>H3/(F4-H3)/F7</f>
        <v>75.000000000008853</v>
      </c>
      <c r="J5" s="2">
        <v>0</v>
      </c>
      <c r="K5" s="7">
        <f>($F$4-J5)*$F$7</f>
        <v>4</v>
      </c>
      <c r="L5" s="2">
        <f>$F$8</f>
        <v>0.05</v>
      </c>
      <c r="M5" s="2">
        <f>IF(L5&gt;0,K5/L5,0)</f>
        <v>80</v>
      </c>
      <c r="N5" s="2">
        <f>M5</f>
        <v>80</v>
      </c>
      <c r="O5" s="2">
        <f>$O$2</f>
        <v>3.9222815518755294E-19</v>
      </c>
      <c r="P5" s="2">
        <f>O5*J5</f>
        <v>0</v>
      </c>
      <c r="R5" s="2">
        <f>F4</f>
        <v>20</v>
      </c>
      <c r="S5" s="2">
        <v>0</v>
      </c>
      <c r="T5" s="2">
        <v>0</v>
      </c>
      <c r="U5" s="2">
        <f>IF(S5&gt;0,T5/S5,0)</f>
        <v>0</v>
      </c>
      <c r="V5" s="2">
        <v>0</v>
      </c>
      <c r="W5" s="2">
        <f>W2</f>
        <v>0.28650479686019259</v>
      </c>
      <c r="X5" s="2">
        <f>R5*W5</f>
        <v>5.7300959372038518</v>
      </c>
    </row>
    <row r="6" spans="2:24">
      <c r="B6" s="3" t="s">
        <v>6</v>
      </c>
      <c r="C6" s="4"/>
      <c r="D6" s="5"/>
      <c r="E6" s="2" t="s">
        <v>7</v>
      </c>
      <c r="F6" s="2">
        <v>20</v>
      </c>
      <c r="J6" s="2">
        <f>J5+1</f>
        <v>1</v>
      </c>
      <c r="K6" s="7">
        <f>IF(J6&gt;0,($F$4-J6)*$F$7,0)</f>
        <v>3.8000000000000003</v>
      </c>
      <c r="L6" s="2">
        <f>IF((J6+1)&lt;$F$3,(J6+1)*$F$8,$F$3*$F$8)*IF(K6&gt;0,1,0)</f>
        <v>0.1</v>
      </c>
      <c r="M6" s="2">
        <f>IF(L6&gt;0,K6/L6,0)</f>
        <v>38</v>
      </c>
      <c r="N6" s="2">
        <f>PRODUCT($M$5:M6)</f>
        <v>3040</v>
      </c>
      <c r="O6" s="2">
        <f>$O$2*N5</f>
        <v>3.1378252415004235E-17</v>
      </c>
      <c r="P6" s="2">
        <f t="shared" ref="P6:P43" si="0">O6*J6</f>
        <v>3.1378252415004235E-17</v>
      </c>
      <c r="R6" s="2">
        <f>IF(R5-1&gt;0,R5-1,0)</f>
        <v>19</v>
      </c>
      <c r="S6" s="2">
        <f>F7</f>
        <v>0.2</v>
      </c>
      <c r="T6" s="2">
        <f>IF((R6+1)&lt;$F$3,(R6+1)*$F$8,$F$3*$F$8)*IF(S6&gt;0,1,0)</f>
        <v>0.25</v>
      </c>
      <c r="U6" s="2">
        <f t="shared" ref="U6:U43" si="1">IF(S6&gt;0,T6/S6,0)</f>
        <v>1.25</v>
      </c>
      <c r="V6" s="2">
        <f>U6</f>
        <v>1.25</v>
      </c>
      <c r="W6" s="2">
        <f>$W$2*V6</f>
        <v>0.35813099607524074</v>
      </c>
      <c r="X6" s="2">
        <f t="shared" ref="X6:X43" si="2">R6*W6</f>
        <v>6.804488925429574</v>
      </c>
    </row>
    <row r="7" spans="2:24">
      <c r="B7" s="3" t="s">
        <v>10</v>
      </c>
      <c r="C7" s="4"/>
      <c r="D7" s="5"/>
      <c r="E7" s="6" t="s">
        <v>8</v>
      </c>
      <c r="F7" s="2">
        <f>1/F5</f>
        <v>0.2</v>
      </c>
      <c r="J7" s="2">
        <f>IF(AND(J6&lt;&gt;0,J6+1&lt;=$F$4 ),J6+1,0)</f>
        <v>2</v>
      </c>
      <c r="K7" s="7">
        <f t="shared" ref="K7:K43" si="3">IF(J7&gt;0,($F$4-J7)*$F$7,0)</f>
        <v>3.6</v>
      </c>
      <c r="L7" s="2">
        <f t="shared" ref="L7:L43" si="4">IF((J7+1)&lt;$F$3,(J7+1)*$F$8,$F$3*$F$8)*IF(K7&gt;0,1,0)</f>
        <v>0.15000000000000002</v>
      </c>
      <c r="M7" s="2">
        <f t="shared" ref="M7:M43" si="5">IF(L7&gt;0,K7/L7,0)</f>
        <v>23.999999999999996</v>
      </c>
      <c r="N7" s="2">
        <f>PRODUCT($M$5:M7)</f>
        <v>72959.999999999985</v>
      </c>
      <c r="O7" s="2">
        <f t="shared" ref="O7:O43" si="6">$O$2*N6</f>
        <v>1.1923735917701609E-15</v>
      </c>
      <c r="P7" s="2">
        <f t="shared" si="0"/>
        <v>2.3847471835403218E-15</v>
      </c>
      <c r="R7" s="2">
        <f t="shared" ref="R7:R43" si="7">IF(R6-1&gt;0,R6-1,0)</f>
        <v>18</v>
      </c>
      <c r="S7" s="2">
        <f>IF(R6&gt;0,S6+$F$7,0)</f>
        <v>0.4</v>
      </c>
      <c r="T7" s="2">
        <f t="shared" ref="T7:T43" si="8">IF((R7+1)&lt;$F$3,(R7+1)*$F$8,$F$3*$F$8)*IF(S7&gt;0,1,0)</f>
        <v>0.25</v>
      </c>
      <c r="U7" s="2">
        <f>IF(S7&gt;0,T7/S7,0)</f>
        <v>0.625</v>
      </c>
      <c r="V7" s="2">
        <f>PRODUCT($U$6:U7)</f>
        <v>0.78125</v>
      </c>
      <c r="W7" s="2">
        <f t="shared" ref="W7:W43" si="9">$W$2*V7</f>
        <v>0.22383187254702547</v>
      </c>
      <c r="X7" s="2">
        <f t="shared" si="2"/>
        <v>4.0289737058464583</v>
      </c>
    </row>
    <row r="8" spans="2:24">
      <c r="B8" s="3" t="s">
        <v>9</v>
      </c>
      <c r="C8" s="4"/>
      <c r="D8" s="5"/>
      <c r="E8" s="6" t="s">
        <v>4</v>
      </c>
      <c r="F8" s="2">
        <f>1/F6</f>
        <v>0.05</v>
      </c>
      <c r="J8" s="2">
        <f t="shared" ref="J8:J43" si="10">IF(AND(J7&lt;&gt;0,J7+1&lt;=$F$4 ),J7+1,0)</f>
        <v>3</v>
      </c>
      <c r="K8" s="7">
        <f t="shared" si="3"/>
        <v>3.4000000000000004</v>
      </c>
      <c r="L8" s="2">
        <f t="shared" si="4"/>
        <v>0.2</v>
      </c>
      <c r="M8" s="2">
        <f t="shared" si="5"/>
        <v>17</v>
      </c>
      <c r="N8" s="2">
        <f>PRODUCT($M$5:M8)</f>
        <v>1240319.9999999998</v>
      </c>
      <c r="O8" s="2">
        <f t="shared" si="6"/>
        <v>2.8616966202483857E-14</v>
      </c>
      <c r="P8" s="2">
        <f t="shared" si="0"/>
        <v>8.5850898607451571E-14</v>
      </c>
      <c r="R8" s="2">
        <f t="shared" si="7"/>
        <v>17</v>
      </c>
      <c r="S8" s="2">
        <f t="shared" ref="S8:S43" si="11">IF(R7&gt;0,S7+$F$7,0)</f>
        <v>0.60000000000000009</v>
      </c>
      <c r="T8" s="2">
        <f t="shared" si="8"/>
        <v>0.25</v>
      </c>
      <c r="U8" s="2">
        <f t="shared" si="1"/>
        <v>0.41666666666666663</v>
      </c>
      <c r="V8" s="2">
        <f>PRODUCT($U$6:U8)</f>
        <v>0.32552083333333331</v>
      </c>
      <c r="W8" s="2">
        <f t="shared" si="9"/>
        <v>9.3263280227927264E-2</v>
      </c>
      <c r="X8" s="2">
        <f t="shared" si="2"/>
        <v>1.5854757638747634</v>
      </c>
    </row>
    <row r="9" spans="2:24">
      <c r="J9" s="2">
        <f t="shared" si="10"/>
        <v>4</v>
      </c>
      <c r="K9" s="7">
        <f t="shared" si="3"/>
        <v>3.2</v>
      </c>
      <c r="L9" s="2">
        <f t="shared" si="4"/>
        <v>0.25</v>
      </c>
      <c r="M9" s="2">
        <f t="shared" si="5"/>
        <v>12.8</v>
      </c>
      <c r="N9" s="2">
        <f>PRODUCT($M$5:M9)</f>
        <v>15876095.999999998</v>
      </c>
      <c r="O9" s="2">
        <f t="shared" si="6"/>
        <v>4.8648842544222556E-13</v>
      </c>
      <c r="P9" s="2">
        <f t="shared" si="0"/>
        <v>1.9459537017689022E-12</v>
      </c>
      <c r="R9" s="2">
        <f t="shared" si="7"/>
        <v>16</v>
      </c>
      <c r="S9" s="2">
        <f t="shared" si="11"/>
        <v>0.8</v>
      </c>
      <c r="T9" s="2">
        <f t="shared" si="8"/>
        <v>0.25</v>
      </c>
      <c r="U9" s="2">
        <f t="shared" si="1"/>
        <v>0.3125</v>
      </c>
      <c r="V9" s="2">
        <f>PRODUCT($U$6:U9)</f>
        <v>0.10172526041666666</v>
      </c>
      <c r="W9" s="2">
        <f t="shared" si="9"/>
        <v>2.9144775071227272E-2</v>
      </c>
      <c r="X9" s="2">
        <f t="shared" si="2"/>
        <v>0.46631640113963635</v>
      </c>
    </row>
    <row r="10" spans="2:24">
      <c r="J10" s="2">
        <f t="shared" si="10"/>
        <v>5</v>
      </c>
      <c r="K10" s="7">
        <f t="shared" si="3"/>
        <v>3</v>
      </c>
      <c r="L10" s="2">
        <f t="shared" si="4"/>
        <v>0.25</v>
      </c>
      <c r="M10" s="2">
        <f t="shared" si="5"/>
        <v>12</v>
      </c>
      <c r="N10" s="2">
        <f>PRODUCT($M$5:M10)</f>
        <v>190513151.99999997</v>
      </c>
      <c r="O10" s="2">
        <f t="shared" si="6"/>
        <v>6.2270518456604878E-12</v>
      </c>
      <c r="P10" s="2">
        <f t="shared" si="0"/>
        <v>3.1135259228302436E-11</v>
      </c>
      <c r="R10" s="2">
        <f t="shared" si="7"/>
        <v>15</v>
      </c>
      <c r="S10" s="2">
        <f t="shared" si="11"/>
        <v>1</v>
      </c>
      <c r="T10" s="2">
        <f t="shared" si="8"/>
        <v>0.25</v>
      </c>
      <c r="U10" s="2">
        <f t="shared" si="1"/>
        <v>0.25</v>
      </c>
      <c r="V10" s="2">
        <f>PRODUCT($U$6:U10)</f>
        <v>2.5431315104166664E-2</v>
      </c>
      <c r="W10" s="2">
        <f t="shared" si="9"/>
        <v>7.286193767806818E-3</v>
      </c>
      <c r="X10" s="2">
        <f t="shared" si="2"/>
        <v>0.10929290651710227</v>
      </c>
    </row>
    <row r="11" spans="2:24">
      <c r="J11" s="2">
        <f t="shared" si="10"/>
        <v>6</v>
      </c>
      <c r="K11" s="7">
        <f t="shared" si="3"/>
        <v>2.8000000000000003</v>
      </c>
      <c r="L11" s="2">
        <f t="shared" si="4"/>
        <v>0.25</v>
      </c>
      <c r="M11" s="2">
        <f t="shared" si="5"/>
        <v>11.200000000000001</v>
      </c>
      <c r="N11" s="2">
        <f>PRODUCT($M$5:M11)</f>
        <v>2133747302.3999999</v>
      </c>
      <c r="O11" s="2">
        <f t="shared" si="6"/>
        <v>7.4724622147925853E-11</v>
      </c>
      <c r="P11" s="2">
        <f t="shared" si="0"/>
        <v>4.4834773288755509E-10</v>
      </c>
      <c r="R11" s="2">
        <f t="shared" si="7"/>
        <v>14</v>
      </c>
      <c r="S11" s="2">
        <f t="shared" si="11"/>
        <v>1.2</v>
      </c>
      <c r="T11" s="2">
        <f t="shared" si="8"/>
        <v>0.25</v>
      </c>
      <c r="U11" s="2">
        <f t="shared" si="1"/>
        <v>0.20833333333333334</v>
      </c>
      <c r="V11" s="2">
        <f>PRODUCT($U$6:U11)</f>
        <v>5.298190646701389E-3</v>
      </c>
      <c r="W11" s="2">
        <f t="shared" si="9"/>
        <v>1.517957034959754E-3</v>
      </c>
      <c r="X11" s="2">
        <f t="shared" si="2"/>
        <v>2.1251398489436555E-2</v>
      </c>
    </row>
    <row r="12" spans="2:24">
      <c r="J12" s="2">
        <f t="shared" si="10"/>
        <v>7</v>
      </c>
      <c r="K12" s="7">
        <f t="shared" si="3"/>
        <v>2.6</v>
      </c>
      <c r="L12" s="2">
        <f t="shared" si="4"/>
        <v>0.25</v>
      </c>
      <c r="M12" s="2">
        <f>IF(L12&gt;0,K12/L12,0)</f>
        <v>10.4</v>
      </c>
      <c r="N12" s="2">
        <f>PRODUCT($M$5:M12)</f>
        <v>22190971944.959999</v>
      </c>
      <c r="O12" s="2">
        <f t="shared" si="6"/>
        <v>8.3691576805676964E-10</v>
      </c>
      <c r="P12" s="2">
        <f t="shared" si="0"/>
        <v>5.8584103763973876E-9</v>
      </c>
      <c r="R12" s="2">
        <f t="shared" si="7"/>
        <v>13</v>
      </c>
      <c r="S12" s="2">
        <f t="shared" si="11"/>
        <v>1.4</v>
      </c>
      <c r="T12" s="2">
        <f t="shared" si="8"/>
        <v>0.25</v>
      </c>
      <c r="U12" s="2">
        <f t="shared" si="1"/>
        <v>0.17857142857142858</v>
      </c>
      <c r="V12" s="2">
        <f>PRODUCT($U$6:U12)</f>
        <v>9.46105472625248E-4</v>
      </c>
      <c r="W12" s="2">
        <f t="shared" si="9"/>
        <v>2.7106375624281321E-4</v>
      </c>
      <c r="X12" s="2">
        <f t="shared" si="2"/>
        <v>3.5238288311565716E-3</v>
      </c>
    </row>
    <row r="13" spans="2:24">
      <c r="J13" s="2">
        <f t="shared" si="10"/>
        <v>8</v>
      </c>
      <c r="K13" s="7">
        <f t="shared" si="3"/>
        <v>2.4000000000000004</v>
      </c>
      <c r="L13" s="2">
        <f t="shared" si="4"/>
        <v>0.25</v>
      </c>
      <c r="M13" s="2">
        <f t="shared" si="5"/>
        <v>9.6000000000000014</v>
      </c>
      <c r="N13" s="2">
        <f>PRODUCT($M$5:M13)</f>
        <v>213033330671.61603</v>
      </c>
      <c r="O13" s="2">
        <f t="shared" si="6"/>
        <v>8.7039239877904042E-9</v>
      </c>
      <c r="P13" s="2">
        <f t="shared" si="0"/>
        <v>6.9631391902323233E-8</v>
      </c>
      <c r="R13" s="2">
        <f t="shared" si="7"/>
        <v>12</v>
      </c>
      <c r="S13" s="2">
        <f t="shared" si="11"/>
        <v>1.5999999999999999</v>
      </c>
      <c r="T13" s="2">
        <f t="shared" si="8"/>
        <v>0.25</v>
      </c>
      <c r="U13" s="2">
        <f>IF(S13&gt;0,T13/S13,0)</f>
        <v>0.15625</v>
      </c>
      <c r="V13" s="2">
        <f>PRODUCT($U$6:U13)</f>
        <v>1.47828980097695E-4</v>
      </c>
      <c r="W13" s="2">
        <f t="shared" si="9"/>
        <v>4.2353711912939562E-5</v>
      </c>
      <c r="X13" s="2">
        <f t="shared" si="2"/>
        <v>5.0824454295527474E-4</v>
      </c>
    </row>
    <row r="14" spans="2:24">
      <c r="J14" s="2">
        <f t="shared" si="10"/>
        <v>9</v>
      </c>
      <c r="K14" s="7">
        <f t="shared" si="3"/>
        <v>2.2000000000000002</v>
      </c>
      <c r="L14" s="2">
        <f t="shared" si="4"/>
        <v>0.25</v>
      </c>
      <c r="M14" s="2">
        <f t="shared" si="5"/>
        <v>8.8000000000000007</v>
      </c>
      <c r="N14" s="2">
        <f>PRODUCT($M$5:M14)</f>
        <v>1874693309910.2212</v>
      </c>
      <c r="O14" s="2">
        <f t="shared" si="6"/>
        <v>8.3557670282787899E-8</v>
      </c>
      <c r="P14" s="2">
        <f t="shared" si="0"/>
        <v>7.5201903254509108E-7</v>
      </c>
      <c r="R14" s="2">
        <f t="shared" si="7"/>
        <v>11</v>
      </c>
      <c r="S14" s="2">
        <f t="shared" si="11"/>
        <v>1.7999999999999998</v>
      </c>
      <c r="T14" s="2">
        <f t="shared" si="8"/>
        <v>0.25</v>
      </c>
      <c r="U14" s="2">
        <f t="shared" si="1"/>
        <v>0.1388888888888889</v>
      </c>
      <c r="V14" s="2">
        <f>PRODUCT($U$6:U14)</f>
        <v>2.0531802791346529E-5</v>
      </c>
      <c r="W14" s="2">
        <f t="shared" si="9"/>
        <v>5.8824599879082724E-6</v>
      </c>
      <c r="X14" s="2">
        <f t="shared" si="2"/>
        <v>6.4707059866990992E-5</v>
      </c>
    </row>
    <row r="15" spans="2:24">
      <c r="J15" s="2">
        <f t="shared" si="10"/>
        <v>10</v>
      </c>
      <c r="K15" s="7">
        <f>IF(J15&gt;0,($F$4-J15)*$F$7,0)</f>
        <v>2</v>
      </c>
      <c r="L15" s="2">
        <f t="shared" si="4"/>
        <v>0.25</v>
      </c>
      <c r="M15" s="2">
        <f t="shared" si="5"/>
        <v>8</v>
      </c>
      <c r="N15" s="2">
        <f>PRODUCT($M$5:M15)</f>
        <v>14997546479281.77</v>
      </c>
      <c r="O15" s="2">
        <f t="shared" si="6"/>
        <v>7.3530749848853352E-7</v>
      </c>
      <c r="P15" s="2">
        <f t="shared" si="0"/>
        <v>7.3530749848853348E-6</v>
      </c>
      <c r="R15" s="2">
        <f t="shared" si="7"/>
        <v>10</v>
      </c>
      <c r="S15" s="2">
        <f t="shared" si="11"/>
        <v>1.9999999999999998</v>
      </c>
      <c r="T15" s="2">
        <f t="shared" si="8"/>
        <v>0.25</v>
      </c>
      <c r="U15" s="2">
        <f>IF(S15&gt;0,T15/S15,0)</f>
        <v>0.125</v>
      </c>
      <c r="V15" s="2">
        <f>PRODUCT($U$6:U15)</f>
        <v>2.5664753489183161E-6</v>
      </c>
      <c r="W15" s="2">
        <f t="shared" si="9"/>
        <v>7.3530749848853405E-7</v>
      </c>
      <c r="X15" s="2">
        <f t="shared" si="2"/>
        <v>7.3530749848853407E-6</v>
      </c>
    </row>
    <row r="16" spans="2:24">
      <c r="J16" s="2">
        <f t="shared" si="10"/>
        <v>11</v>
      </c>
      <c r="K16" s="7">
        <f t="shared" si="3"/>
        <v>1.8</v>
      </c>
      <c r="L16" s="2">
        <f t="shared" si="4"/>
        <v>0.25</v>
      </c>
      <c r="M16" s="2">
        <f t="shared" si="5"/>
        <v>7.2</v>
      </c>
      <c r="N16" s="2">
        <f>PRODUCT($M$5:M16)</f>
        <v>107982334650828.75</v>
      </c>
      <c r="O16" s="2">
        <f t="shared" si="6"/>
        <v>5.8824599879082682E-6</v>
      </c>
      <c r="P16" s="2">
        <f t="shared" si="0"/>
        <v>6.4707059866990951E-5</v>
      </c>
      <c r="R16" s="2">
        <f t="shared" si="7"/>
        <v>9</v>
      </c>
      <c r="S16" s="2">
        <f t="shared" si="11"/>
        <v>2.1999999999999997</v>
      </c>
      <c r="T16" s="2">
        <f t="shared" si="8"/>
        <v>0.25</v>
      </c>
      <c r="U16" s="2">
        <f t="shared" si="1"/>
        <v>0.11363636363636365</v>
      </c>
      <c r="V16" s="2">
        <f>PRODUCT($U$6:U16)</f>
        <v>2.9164492601344502E-7</v>
      </c>
      <c r="W16" s="2">
        <f t="shared" si="9"/>
        <v>8.3557670282787965E-8</v>
      </c>
      <c r="X16" s="2">
        <f t="shared" si="2"/>
        <v>7.5201903254509171E-7</v>
      </c>
    </row>
    <row r="17" spans="10:24">
      <c r="J17" s="2">
        <f t="shared" si="10"/>
        <v>12</v>
      </c>
      <c r="K17" s="7">
        <f t="shared" si="3"/>
        <v>1.6</v>
      </c>
      <c r="L17" s="2">
        <f t="shared" si="4"/>
        <v>0.25</v>
      </c>
      <c r="M17" s="2">
        <f t="shared" si="5"/>
        <v>6.4</v>
      </c>
      <c r="N17" s="2">
        <f>PRODUCT($M$5:M17)</f>
        <v>691086941765304</v>
      </c>
      <c r="O17" s="2">
        <f t="shared" si="6"/>
        <v>4.2353711912939535E-5</v>
      </c>
      <c r="P17" s="2">
        <f t="shared" si="0"/>
        <v>5.0824454295527442E-4</v>
      </c>
      <c r="R17" s="2">
        <f t="shared" si="7"/>
        <v>8</v>
      </c>
      <c r="S17" s="2">
        <f t="shared" si="11"/>
        <v>2.4</v>
      </c>
      <c r="T17" s="2">
        <f t="shared" si="8"/>
        <v>0.25</v>
      </c>
      <c r="U17" s="2">
        <f t="shared" si="1"/>
        <v>0.10416666666666667</v>
      </c>
      <c r="V17" s="2">
        <f>PRODUCT($U$6:U17)</f>
        <v>3.0379679793067193E-8</v>
      </c>
      <c r="W17" s="2">
        <f t="shared" si="9"/>
        <v>8.7039239877904141E-9</v>
      </c>
      <c r="X17" s="2">
        <f t="shared" si="2"/>
        <v>6.9631391902323313E-8</v>
      </c>
    </row>
    <row r="18" spans="10:24">
      <c r="J18" s="2">
        <f t="shared" si="10"/>
        <v>13</v>
      </c>
      <c r="K18" s="7">
        <f t="shared" si="3"/>
        <v>1.4000000000000001</v>
      </c>
      <c r="L18" s="2">
        <f t="shared" si="4"/>
        <v>0.25</v>
      </c>
      <c r="M18" s="2">
        <f t="shared" si="5"/>
        <v>5.6000000000000005</v>
      </c>
      <c r="N18" s="2">
        <f>PRODUCT($M$5:M18)</f>
        <v>3870086873885703</v>
      </c>
      <c r="O18" s="2">
        <f t="shared" si="6"/>
        <v>2.7106375624281304E-4</v>
      </c>
      <c r="P18" s="2">
        <f t="shared" si="0"/>
        <v>3.5238288311565695E-3</v>
      </c>
      <c r="R18" s="2">
        <f t="shared" si="7"/>
        <v>7</v>
      </c>
      <c r="S18" s="2">
        <f t="shared" si="11"/>
        <v>2.6</v>
      </c>
      <c r="T18" s="2">
        <f t="shared" si="8"/>
        <v>0.25</v>
      </c>
      <c r="U18" s="2">
        <f t="shared" si="1"/>
        <v>9.6153846153846145E-2</v>
      </c>
      <c r="V18" s="2">
        <f>PRODUCT($U$6:U18)</f>
        <v>2.9211230570256913E-9</v>
      </c>
      <c r="W18" s="2">
        <f t="shared" si="9"/>
        <v>8.3691576805677047E-10</v>
      </c>
      <c r="X18" s="2">
        <f t="shared" si="2"/>
        <v>5.8584103763973934E-9</v>
      </c>
    </row>
    <row r="19" spans="10:24">
      <c r="J19" s="2">
        <f t="shared" si="10"/>
        <v>14</v>
      </c>
      <c r="K19" s="7">
        <f t="shared" si="3"/>
        <v>1.2000000000000002</v>
      </c>
      <c r="L19" s="2">
        <f t="shared" si="4"/>
        <v>0.25</v>
      </c>
      <c r="M19" s="2">
        <f t="shared" si="5"/>
        <v>4.8000000000000007</v>
      </c>
      <c r="N19" s="2">
        <f>PRODUCT($M$5:M19)</f>
        <v>1.8576416994651376E+16</v>
      </c>
      <c r="O19" s="2">
        <f t="shared" si="6"/>
        <v>1.5179570349597531E-3</v>
      </c>
      <c r="P19" s="2">
        <f t="shared" si="0"/>
        <v>2.1251398489436545E-2</v>
      </c>
      <c r="R19" s="2">
        <f t="shared" si="7"/>
        <v>6</v>
      </c>
      <c r="S19" s="2">
        <f t="shared" si="11"/>
        <v>2.8000000000000003</v>
      </c>
      <c r="T19" s="2">
        <f t="shared" si="8"/>
        <v>0.25</v>
      </c>
      <c r="U19" s="2">
        <f t="shared" si="1"/>
        <v>8.9285714285714274E-2</v>
      </c>
      <c r="V19" s="2">
        <f>PRODUCT($U$6:U19)</f>
        <v>2.6081455866300812E-10</v>
      </c>
      <c r="W19" s="2">
        <f t="shared" si="9"/>
        <v>7.4724622147925931E-11</v>
      </c>
      <c r="X19" s="2">
        <f t="shared" si="2"/>
        <v>4.4834773288755561E-10</v>
      </c>
    </row>
    <row r="20" spans="10:24">
      <c r="J20" s="2">
        <f t="shared" si="10"/>
        <v>15</v>
      </c>
      <c r="K20" s="7">
        <f t="shared" si="3"/>
        <v>1</v>
      </c>
      <c r="L20" s="2">
        <f t="shared" si="4"/>
        <v>0.25</v>
      </c>
      <c r="M20" s="2">
        <f t="shared" si="5"/>
        <v>4</v>
      </c>
      <c r="N20" s="2">
        <f>PRODUCT($M$5:M20)</f>
        <v>7.4305667978605504E+16</v>
      </c>
      <c r="O20" s="2">
        <f t="shared" si="6"/>
        <v>7.2861937678068154E-3</v>
      </c>
      <c r="P20" s="2">
        <f t="shared" si="0"/>
        <v>0.10929290651710223</v>
      </c>
      <c r="R20" s="2">
        <f t="shared" si="7"/>
        <v>5</v>
      </c>
      <c r="S20" s="2">
        <f t="shared" si="11"/>
        <v>3.0000000000000004</v>
      </c>
      <c r="T20" s="2">
        <f t="shared" si="8"/>
        <v>0.25</v>
      </c>
      <c r="U20" s="2">
        <f t="shared" si="1"/>
        <v>8.3333333333333315E-2</v>
      </c>
      <c r="V20" s="2">
        <f>PRODUCT($U$6:U20)</f>
        <v>2.1734546555250672E-11</v>
      </c>
      <c r="W20" s="2">
        <f t="shared" si="9"/>
        <v>6.2270518456604926E-12</v>
      </c>
      <c r="X20" s="2">
        <f t="shared" si="2"/>
        <v>3.1135259228302462E-11</v>
      </c>
    </row>
    <row r="21" spans="10:24">
      <c r="J21" s="2">
        <f t="shared" si="10"/>
        <v>16</v>
      </c>
      <c r="K21" s="7">
        <f t="shared" si="3"/>
        <v>0.8</v>
      </c>
      <c r="L21" s="2">
        <f t="shared" si="4"/>
        <v>0.25</v>
      </c>
      <c r="M21" s="2">
        <f t="shared" si="5"/>
        <v>3.2</v>
      </c>
      <c r="N21" s="2">
        <f>PRODUCT($M$5:M21)</f>
        <v>2.3777813753153763E+17</v>
      </c>
      <c r="O21" s="2">
        <f t="shared" si="6"/>
        <v>2.9144775071227261E-2</v>
      </c>
      <c r="P21" s="2">
        <f t="shared" si="0"/>
        <v>0.46631640113963618</v>
      </c>
      <c r="R21" s="2">
        <f t="shared" si="7"/>
        <v>4</v>
      </c>
      <c r="S21" s="2">
        <f t="shared" si="11"/>
        <v>3.2000000000000006</v>
      </c>
      <c r="T21" s="2">
        <f t="shared" si="8"/>
        <v>0.25</v>
      </c>
      <c r="U21" s="2">
        <f t="shared" si="1"/>
        <v>7.8124999999999986E-2</v>
      </c>
      <c r="V21" s="2">
        <f>PRODUCT($U$6:U21)</f>
        <v>1.6980114496289586E-12</v>
      </c>
      <c r="W21" s="2">
        <f t="shared" si="9"/>
        <v>4.8648842544222596E-13</v>
      </c>
      <c r="X21" s="2">
        <f t="shared" si="2"/>
        <v>1.9459537017689038E-12</v>
      </c>
    </row>
    <row r="22" spans="10:24">
      <c r="J22" s="2">
        <f t="shared" si="10"/>
        <v>17</v>
      </c>
      <c r="K22" s="7">
        <f t="shared" si="3"/>
        <v>0.60000000000000009</v>
      </c>
      <c r="L22" s="2">
        <f t="shared" si="4"/>
        <v>0.25</v>
      </c>
      <c r="M22" s="2">
        <f t="shared" si="5"/>
        <v>2.4000000000000004</v>
      </c>
      <c r="N22" s="2">
        <f>PRODUCT($M$5:M22)</f>
        <v>5.7066753007569043E+17</v>
      </c>
      <c r="O22" s="2">
        <f t="shared" si="6"/>
        <v>9.326328022792725E-2</v>
      </c>
      <c r="P22" s="2">
        <f t="shared" si="0"/>
        <v>1.5854757638747632</v>
      </c>
      <c r="R22" s="2">
        <f t="shared" si="7"/>
        <v>3</v>
      </c>
      <c r="S22" s="2">
        <f t="shared" si="11"/>
        <v>3.4000000000000008</v>
      </c>
      <c r="T22" s="2">
        <f t="shared" si="8"/>
        <v>0.2</v>
      </c>
      <c r="U22" s="2">
        <f t="shared" si="1"/>
        <v>5.8823529411764698E-2</v>
      </c>
      <c r="V22" s="2">
        <f>PRODUCT($U$6:U22)</f>
        <v>9.9883026448762254E-14</v>
      </c>
      <c r="W22" s="2">
        <f t="shared" si="9"/>
        <v>2.8616966202483876E-14</v>
      </c>
      <c r="X22" s="2">
        <f t="shared" si="2"/>
        <v>8.5850898607451634E-14</v>
      </c>
    </row>
    <row r="23" spans="10:24">
      <c r="J23" s="2">
        <f t="shared" si="10"/>
        <v>18</v>
      </c>
      <c r="K23" s="7">
        <f t="shared" si="3"/>
        <v>0.4</v>
      </c>
      <c r="L23" s="2">
        <f t="shared" si="4"/>
        <v>0.25</v>
      </c>
      <c r="M23" s="2">
        <f t="shared" si="5"/>
        <v>1.6</v>
      </c>
      <c r="N23" s="2">
        <f>PRODUCT($M$5:M23)</f>
        <v>9.1306804812110477E+17</v>
      </c>
      <c r="O23" s="2">
        <f t="shared" si="6"/>
        <v>0.22383187254702544</v>
      </c>
      <c r="P23" s="2">
        <f t="shared" si="0"/>
        <v>4.0289737058464583</v>
      </c>
      <c r="R23" s="2">
        <f t="shared" si="7"/>
        <v>2</v>
      </c>
      <c r="S23" s="2">
        <f t="shared" si="11"/>
        <v>3.600000000000001</v>
      </c>
      <c r="T23" s="2">
        <f t="shared" si="8"/>
        <v>0.15000000000000002</v>
      </c>
      <c r="U23" s="2">
        <f t="shared" si="1"/>
        <v>4.1666666666666664E-2</v>
      </c>
      <c r="V23" s="2">
        <f>PRODUCT($U$6:U23)</f>
        <v>4.1617927686984273E-15</v>
      </c>
      <c r="W23" s="2">
        <f t="shared" si="9"/>
        <v>1.1923735917701613E-15</v>
      </c>
      <c r="X23" s="2">
        <f t="shared" si="2"/>
        <v>2.3847471835403226E-15</v>
      </c>
    </row>
    <row r="24" spans="10:24">
      <c r="J24" s="2">
        <f t="shared" si="10"/>
        <v>19</v>
      </c>
      <c r="K24" s="7">
        <f t="shared" si="3"/>
        <v>0.2</v>
      </c>
      <c r="L24" s="2">
        <f t="shared" si="4"/>
        <v>0.25</v>
      </c>
      <c r="M24" s="2">
        <f t="shared" si="5"/>
        <v>0.8</v>
      </c>
      <c r="N24" s="2">
        <f>PRODUCT($M$5:M24)</f>
        <v>7.3045443849688384E+17</v>
      </c>
      <c r="O24" s="2">
        <f t="shared" si="6"/>
        <v>0.35813099607524074</v>
      </c>
      <c r="P24" s="2">
        <f t="shared" si="0"/>
        <v>6.804488925429574</v>
      </c>
      <c r="R24" s="2">
        <f t="shared" si="7"/>
        <v>1</v>
      </c>
      <c r="S24" s="2">
        <f t="shared" si="11"/>
        <v>3.8000000000000012</v>
      </c>
      <c r="T24" s="2">
        <f t="shared" si="8"/>
        <v>0.1</v>
      </c>
      <c r="U24" s="2">
        <f t="shared" si="1"/>
        <v>2.6315789473684206E-2</v>
      </c>
      <c r="V24" s="2">
        <f>PRODUCT($U$6:U24)</f>
        <v>1.0952086233416912E-16</v>
      </c>
      <c r="W24" s="2">
        <f t="shared" si="9"/>
        <v>3.1378252415004242E-17</v>
      </c>
      <c r="X24" s="2">
        <f t="shared" si="2"/>
        <v>3.1378252415004242E-17</v>
      </c>
    </row>
    <row r="25" spans="10:24">
      <c r="J25" s="2">
        <f t="shared" si="10"/>
        <v>20</v>
      </c>
      <c r="K25" s="7">
        <f t="shared" si="3"/>
        <v>0</v>
      </c>
      <c r="L25" s="2">
        <f t="shared" si="4"/>
        <v>0</v>
      </c>
      <c r="M25" s="2">
        <f t="shared" si="5"/>
        <v>0</v>
      </c>
      <c r="N25" s="2">
        <f>PRODUCT($M$5:M25)</f>
        <v>0</v>
      </c>
      <c r="O25" s="2">
        <f t="shared" si="6"/>
        <v>0.28650479686019259</v>
      </c>
      <c r="P25" s="2">
        <f>O25*J25</f>
        <v>5.7300959372038518</v>
      </c>
      <c r="R25" s="2">
        <f t="shared" si="7"/>
        <v>0</v>
      </c>
      <c r="S25" s="2">
        <f t="shared" si="11"/>
        <v>4.0000000000000009</v>
      </c>
      <c r="T25" s="2">
        <f t="shared" si="8"/>
        <v>0.05</v>
      </c>
      <c r="U25" s="2">
        <f t="shared" si="1"/>
        <v>1.2499999999999997E-2</v>
      </c>
      <c r="V25" s="2">
        <f>PRODUCT($U$6:U25)</f>
        <v>1.3690107791771137E-18</v>
      </c>
      <c r="W25" s="2">
        <f t="shared" si="9"/>
        <v>3.9222815518755294E-19</v>
      </c>
      <c r="X25" s="2">
        <f t="shared" si="2"/>
        <v>0</v>
      </c>
    </row>
    <row r="26" spans="10:24">
      <c r="J26" s="2">
        <f t="shared" si="10"/>
        <v>0</v>
      </c>
      <c r="K26" s="7">
        <f t="shared" si="3"/>
        <v>0</v>
      </c>
      <c r="L26" s="2">
        <f t="shared" si="4"/>
        <v>0</v>
      </c>
      <c r="M26" s="2">
        <f t="shared" si="5"/>
        <v>0</v>
      </c>
      <c r="N26" s="2">
        <f>PRODUCT($M$5:M26)</f>
        <v>0</v>
      </c>
      <c r="O26" s="2">
        <f t="shared" si="6"/>
        <v>0</v>
      </c>
      <c r="P26" s="2">
        <f t="shared" si="0"/>
        <v>0</v>
      </c>
      <c r="R26" s="2">
        <f t="shared" si="7"/>
        <v>0</v>
      </c>
      <c r="S26" s="2">
        <f>IF(R25&gt;0,S25+$F$7,0)</f>
        <v>0</v>
      </c>
      <c r="T26" s="2">
        <f t="shared" si="8"/>
        <v>0</v>
      </c>
      <c r="U26" s="2">
        <f t="shared" si="1"/>
        <v>0</v>
      </c>
      <c r="V26" s="2">
        <f>PRODUCT($U$6:U26)</f>
        <v>0</v>
      </c>
      <c r="W26" s="2">
        <f t="shared" si="9"/>
        <v>0</v>
      </c>
      <c r="X26" s="2">
        <f t="shared" si="2"/>
        <v>0</v>
      </c>
    </row>
    <row r="27" spans="10:24">
      <c r="J27" s="2">
        <f t="shared" si="10"/>
        <v>0</v>
      </c>
      <c r="K27" s="7">
        <f t="shared" si="3"/>
        <v>0</v>
      </c>
      <c r="L27" s="2">
        <f t="shared" si="4"/>
        <v>0</v>
      </c>
      <c r="M27" s="2">
        <f t="shared" si="5"/>
        <v>0</v>
      </c>
      <c r="N27" s="2">
        <f>PRODUCT($M$5:M27)</f>
        <v>0</v>
      </c>
      <c r="O27" s="2">
        <f t="shared" si="6"/>
        <v>0</v>
      </c>
      <c r="P27" s="2">
        <f t="shared" si="0"/>
        <v>0</v>
      </c>
      <c r="R27" s="2">
        <f t="shared" si="7"/>
        <v>0</v>
      </c>
      <c r="S27" s="2">
        <f t="shared" si="11"/>
        <v>0</v>
      </c>
      <c r="T27" s="2">
        <f t="shared" si="8"/>
        <v>0</v>
      </c>
      <c r="U27" s="2">
        <f t="shared" si="1"/>
        <v>0</v>
      </c>
      <c r="V27" s="2">
        <f>PRODUCT($U$6:U27)</f>
        <v>0</v>
      </c>
      <c r="W27" s="2">
        <f t="shared" si="9"/>
        <v>0</v>
      </c>
      <c r="X27" s="2">
        <f t="shared" si="2"/>
        <v>0</v>
      </c>
    </row>
    <row r="28" spans="10:24">
      <c r="J28" s="2">
        <f t="shared" si="10"/>
        <v>0</v>
      </c>
      <c r="K28" s="7">
        <f t="shared" si="3"/>
        <v>0</v>
      </c>
      <c r="L28" s="2">
        <f t="shared" si="4"/>
        <v>0</v>
      </c>
      <c r="M28" s="2">
        <f t="shared" si="5"/>
        <v>0</v>
      </c>
      <c r="N28" s="2">
        <f>PRODUCT($M$5:M28)</f>
        <v>0</v>
      </c>
      <c r="O28" s="2">
        <f t="shared" si="6"/>
        <v>0</v>
      </c>
      <c r="P28" s="2">
        <f t="shared" si="0"/>
        <v>0</v>
      </c>
      <c r="R28" s="2">
        <f t="shared" si="7"/>
        <v>0</v>
      </c>
      <c r="S28" s="2">
        <f t="shared" si="11"/>
        <v>0</v>
      </c>
      <c r="T28" s="2">
        <f t="shared" si="8"/>
        <v>0</v>
      </c>
      <c r="U28" s="2">
        <f t="shared" si="1"/>
        <v>0</v>
      </c>
      <c r="V28" s="2">
        <f>PRODUCT($U$6:U28)</f>
        <v>0</v>
      </c>
      <c r="W28" s="2">
        <f t="shared" si="9"/>
        <v>0</v>
      </c>
      <c r="X28" s="2">
        <f t="shared" si="2"/>
        <v>0</v>
      </c>
    </row>
    <row r="29" spans="10:24">
      <c r="J29" s="2">
        <f t="shared" si="10"/>
        <v>0</v>
      </c>
      <c r="K29" s="7">
        <f t="shared" si="3"/>
        <v>0</v>
      </c>
      <c r="L29" s="2">
        <f t="shared" si="4"/>
        <v>0</v>
      </c>
      <c r="M29" s="2">
        <f t="shared" si="5"/>
        <v>0</v>
      </c>
      <c r="N29" s="2">
        <f>PRODUCT($M$5:M29)</f>
        <v>0</v>
      </c>
      <c r="O29" s="2">
        <f t="shared" si="6"/>
        <v>0</v>
      </c>
      <c r="P29" s="2">
        <f t="shared" si="0"/>
        <v>0</v>
      </c>
      <c r="R29" s="2">
        <f t="shared" si="7"/>
        <v>0</v>
      </c>
      <c r="S29" s="2">
        <f t="shared" si="11"/>
        <v>0</v>
      </c>
      <c r="T29" s="2">
        <f t="shared" si="8"/>
        <v>0</v>
      </c>
      <c r="U29" s="2">
        <f t="shared" si="1"/>
        <v>0</v>
      </c>
      <c r="V29" s="2">
        <f>PRODUCT($U$6:U29)</f>
        <v>0</v>
      </c>
      <c r="W29" s="2">
        <f t="shared" si="9"/>
        <v>0</v>
      </c>
      <c r="X29" s="2">
        <f t="shared" si="2"/>
        <v>0</v>
      </c>
    </row>
    <row r="30" spans="10:24">
      <c r="J30" s="2">
        <f t="shared" si="10"/>
        <v>0</v>
      </c>
      <c r="K30" s="7">
        <f t="shared" si="3"/>
        <v>0</v>
      </c>
      <c r="L30" s="2">
        <f t="shared" si="4"/>
        <v>0</v>
      </c>
      <c r="M30" s="2">
        <f t="shared" si="5"/>
        <v>0</v>
      </c>
      <c r="N30" s="2">
        <f>PRODUCT($M$5:M30)</f>
        <v>0</v>
      </c>
      <c r="O30" s="2">
        <f t="shared" si="6"/>
        <v>0</v>
      </c>
      <c r="P30" s="2">
        <f t="shared" si="0"/>
        <v>0</v>
      </c>
      <c r="R30" s="2">
        <f t="shared" si="7"/>
        <v>0</v>
      </c>
      <c r="S30" s="2">
        <f t="shared" si="11"/>
        <v>0</v>
      </c>
      <c r="T30" s="2">
        <f t="shared" si="8"/>
        <v>0</v>
      </c>
      <c r="U30" s="2">
        <f t="shared" si="1"/>
        <v>0</v>
      </c>
      <c r="V30" s="2">
        <f>PRODUCT($U$6:U30)</f>
        <v>0</v>
      </c>
      <c r="W30" s="2">
        <f t="shared" si="9"/>
        <v>0</v>
      </c>
      <c r="X30" s="2">
        <f t="shared" si="2"/>
        <v>0</v>
      </c>
    </row>
    <row r="31" spans="10:24">
      <c r="J31" s="2">
        <f t="shared" si="10"/>
        <v>0</v>
      </c>
      <c r="K31" s="7">
        <f t="shared" si="3"/>
        <v>0</v>
      </c>
      <c r="L31" s="2">
        <f t="shared" si="4"/>
        <v>0</v>
      </c>
      <c r="M31" s="2">
        <f t="shared" si="5"/>
        <v>0</v>
      </c>
      <c r="N31" s="2">
        <f>PRODUCT($M$5:M31)</f>
        <v>0</v>
      </c>
      <c r="O31" s="2">
        <f t="shared" si="6"/>
        <v>0</v>
      </c>
      <c r="P31" s="2">
        <f t="shared" si="0"/>
        <v>0</v>
      </c>
      <c r="R31" s="2">
        <f t="shared" si="7"/>
        <v>0</v>
      </c>
      <c r="S31" s="2">
        <f t="shared" si="11"/>
        <v>0</v>
      </c>
      <c r="T31" s="2">
        <f t="shared" si="8"/>
        <v>0</v>
      </c>
      <c r="U31" s="2">
        <f t="shared" si="1"/>
        <v>0</v>
      </c>
      <c r="V31" s="2">
        <f>PRODUCT($U$6:U31)</f>
        <v>0</v>
      </c>
      <c r="W31" s="2">
        <f t="shared" si="9"/>
        <v>0</v>
      </c>
      <c r="X31" s="2">
        <f t="shared" si="2"/>
        <v>0</v>
      </c>
    </row>
    <row r="32" spans="10:24">
      <c r="J32" s="2">
        <f t="shared" si="10"/>
        <v>0</v>
      </c>
      <c r="K32" s="7">
        <f t="shared" si="3"/>
        <v>0</v>
      </c>
      <c r="L32" s="2">
        <f t="shared" si="4"/>
        <v>0</v>
      </c>
      <c r="M32" s="2">
        <f t="shared" si="5"/>
        <v>0</v>
      </c>
      <c r="N32" s="2">
        <f>PRODUCT($M$5:M32)</f>
        <v>0</v>
      </c>
      <c r="O32" s="2">
        <f t="shared" si="6"/>
        <v>0</v>
      </c>
      <c r="P32" s="2">
        <f t="shared" si="0"/>
        <v>0</v>
      </c>
      <c r="R32" s="2">
        <f t="shared" si="7"/>
        <v>0</v>
      </c>
      <c r="S32" s="2">
        <f t="shared" si="11"/>
        <v>0</v>
      </c>
      <c r="T32" s="2">
        <f t="shared" si="8"/>
        <v>0</v>
      </c>
      <c r="U32" s="2">
        <f t="shared" si="1"/>
        <v>0</v>
      </c>
      <c r="V32" s="2">
        <f>PRODUCT($U$6:U32)</f>
        <v>0</v>
      </c>
      <c r="W32" s="2">
        <f t="shared" si="9"/>
        <v>0</v>
      </c>
      <c r="X32" s="2">
        <f t="shared" si="2"/>
        <v>0</v>
      </c>
    </row>
    <row r="33" spans="10:24">
      <c r="J33" s="2">
        <f t="shared" si="10"/>
        <v>0</v>
      </c>
      <c r="K33" s="7">
        <f t="shared" si="3"/>
        <v>0</v>
      </c>
      <c r="L33" s="2">
        <f t="shared" si="4"/>
        <v>0</v>
      </c>
      <c r="M33" s="2">
        <f t="shared" si="5"/>
        <v>0</v>
      </c>
      <c r="N33" s="2">
        <f>PRODUCT($M$5:M33)</f>
        <v>0</v>
      </c>
      <c r="O33" s="2">
        <f t="shared" si="6"/>
        <v>0</v>
      </c>
      <c r="P33" s="2">
        <f t="shared" si="0"/>
        <v>0</v>
      </c>
      <c r="R33" s="2">
        <f t="shared" si="7"/>
        <v>0</v>
      </c>
      <c r="S33" s="2">
        <f t="shared" si="11"/>
        <v>0</v>
      </c>
      <c r="T33" s="2">
        <f t="shared" si="8"/>
        <v>0</v>
      </c>
      <c r="U33" s="2">
        <f t="shared" si="1"/>
        <v>0</v>
      </c>
      <c r="V33" s="2">
        <f>PRODUCT($U$6:U33)</f>
        <v>0</v>
      </c>
      <c r="W33" s="2">
        <f t="shared" si="9"/>
        <v>0</v>
      </c>
      <c r="X33" s="2">
        <f t="shared" si="2"/>
        <v>0</v>
      </c>
    </row>
    <row r="34" spans="10:24">
      <c r="J34" s="2">
        <f t="shared" si="10"/>
        <v>0</v>
      </c>
      <c r="K34" s="7">
        <f t="shared" si="3"/>
        <v>0</v>
      </c>
      <c r="L34" s="2">
        <f t="shared" si="4"/>
        <v>0</v>
      </c>
      <c r="M34" s="2">
        <f t="shared" si="5"/>
        <v>0</v>
      </c>
      <c r="N34" s="2">
        <f>PRODUCT($M$5:M34)</f>
        <v>0</v>
      </c>
      <c r="O34" s="2">
        <f t="shared" si="6"/>
        <v>0</v>
      </c>
      <c r="P34" s="2">
        <f t="shared" si="0"/>
        <v>0</v>
      </c>
      <c r="R34" s="2">
        <f t="shared" si="7"/>
        <v>0</v>
      </c>
      <c r="S34" s="2">
        <f t="shared" si="11"/>
        <v>0</v>
      </c>
      <c r="T34" s="2">
        <f t="shared" si="8"/>
        <v>0</v>
      </c>
      <c r="U34" s="2">
        <f t="shared" si="1"/>
        <v>0</v>
      </c>
      <c r="V34" s="2">
        <f>PRODUCT($U$6:U34)</f>
        <v>0</v>
      </c>
      <c r="W34" s="2">
        <f t="shared" si="9"/>
        <v>0</v>
      </c>
      <c r="X34" s="2">
        <f t="shared" si="2"/>
        <v>0</v>
      </c>
    </row>
    <row r="35" spans="10:24">
      <c r="J35" s="2">
        <f t="shared" si="10"/>
        <v>0</v>
      </c>
      <c r="K35" s="7">
        <f t="shared" si="3"/>
        <v>0</v>
      </c>
      <c r="L35" s="2">
        <f t="shared" si="4"/>
        <v>0</v>
      </c>
      <c r="M35" s="2">
        <f t="shared" si="5"/>
        <v>0</v>
      </c>
      <c r="N35" s="2">
        <f>PRODUCT($M$5:M35)</f>
        <v>0</v>
      </c>
      <c r="O35" s="2">
        <f t="shared" si="6"/>
        <v>0</v>
      </c>
      <c r="P35" s="2">
        <f t="shared" si="0"/>
        <v>0</v>
      </c>
      <c r="R35" s="2">
        <f t="shared" si="7"/>
        <v>0</v>
      </c>
      <c r="S35" s="2">
        <f t="shared" si="11"/>
        <v>0</v>
      </c>
      <c r="T35" s="2">
        <f t="shared" si="8"/>
        <v>0</v>
      </c>
      <c r="U35" s="2">
        <f t="shared" si="1"/>
        <v>0</v>
      </c>
      <c r="V35" s="2">
        <f>PRODUCT($U$6:U35)</f>
        <v>0</v>
      </c>
      <c r="W35" s="2">
        <f t="shared" si="9"/>
        <v>0</v>
      </c>
      <c r="X35" s="2">
        <f t="shared" si="2"/>
        <v>0</v>
      </c>
    </row>
    <row r="36" spans="10:24">
      <c r="J36" s="2">
        <f t="shared" si="10"/>
        <v>0</v>
      </c>
      <c r="K36" s="7">
        <f t="shared" si="3"/>
        <v>0</v>
      </c>
      <c r="L36" s="2">
        <f t="shared" si="4"/>
        <v>0</v>
      </c>
      <c r="M36" s="2">
        <f t="shared" si="5"/>
        <v>0</v>
      </c>
      <c r="N36" s="2">
        <f>PRODUCT($M$5:M36)</f>
        <v>0</v>
      </c>
      <c r="O36" s="2">
        <f t="shared" si="6"/>
        <v>0</v>
      </c>
      <c r="P36" s="2">
        <f t="shared" si="0"/>
        <v>0</v>
      </c>
      <c r="R36" s="2">
        <f t="shared" si="7"/>
        <v>0</v>
      </c>
      <c r="S36" s="2">
        <f t="shared" si="11"/>
        <v>0</v>
      </c>
      <c r="T36" s="2">
        <f t="shared" si="8"/>
        <v>0</v>
      </c>
      <c r="U36" s="2">
        <f t="shared" si="1"/>
        <v>0</v>
      </c>
      <c r="V36" s="2">
        <f>PRODUCT($U$6:U36)</f>
        <v>0</v>
      </c>
      <c r="W36" s="2">
        <f t="shared" si="9"/>
        <v>0</v>
      </c>
      <c r="X36" s="2">
        <f t="shared" si="2"/>
        <v>0</v>
      </c>
    </row>
    <row r="37" spans="10:24">
      <c r="J37" s="2">
        <f t="shared" si="10"/>
        <v>0</v>
      </c>
      <c r="K37" s="7">
        <f t="shared" si="3"/>
        <v>0</v>
      </c>
      <c r="L37" s="2">
        <f t="shared" si="4"/>
        <v>0</v>
      </c>
      <c r="M37" s="2">
        <f t="shared" si="5"/>
        <v>0</v>
      </c>
      <c r="N37" s="2">
        <f>PRODUCT($M$5:M37)</f>
        <v>0</v>
      </c>
      <c r="O37" s="2">
        <f t="shared" si="6"/>
        <v>0</v>
      </c>
      <c r="P37" s="2">
        <f t="shared" si="0"/>
        <v>0</v>
      </c>
      <c r="R37" s="2">
        <f t="shared" si="7"/>
        <v>0</v>
      </c>
      <c r="S37" s="2">
        <f t="shared" si="11"/>
        <v>0</v>
      </c>
      <c r="T37" s="2">
        <f t="shared" si="8"/>
        <v>0</v>
      </c>
      <c r="U37" s="2">
        <f t="shared" si="1"/>
        <v>0</v>
      </c>
      <c r="V37" s="2">
        <f>PRODUCT($U$6:U37)</f>
        <v>0</v>
      </c>
      <c r="W37" s="2">
        <f t="shared" si="9"/>
        <v>0</v>
      </c>
      <c r="X37" s="2">
        <f t="shared" si="2"/>
        <v>0</v>
      </c>
    </row>
    <row r="38" spans="10:24">
      <c r="J38" s="2">
        <f t="shared" si="10"/>
        <v>0</v>
      </c>
      <c r="K38" s="7">
        <f t="shared" si="3"/>
        <v>0</v>
      </c>
      <c r="L38" s="2">
        <f t="shared" si="4"/>
        <v>0</v>
      </c>
      <c r="M38" s="2">
        <f t="shared" si="5"/>
        <v>0</v>
      </c>
      <c r="N38" s="2">
        <f>PRODUCT($M$5:M38)</f>
        <v>0</v>
      </c>
      <c r="O38" s="2">
        <f t="shared" si="6"/>
        <v>0</v>
      </c>
      <c r="P38" s="2">
        <f t="shared" si="0"/>
        <v>0</v>
      </c>
      <c r="R38" s="2">
        <f t="shared" si="7"/>
        <v>0</v>
      </c>
      <c r="S38" s="2">
        <f t="shared" si="11"/>
        <v>0</v>
      </c>
      <c r="T38" s="2">
        <f t="shared" si="8"/>
        <v>0</v>
      </c>
      <c r="U38" s="2">
        <f t="shared" si="1"/>
        <v>0</v>
      </c>
      <c r="V38" s="2">
        <f>PRODUCT($U$6:U38)</f>
        <v>0</v>
      </c>
      <c r="W38" s="2">
        <f t="shared" si="9"/>
        <v>0</v>
      </c>
      <c r="X38" s="2">
        <f t="shared" si="2"/>
        <v>0</v>
      </c>
    </row>
    <row r="39" spans="10:24">
      <c r="J39" s="2">
        <f t="shared" si="10"/>
        <v>0</v>
      </c>
      <c r="K39" s="7">
        <f t="shared" si="3"/>
        <v>0</v>
      </c>
      <c r="L39" s="2">
        <f t="shared" si="4"/>
        <v>0</v>
      </c>
      <c r="M39" s="2">
        <f t="shared" si="5"/>
        <v>0</v>
      </c>
      <c r="N39" s="2">
        <f>PRODUCT($M$5:M39)</f>
        <v>0</v>
      </c>
      <c r="O39" s="2">
        <f t="shared" si="6"/>
        <v>0</v>
      </c>
      <c r="P39" s="2">
        <f t="shared" si="0"/>
        <v>0</v>
      </c>
      <c r="R39" s="2">
        <f t="shared" si="7"/>
        <v>0</v>
      </c>
      <c r="S39" s="2">
        <f t="shared" si="11"/>
        <v>0</v>
      </c>
      <c r="T39" s="2">
        <f t="shared" si="8"/>
        <v>0</v>
      </c>
      <c r="U39" s="2">
        <f t="shared" si="1"/>
        <v>0</v>
      </c>
      <c r="V39" s="2">
        <f>PRODUCT($U$6:U39)</f>
        <v>0</v>
      </c>
      <c r="W39" s="2">
        <f t="shared" si="9"/>
        <v>0</v>
      </c>
      <c r="X39" s="2">
        <f t="shared" si="2"/>
        <v>0</v>
      </c>
    </row>
    <row r="40" spans="10:24">
      <c r="J40" s="2">
        <f t="shared" si="10"/>
        <v>0</v>
      </c>
      <c r="K40" s="7">
        <f t="shared" si="3"/>
        <v>0</v>
      </c>
      <c r="L40" s="2">
        <f t="shared" si="4"/>
        <v>0</v>
      </c>
      <c r="M40" s="2">
        <f t="shared" si="5"/>
        <v>0</v>
      </c>
      <c r="N40" s="2">
        <f>PRODUCT($M$5:M40)</f>
        <v>0</v>
      </c>
      <c r="O40" s="2">
        <f t="shared" si="6"/>
        <v>0</v>
      </c>
      <c r="P40" s="2">
        <f t="shared" si="0"/>
        <v>0</v>
      </c>
      <c r="R40" s="2">
        <f t="shared" si="7"/>
        <v>0</v>
      </c>
      <c r="S40" s="2">
        <f t="shared" si="11"/>
        <v>0</v>
      </c>
      <c r="T40" s="2">
        <f t="shared" si="8"/>
        <v>0</v>
      </c>
      <c r="U40" s="2">
        <f t="shared" si="1"/>
        <v>0</v>
      </c>
      <c r="V40" s="2">
        <f>PRODUCT($U$6:U40)</f>
        <v>0</v>
      </c>
      <c r="W40" s="2">
        <f t="shared" si="9"/>
        <v>0</v>
      </c>
      <c r="X40" s="2">
        <f t="shared" si="2"/>
        <v>0</v>
      </c>
    </row>
    <row r="41" spans="10:24">
      <c r="J41" s="2">
        <f t="shared" si="10"/>
        <v>0</v>
      </c>
      <c r="K41" s="7">
        <f t="shared" si="3"/>
        <v>0</v>
      </c>
      <c r="L41" s="2">
        <f t="shared" si="4"/>
        <v>0</v>
      </c>
      <c r="M41" s="2">
        <f t="shared" si="5"/>
        <v>0</v>
      </c>
      <c r="N41" s="2">
        <f>PRODUCT($M$5:M41)</f>
        <v>0</v>
      </c>
      <c r="O41" s="2">
        <f t="shared" si="6"/>
        <v>0</v>
      </c>
      <c r="P41" s="2">
        <f t="shared" si="0"/>
        <v>0</v>
      </c>
      <c r="R41" s="2">
        <f t="shared" si="7"/>
        <v>0</v>
      </c>
      <c r="S41" s="2">
        <f t="shared" si="11"/>
        <v>0</v>
      </c>
      <c r="T41" s="2">
        <f t="shared" si="8"/>
        <v>0</v>
      </c>
      <c r="U41" s="2">
        <f t="shared" si="1"/>
        <v>0</v>
      </c>
      <c r="V41" s="2">
        <f>PRODUCT($U$6:U41)</f>
        <v>0</v>
      </c>
      <c r="W41" s="2">
        <f t="shared" si="9"/>
        <v>0</v>
      </c>
      <c r="X41" s="2">
        <f t="shared" si="2"/>
        <v>0</v>
      </c>
    </row>
    <row r="42" spans="10:24">
      <c r="J42" s="2">
        <f t="shared" si="10"/>
        <v>0</v>
      </c>
      <c r="K42" s="7">
        <f t="shared" si="3"/>
        <v>0</v>
      </c>
      <c r="L42" s="2">
        <f t="shared" si="4"/>
        <v>0</v>
      </c>
      <c r="M42" s="2">
        <f t="shared" si="5"/>
        <v>0</v>
      </c>
      <c r="N42" s="2">
        <f>PRODUCT($M$5:M42)</f>
        <v>0</v>
      </c>
      <c r="O42" s="2">
        <f t="shared" si="6"/>
        <v>0</v>
      </c>
      <c r="P42" s="2">
        <f t="shared" si="0"/>
        <v>0</v>
      </c>
      <c r="R42" s="2">
        <f t="shared" si="7"/>
        <v>0</v>
      </c>
      <c r="S42" s="2">
        <f t="shared" si="11"/>
        <v>0</v>
      </c>
      <c r="T42" s="2">
        <f t="shared" si="8"/>
        <v>0</v>
      </c>
      <c r="U42" s="2">
        <f t="shared" si="1"/>
        <v>0</v>
      </c>
      <c r="V42" s="2">
        <f>PRODUCT($U$6:U42)</f>
        <v>0</v>
      </c>
      <c r="W42" s="2">
        <f t="shared" si="9"/>
        <v>0</v>
      </c>
      <c r="X42" s="2">
        <f t="shared" si="2"/>
        <v>0</v>
      </c>
    </row>
    <row r="43" spans="10:24">
      <c r="J43" s="2">
        <f t="shared" si="10"/>
        <v>0</v>
      </c>
      <c r="K43" s="7">
        <f t="shared" si="3"/>
        <v>0</v>
      </c>
      <c r="L43" s="2">
        <f t="shared" si="4"/>
        <v>0</v>
      </c>
      <c r="M43" s="2">
        <f t="shared" si="5"/>
        <v>0</v>
      </c>
      <c r="N43" s="2">
        <f>PRODUCT($M$5:M43)</f>
        <v>0</v>
      </c>
      <c r="O43" s="2">
        <f t="shared" si="6"/>
        <v>0</v>
      </c>
      <c r="P43" s="2">
        <f t="shared" si="0"/>
        <v>0</v>
      </c>
      <c r="R43" s="2">
        <f t="shared" si="7"/>
        <v>0</v>
      </c>
      <c r="S43" s="2">
        <f t="shared" si="11"/>
        <v>0</v>
      </c>
      <c r="T43" s="2">
        <f t="shared" si="8"/>
        <v>0</v>
      </c>
      <c r="U43" s="2">
        <f t="shared" si="1"/>
        <v>0</v>
      </c>
      <c r="V43" s="2">
        <f>PRODUCT($U$6:U43)</f>
        <v>0</v>
      </c>
      <c r="W43" s="2">
        <f t="shared" si="9"/>
        <v>0</v>
      </c>
      <c r="X43" s="2">
        <f t="shared" si="2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2021-03-24T22:33:02Z</dcterms:modified>
</cp:coreProperties>
</file>