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1"/>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1" l="1"/>
  <c r="D13" i="9" l="1"/>
  <c r="D18" i="9" s="1"/>
  <c r="G15" i="8"/>
  <c r="F15" i="8"/>
  <c r="E5" i="9"/>
  <c r="D7" i="9" s="1"/>
  <c r="E5" i="6"/>
  <c r="D9" i="6" s="1"/>
  <c r="G14" i="8"/>
  <c r="F14" i="8"/>
  <c r="G13" i="8"/>
  <c r="F13" i="8"/>
  <c r="G12" i="8"/>
  <c r="F12" i="8"/>
  <c r="G11" i="8"/>
  <c r="F11" i="8"/>
  <c r="G10" i="8"/>
  <c r="F10" i="8"/>
  <c r="G9" i="8"/>
  <c r="F9" i="8"/>
  <c r="G8" i="8"/>
  <c r="F8" i="8"/>
  <c r="G7" i="8"/>
  <c r="F7" i="8"/>
  <c r="E7" i="8"/>
  <c r="E12" i="8" s="1"/>
  <c r="D7" i="8"/>
  <c r="D8" i="8" s="1"/>
  <c r="G7" i="7"/>
  <c r="F7" i="7"/>
  <c r="E7" i="7"/>
  <c r="D7" i="7"/>
  <c r="E7" i="3"/>
  <c r="D7" i="3"/>
  <c r="E30" i="9" l="1"/>
  <c r="E31" i="9"/>
  <c r="E29" i="9"/>
  <c r="E28" i="9"/>
  <c r="E27" i="9"/>
  <c r="E26" i="9"/>
  <c r="E25" i="9"/>
  <c r="E24" i="9"/>
  <c r="D28" i="9"/>
  <c r="D16" i="9"/>
  <c r="D26" i="9" s="1"/>
  <c r="D17" i="9"/>
  <c r="D27" i="9" s="1"/>
  <c r="D19" i="9"/>
  <c r="D29" i="9" s="1"/>
  <c r="D20" i="9"/>
  <c r="D30" i="9" s="1"/>
  <c r="D21" i="9"/>
  <c r="D31" i="9" s="1"/>
  <c r="D14" i="9"/>
  <c r="D24" i="9" s="1"/>
  <c r="D15" i="9"/>
  <c r="D25" i="9" s="1"/>
  <c r="D13" i="6"/>
  <c r="E15" i="8"/>
  <c r="D15" i="8"/>
  <c r="E8" i="9"/>
  <c r="D8" i="9"/>
  <c r="E7" i="9"/>
  <c r="D12" i="6"/>
  <c r="D11" i="6"/>
  <c r="D10" i="6"/>
  <c r="E10" i="8"/>
  <c r="E13" i="8"/>
  <c r="E8" i="8"/>
  <c r="E11" i="8"/>
  <c r="E14" i="8"/>
  <c r="E9" i="8"/>
  <c r="D14" i="8"/>
  <c r="D13" i="8"/>
  <c r="D12" i="8"/>
  <c r="D11" i="8"/>
  <c r="D10" i="8"/>
  <c r="D9" i="8"/>
  <c r="F29" i="9" l="1"/>
  <c r="F31" i="9"/>
  <c r="F25" i="9"/>
  <c r="F30" i="9"/>
  <c r="F24" i="9"/>
  <c r="F27" i="9"/>
  <c r="F26" i="9"/>
  <c r="F28" i="9"/>
  <c r="D19" i="6"/>
  <c r="D18" i="6"/>
  <c r="D17" i="6"/>
  <c r="D16" i="6"/>
  <c r="D15" i="6"/>
  <c r="D14" i="6"/>
  <c r="D21" i="6"/>
  <c r="D20" i="6"/>
</calcChain>
</file>

<file path=xl/sharedStrings.xml><?xml version="1.0" encoding="utf-8"?>
<sst xmlns="http://schemas.openxmlformats.org/spreadsheetml/2006/main" count="166" uniqueCount="93">
  <si>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</si>
  <si>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</si>
  <si>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</si>
  <si>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</si>
  <si>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</si>
  <si>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</si>
  <si>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</si>
  <si>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</si>
  <si>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</si>
  <si>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</si>
  <si>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</si>
  <si>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</si>
  <si>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</si>
  <si>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</si>
  <si>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</si>
  <si>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</si>
  <si>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</si>
  <si>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</si>
  <si>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</si>
  <si>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</si>
  <si>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</si>
  <si>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</si>
  <si>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</si>
  <si>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</si>
  <si>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</si>
  <si>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</si>
  <si>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</si>
  <si>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</si>
  <si>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</si>
  <si>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</si>
  <si>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</si>
  <si>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</si>
  <si>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</si>
  <si>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</si>
  <si>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</si>
  <si>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</si>
  <si>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</si>
  <si>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</si>
  <si>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</si>
  <si>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</si>
  <si>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</si>
  <si>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</si>
  <si>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</si>
  <si>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</si>
  <si>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</si>
  <si>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</si>
  <si>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</si>
  <si>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</si>
  <si>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</si>
  <si>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</si>
  <si>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</si>
  <si>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</si>
  <si>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</si>
  <si>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</si>
  <si>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</si>
  <si>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</si>
  <si>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</si>
  <si>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</si>
  <si>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</si>
  <si>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</si>
  <si>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</si>
  <si>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</si>
  <si>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</si>
  <si>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</si>
  <si>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</si>
  <si>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</si>
  <si>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</si>
  <si>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</si>
  <si>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</si>
  <si>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</si>
  <si>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</si>
  <si>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</si>
  <si>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</si>
  <si>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</si>
  <si>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</si>
  <si>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</si>
  <si>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</si>
  <si>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</si>
  <si>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`=time+DAY</t>
  </si>
  <si>
    <t>`=time+HOUR</t>
  </si>
  <si>
    <t>`=time+MINUTE</t>
  </si>
  <si>
    <t>`=time+SECOND</t>
  </si>
  <si>
    <t>`=time+WEEKDAY</t>
  </si>
  <si>
    <t>`=time+YEAR</t>
  </si>
  <si>
    <t>`=time+MONTH</t>
  </si>
  <si>
    <t>`=time+WEEKNUM</t>
  </si>
  <si>
    <t>time2</t>
  </si>
  <si>
    <t>time1</t>
  </si>
  <si>
    <t>Function</t>
  </si>
  <si>
    <t>Description</t>
  </si>
  <si>
    <t>DATEDIF function</t>
  </si>
  <si>
    <t>Calculates the number of days, months, or years between two dates. This function is useful in formulas where you need to calculate an age.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</si>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</sst>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h:mm:ss"/>
    <numFmt numFmtId="165" formatCode="mm/dd/yyyy\ 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0" fontId="1" fillId="0" borderId="0" xfId="0" applyFont="1" applyAlignment="1">
      <alignment horizontal="right"/>
    </xf>
    <xf numFmtId="0" fontId="1" fillId="0" borderId="0" xfId="0" quotePrefix="1" applyFont="1" applyAlignment="1">
      <alignment horizontal="right"/>
    </xf>
    <xf numFmtId="164" fontId="0" fillId="0" borderId="0" xfId="0" applyNumberFormat="1" applyAlignment="1">
      <alignment horizontal="right"/>
    </xf>
    <xf numFmtId="0" fontId="0" fillId="0" borderId="0" xfId="0" applyAlignment="1">
      <alignment horizontal="right"/>
    </xf>
    <xf numFmtId="0" fontId="2" fillId="0" borderId="0" xfId="0" applyFont="1"/>
    <xf numFmtId="165" fontId="2" fillId="0" borderId="0" xfId="0" applyNumberFormat="1" applyFont="1"/>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tabSelected="1" workbookViewId="0">
      <selection activeCell="C20" sqref="C20"/>
    </sheetView>
  </sheetViews>
  <sheetFormatPr defaultRowHeight="14.25" x14ac:dyDescent="0.45"/>
  <cols>
    <col min="1" max="1" width="9.06640625" style="17"/>
    <col min="2" max="2" width="17.86328125" style="17" bestFit="1" customWidth="1"/>
    <col min="3" max="6" width="21.6640625" style="17" customWidth="1"/>
    <col min="7" max="7" width="19" style="17" customWidth="1"/>
    <col min="8" max="10" width="9.06640625" style="17"/>
    <col min="11" max="11" width="16.06640625" style="17" customWidth="1"/>
    <col min="12" max="16384" width="9.06640625" style="17"/>
  </cols>
  <sheetData>
    <row r="4" spans="2:11" x14ac:dyDescent="0.45">
      <c r="B4" s="17">
        <v>1</v>
      </c>
      <c r="C4" s="17">
        <v>2</v>
      </c>
      <c r="D4" s="17">
        <v>2.4</v>
      </c>
      <c r="E4" s="17">
        <v>2.4700000000000002</v>
      </c>
      <c r="F4" s="17">
        <v>2.4780000000000002</v>
      </c>
      <c r="G4" s="17">
        <v>2.4789998999999998</v>
      </c>
      <c r="H4" s="17">
        <v>-1</v>
      </c>
    </row>
    <row r="5" spans="2:11" x14ac:dyDescent="0.45">
      <c r="B5" s="18">
        <v>1</v>
      </c>
      <c r="C5" s="18">
        <v>2</v>
      </c>
      <c r="D5" s="18">
        <v>2.4</v>
      </c>
      <c r="E5" s="18">
        <v>2.4700000000000002</v>
      </c>
      <c r="F5" s="18">
        <v>2.4780000000000002</v>
      </c>
      <c r="G5" s="18">
        <v>2.4789998999999998</v>
      </c>
      <c r="H5" s="18">
        <v>-1</v>
      </c>
      <c r="K5" s="19" t="s">
        <v>77</v>
      </c>
    </row>
    <row r="6" spans="2:11" x14ac:dyDescent="0.45">
      <c r="B6" s="18">
        <v>1</v>
      </c>
    </row>
    <row r="7" spans="2:11" x14ac:dyDescent="0.45">
      <c r="B7" s="17">
        <v>1</v>
      </c>
    </row>
    <row r="8" spans="2:11" x14ac:dyDescent="0.45">
      <c r="B8" s="17">
        <v>39447</v>
      </c>
    </row>
    <row r="9" spans="2:11" x14ac:dyDescent="0.45">
      <c r="B9" s="18">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92</v>
      </c>
      <c r="B1" s="7" t="s">
        <v>88</v>
      </c>
      <c r="C1" s="7" t="s">
        <v>89</v>
      </c>
    </row>
    <row r="2" spans="1:3" x14ac:dyDescent="0.45">
      <c r="B2" t="s">
        <v>0</v>
      </c>
      <c r="C2" t="s">
        <v>1</v>
      </c>
    </row>
    <row r="3" spans="1:3" x14ac:dyDescent="0.45">
      <c r="B3" t="s">
        <v>90</v>
      </c>
      <c r="C3" t="s">
        <v>91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8"/>
  <sheetViews>
    <sheetView workbookViewId="0">
      <selection activeCell="D13" sqref="D1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43002.41901273148</v>
      </c>
      <c r="E7" s="5">
        <f ca="1">TODAY()</f>
        <v>43002</v>
      </c>
    </row>
    <row r="8" spans="3:6" x14ac:dyDescent="0.45">
      <c r="C8" s="1"/>
      <c r="D8" s="5"/>
      <c r="F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8"/>
  <sheetViews>
    <sheetView workbookViewId="0">
      <selection activeCell="G7" sqref="G7"/>
    </sheetView>
  </sheetViews>
  <sheetFormatPr defaultRowHeight="14.25" x14ac:dyDescent="0.45"/>
  <cols>
    <col min="3" max="3" width="10.265625" customWidth="1"/>
    <col min="4" max="4" width="16.79687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4">
        <f ca="1">NOW()</f>
        <v>43002.41901273148</v>
      </c>
      <c r="E7" s="5">
        <f ca="1">TODAY()</f>
        <v>43002</v>
      </c>
      <c r="F7" s="5">
        <f>DATE(2017,9,24)</f>
        <v>43002</v>
      </c>
      <c r="G7" s="8">
        <f>TIME(14,34,54)</f>
        <v>0.6075694444444445</v>
      </c>
    </row>
    <row r="8" spans="3:7" x14ac:dyDescent="0.45">
      <c r="C8" s="1"/>
      <c r="D8" s="5"/>
      <c r="F8"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5"/>
  <sheetViews>
    <sheetView workbookViewId="0">
      <selection activeCell="D7" sqref="D7:D15"/>
    </sheetView>
  </sheetViews>
  <sheetFormatPr defaultRowHeight="14.25" x14ac:dyDescent="0.45"/>
  <cols>
    <col min="3" max="3" width="10.265625" customWidth="1"/>
    <col min="4" max="4" width="16.79687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4">
        <f ca="1">NOW()</f>
        <v>43002.41901273148</v>
      </c>
      <c r="E7" s="5">
        <f ca="1">TODAY()</f>
        <v>43002</v>
      </c>
      <c r="F7" s="5">
        <f>DATE(2017,9,24)</f>
        <v>43002</v>
      </c>
      <c r="G7" s="8">
        <f>TIME(14,34,54)</f>
        <v>0.6075694444444445</v>
      </c>
    </row>
    <row r="8" spans="3:7" x14ac:dyDescent="0.45">
      <c r="C8" s="7" t="s">
        <v>52</v>
      </c>
      <c r="D8" s="9">
        <f ca="1">DAY(D7)</f>
        <v>24</v>
      </c>
      <c r="E8" s="9">
        <f t="shared" ref="E8:G8" ca="1" si="0">DAY(E7)</f>
        <v>24</v>
      </c>
      <c r="F8" s="9">
        <f t="shared" si="0"/>
        <v>24</v>
      </c>
      <c r="G8" s="9">
        <f t="shared" si="0"/>
        <v>0</v>
      </c>
    </row>
    <row r="9" spans="3:7" x14ac:dyDescent="0.45">
      <c r="C9" s="7" t="s">
        <v>53</v>
      </c>
      <c r="D9" s="3">
        <f ca="1">HOUR(D7)</f>
        <v>10</v>
      </c>
      <c r="E9" s="3">
        <f t="shared" ref="E9:G9" ca="1" si="1">HOUR(E7)</f>
        <v>0</v>
      </c>
      <c r="F9" s="3">
        <f t="shared" si="1"/>
        <v>0</v>
      </c>
      <c r="G9" s="3">
        <f t="shared" si="1"/>
        <v>14</v>
      </c>
    </row>
    <row r="10" spans="3:7" x14ac:dyDescent="0.45">
      <c r="C10" s="7" t="s">
        <v>54</v>
      </c>
      <c r="D10" s="3">
        <f ca="1">MINUTE(D7)</f>
        <v>3</v>
      </c>
      <c r="E10" s="3">
        <f t="shared" ref="E10:G10" ca="1" si="2">MINUTE(E7)</f>
        <v>0</v>
      </c>
      <c r="F10" s="3">
        <f t="shared" si="2"/>
        <v>0</v>
      </c>
      <c r="G10" s="3">
        <f t="shared" si="2"/>
        <v>34</v>
      </c>
    </row>
    <row r="11" spans="3:7" x14ac:dyDescent="0.45">
      <c r="C11" s="7" t="s">
        <v>55</v>
      </c>
      <c r="D11" s="3">
        <f ca="1">SECOND(D7)</f>
        <v>23</v>
      </c>
      <c r="E11" s="3">
        <f t="shared" ref="E11:G11" ca="1" si="3">SECOND(E7)</f>
        <v>0</v>
      </c>
      <c r="F11" s="3">
        <f t="shared" si="3"/>
        <v>0</v>
      </c>
      <c r="G11" s="3">
        <f t="shared" si="3"/>
        <v>54</v>
      </c>
    </row>
    <row r="12" spans="3:7" x14ac:dyDescent="0.45">
      <c r="C12" s="7" t="s">
        <v>56</v>
      </c>
      <c r="D12" s="3">
        <f ca="1">WEEKDAY(D7)</f>
        <v>1</v>
      </c>
      <c r="E12" s="3">
        <f t="shared" ref="E12:G12" ca="1" si="4">WEEKDAY(E7)</f>
        <v>1</v>
      </c>
      <c r="F12" s="3">
        <f t="shared" si="4"/>
        <v>1</v>
      </c>
      <c r="G12" s="3">
        <f t="shared" si="4"/>
        <v>7</v>
      </c>
    </row>
    <row r="13" spans="3:7" x14ac:dyDescent="0.45">
      <c r="C13" s="7" t="s">
        <v>57</v>
      </c>
      <c r="D13" s="3">
        <f ca="1">YEAR(D7)</f>
        <v>2017</v>
      </c>
      <c r="E13" s="3">
        <f t="shared" ref="E13:G13" ca="1" si="5">YEAR(E7)</f>
        <v>2017</v>
      </c>
      <c r="F13" s="3">
        <f t="shared" si="5"/>
        <v>2017</v>
      </c>
      <c r="G13" s="3">
        <f t="shared" si="5"/>
        <v>1900</v>
      </c>
    </row>
    <row r="14" spans="3:7" x14ac:dyDescent="0.45">
      <c r="C14" s="7" t="s">
        <v>58</v>
      </c>
      <c r="D14" s="3">
        <f ca="1">MONTH(D7)</f>
        <v>9</v>
      </c>
      <c r="E14" s="3">
        <f t="shared" ref="E14:G14" ca="1" si="6">MONTH(E7)</f>
        <v>9</v>
      </c>
      <c r="F14" s="3">
        <f t="shared" si="6"/>
        <v>9</v>
      </c>
      <c r="G14" s="3">
        <f t="shared" si="6"/>
        <v>1</v>
      </c>
    </row>
    <row r="15" spans="3:7" x14ac:dyDescent="0.45">
      <c r="C15" s="7" t="s">
        <v>75</v>
      </c>
      <c r="D15" s="3">
        <f ca="1">WEEKNUM(D7,1)</f>
        <v>39</v>
      </c>
      <c r="E15" s="3">
        <f t="shared" ref="E15:G15" ca="1" si="7">WEEKNUM(E7,1)</f>
        <v>39</v>
      </c>
      <c r="F15" s="3">
        <f t="shared" si="7"/>
        <v>39</v>
      </c>
      <c r="G15" s="3">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C13" sqref="C13"/>
    </sheetView>
  </sheetViews>
  <sheetFormatPr defaultRowHeight="14.25" x14ac:dyDescent="0.45"/>
  <cols>
    <col min="3" max="3" width="13.1328125" bestFit="1" customWidth="1"/>
    <col min="4" max="4" width="17.9296875" customWidth="1"/>
    <col min="5" max="5" width="16.86328125" bestFit="1"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0">
        <v>43002.382210648146</v>
      </c>
      <c r="E5" s="10">
        <f ca="1">NOW()</f>
        <v>43002.41901273148</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0</v>
      </c>
      <c r="K9">
        <v>4</v>
      </c>
      <c r="L9" t="s">
        <v>72</v>
      </c>
    </row>
    <row r="10" spans="3:12" x14ac:dyDescent="0.45">
      <c r="C10" s="7" t="s">
        <v>60</v>
      </c>
      <c r="D10">
        <f ca="1">DAYS360(E5,D5)</f>
        <v>0</v>
      </c>
    </row>
    <row r="11" spans="3:12" x14ac:dyDescent="0.45">
      <c r="C11" s="7" t="s">
        <v>63</v>
      </c>
      <c r="D11">
        <f ca="1">NETWORKDAYS(D5,E5)</f>
        <v>0</v>
      </c>
    </row>
    <row r="12" spans="3:12" x14ac:dyDescent="0.45">
      <c r="C12" s="7" t="s">
        <v>64</v>
      </c>
      <c r="D12">
        <f ca="1">YEARFRAC(D5,E5, 3)</f>
        <v>0</v>
      </c>
    </row>
    <row r="13" spans="3:12" x14ac:dyDescent="0.45">
      <c r="C13" s="12" t="s">
        <v>76</v>
      </c>
      <c r="D13">
        <f ca="1">E5-D5</f>
        <v>3.6802083333896007E-2</v>
      </c>
    </row>
    <row r="14" spans="3:12" x14ac:dyDescent="0.45">
      <c r="C14" s="11" t="s">
        <v>52</v>
      </c>
      <c r="D14" s="9">
        <f ca="1">DAY(D13)</f>
        <v>0</v>
      </c>
    </row>
    <row r="15" spans="3:12" x14ac:dyDescent="0.45">
      <c r="C15" s="11" t="s">
        <v>53</v>
      </c>
      <c r="D15" s="3">
        <f ca="1">HOUR(D13)</f>
        <v>0</v>
      </c>
    </row>
    <row r="16" spans="3:12" x14ac:dyDescent="0.45">
      <c r="C16" s="11" t="s">
        <v>54</v>
      </c>
      <c r="D16" s="3">
        <f ca="1">MINUTE(D13)</f>
        <v>53</v>
      </c>
    </row>
    <row r="17" spans="3:4" x14ac:dyDescent="0.45">
      <c r="C17" s="11" t="s">
        <v>55</v>
      </c>
      <c r="D17" s="3">
        <f ca="1">SECOND(D13)</f>
        <v>0</v>
      </c>
    </row>
    <row r="18" spans="3:4" x14ac:dyDescent="0.45">
      <c r="C18" s="11" t="s">
        <v>56</v>
      </c>
      <c r="D18" s="3">
        <f ca="1">WEEKDAY(D13)</f>
        <v>7</v>
      </c>
    </row>
    <row r="19" spans="3:4" x14ac:dyDescent="0.45">
      <c r="C19" s="11" t="s">
        <v>57</v>
      </c>
      <c r="D19" s="3">
        <f ca="1">YEAR(D13)</f>
        <v>1900</v>
      </c>
    </row>
    <row r="20" spans="3:4" x14ac:dyDescent="0.45">
      <c r="C20" s="11" t="s">
        <v>58</v>
      </c>
      <c r="D20" s="3">
        <f ca="1">MONTH(D13)</f>
        <v>1</v>
      </c>
    </row>
    <row r="21" spans="3:4" x14ac:dyDescent="0.45">
      <c r="C21" s="11" t="s">
        <v>75</v>
      </c>
      <c r="D21" s="3">
        <f ca="1">WEEKNUM(D13,1)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workbookViewId="0">
      <selection activeCell="H27" sqref="H27"/>
    </sheetView>
  </sheetViews>
  <sheetFormatPr defaultRowHeight="14.25" x14ac:dyDescent="0.45"/>
  <cols>
    <col min="3" max="3" width="15.59765625" bestFit="1" customWidth="1"/>
    <col min="4" max="4" width="19.796875" customWidth="1"/>
    <col min="5" max="5" width="19.1328125" customWidth="1"/>
    <col min="6" max="6" width="13.9296875" customWidth="1"/>
    <col min="8" max="8" width="9.06640625" customWidth="1"/>
    <col min="11" max="11" width="14.33203125" customWidth="1"/>
    <col min="12" max="12" width="15.265625" bestFit="1" customWidth="1"/>
  </cols>
  <sheetData>
    <row r="4" spans="3:5" x14ac:dyDescent="0.45">
      <c r="D4" t="s">
        <v>61</v>
      </c>
      <c r="E4" t="s">
        <v>62</v>
      </c>
    </row>
    <row r="5" spans="3:5" x14ac:dyDescent="0.45">
      <c r="D5" s="10">
        <v>43002.382210648146</v>
      </c>
      <c r="E5" s="10">
        <f ca="1">NOW()</f>
        <v>43002.41901273148</v>
      </c>
    </row>
    <row r="7" spans="3:5" x14ac:dyDescent="0.45">
      <c r="C7" t="s">
        <v>73</v>
      </c>
      <c r="D7">
        <f ca="1">EDATE(E5,18)</f>
        <v>43548</v>
      </c>
      <c r="E7" s="10">
        <f ca="1">EDATE(E5,18)</f>
        <v>43548</v>
      </c>
    </row>
    <row r="8" spans="3:5" x14ac:dyDescent="0.45">
      <c r="C8" t="s">
        <v>74</v>
      </c>
      <c r="D8">
        <f ca="1">EOMONTH(E5,18)</f>
        <v>43555</v>
      </c>
      <c r="E8" s="10">
        <f ca="1">EOMONTH(E5,18)</f>
        <v>43555</v>
      </c>
    </row>
    <row r="9" spans="3:5" x14ac:dyDescent="0.45">
      <c r="E9" s="10"/>
    </row>
    <row r="13" spans="3:5" x14ac:dyDescent="0.45">
      <c r="D13" s="10">
        <f ca="1">NOW()</f>
        <v>43002.41901273148</v>
      </c>
    </row>
    <row r="14" spans="3:5" x14ac:dyDescent="0.45">
      <c r="C14" t="s">
        <v>52</v>
      </c>
      <c r="D14" s="9">
        <f ca="1">DAY(D13)</f>
        <v>24</v>
      </c>
    </row>
    <row r="15" spans="3:5" x14ac:dyDescent="0.45">
      <c r="C15" t="s">
        <v>53</v>
      </c>
      <c r="D15" s="3">
        <f ca="1">HOUR(D13)</f>
        <v>10</v>
      </c>
    </row>
    <row r="16" spans="3:5" x14ac:dyDescent="0.45">
      <c r="C16" t="s">
        <v>54</v>
      </c>
      <c r="D16" s="3">
        <f ca="1">MINUTE(D13)</f>
        <v>3</v>
      </c>
    </row>
    <row r="17" spans="3:6" x14ac:dyDescent="0.45">
      <c r="C17" t="s">
        <v>55</v>
      </c>
      <c r="D17" s="3">
        <f ca="1">SECOND(D13)</f>
        <v>23</v>
      </c>
    </row>
    <row r="18" spans="3:6" x14ac:dyDescent="0.45">
      <c r="C18" t="s">
        <v>56</v>
      </c>
      <c r="D18" s="3">
        <f ca="1">WEEKDAY(D13)</f>
        <v>1</v>
      </c>
    </row>
    <row r="19" spans="3:6" x14ac:dyDescent="0.45">
      <c r="C19" t="s">
        <v>57</v>
      </c>
      <c r="D19" s="3">
        <f ca="1">YEAR(D13)</f>
        <v>2017</v>
      </c>
    </row>
    <row r="20" spans="3:6" x14ac:dyDescent="0.45">
      <c r="C20" t="s">
        <v>58</v>
      </c>
      <c r="D20" s="3">
        <f ca="1">MONTH(D13)</f>
        <v>9</v>
      </c>
    </row>
    <row r="21" spans="3:6" x14ac:dyDescent="0.45">
      <c r="C21" t="s">
        <v>75</v>
      </c>
      <c r="D21" s="3">
        <f ca="1">WEEKNUM(D13,1)</f>
        <v>39</v>
      </c>
    </row>
    <row r="22" spans="3:6" x14ac:dyDescent="0.45">
      <c r="D22" s="3"/>
    </row>
    <row r="23" spans="3:6" x14ac:dyDescent="0.45">
      <c r="D23" s="13" t="s">
        <v>86</v>
      </c>
      <c r="E23" s="13" t="s">
        <v>87</v>
      </c>
      <c r="F23" s="14" t="s">
        <v>76</v>
      </c>
    </row>
    <row r="24" spans="3:6" x14ac:dyDescent="0.45">
      <c r="C24" s="7" t="s">
        <v>78</v>
      </c>
      <c r="D24" s="15">
        <f t="shared" ref="D24:D31" ca="1" si="0">$E$5+D14</f>
        <v>43026.41901273148</v>
      </c>
      <c r="E24" s="15">
        <f ca="1">$D$13</f>
        <v>43002.41901273148</v>
      </c>
      <c r="F24" s="16">
        <f ca="1">D24-E24</f>
        <v>24</v>
      </c>
    </row>
    <row r="25" spans="3:6" x14ac:dyDescent="0.45">
      <c r="C25" s="7" t="s">
        <v>79</v>
      </c>
      <c r="D25" s="15">
        <f t="shared" ca="1" si="0"/>
        <v>43012.41901273148</v>
      </c>
      <c r="E25" s="15">
        <f t="shared" ref="E25:E31" ca="1" si="1">$D$13</f>
        <v>43002.41901273148</v>
      </c>
      <c r="F25" s="16">
        <f t="shared" ref="F25:F31" ca="1" si="2">D25-E25</f>
        <v>10</v>
      </c>
    </row>
    <row r="26" spans="3:6" x14ac:dyDescent="0.45">
      <c r="C26" s="7" t="s">
        <v>80</v>
      </c>
      <c r="D26" s="15">
        <f t="shared" ca="1" si="0"/>
        <v>43005.41901273148</v>
      </c>
      <c r="E26" s="15">
        <f t="shared" ca="1" si="1"/>
        <v>43002.41901273148</v>
      </c>
      <c r="F26" s="16">
        <f t="shared" ca="1" si="2"/>
        <v>3</v>
      </c>
    </row>
    <row r="27" spans="3:6" x14ac:dyDescent="0.45">
      <c r="C27" s="7" t="s">
        <v>81</v>
      </c>
      <c r="D27" s="15">
        <f t="shared" ca="1" si="0"/>
        <v>43025.41901273148</v>
      </c>
      <c r="E27" s="15">
        <f t="shared" ca="1" si="1"/>
        <v>43002.41901273148</v>
      </c>
      <c r="F27" s="16">
        <f t="shared" ca="1" si="2"/>
        <v>23</v>
      </c>
    </row>
    <row r="28" spans="3:6" x14ac:dyDescent="0.45">
      <c r="C28" s="7" t="s">
        <v>82</v>
      </c>
      <c r="D28" s="15">
        <f t="shared" ca="1" si="0"/>
        <v>43003.41901273148</v>
      </c>
      <c r="E28" s="15">
        <f t="shared" ca="1" si="1"/>
        <v>43002.41901273148</v>
      </c>
      <c r="F28" s="16">
        <f t="shared" ca="1" si="2"/>
        <v>1</v>
      </c>
    </row>
    <row r="29" spans="3:6" x14ac:dyDescent="0.45">
      <c r="C29" s="7" t="s">
        <v>83</v>
      </c>
      <c r="D29" s="15">
        <f t="shared" ca="1" si="0"/>
        <v>45019.41901273148</v>
      </c>
      <c r="E29" s="15">
        <f t="shared" ca="1" si="1"/>
        <v>43002.41901273148</v>
      </c>
      <c r="F29" s="16">
        <f t="shared" ca="1" si="2"/>
        <v>2017</v>
      </c>
    </row>
    <row r="30" spans="3:6" x14ac:dyDescent="0.45">
      <c r="C30" s="7" t="s">
        <v>84</v>
      </c>
      <c r="D30" s="15">
        <f t="shared" ca="1" si="0"/>
        <v>43011.41901273148</v>
      </c>
      <c r="E30" s="15">
        <f t="shared" ca="1" si="1"/>
        <v>43002.41901273148</v>
      </c>
      <c r="F30" s="16">
        <f t="shared" ca="1" si="2"/>
        <v>9</v>
      </c>
    </row>
    <row r="31" spans="3:6" x14ac:dyDescent="0.45">
      <c r="C31" s="7" t="s">
        <v>85</v>
      </c>
      <c r="D31" s="15">
        <f t="shared" ca="1" si="0"/>
        <v>43041.41901273148</v>
      </c>
      <c r="E31" s="15">
        <f t="shared" ca="1" si="1"/>
        <v>43002.41901273148</v>
      </c>
      <c r="F31" s="16">
        <f t="shared" ca="1" si="2"/>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2017-09-24T17:04:17Z</dcterms:modified>
</cp:coreProperties>
</file>