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1"/>
  <workbookPr defaultThemeVersion="124226"/>
  <xr:revisionPtr revIDLastSave="323" documentId="11_404414F4C0F5DF2EDFC462D05D4E4B06780614A9" xr6:coauthVersionLast="47" xr6:coauthVersionMax="47" xr10:uidLastSave="{84DF391E-06A0-4E65-AD86-228F182020DF}"/>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5" i="1"/>
  <c r="J4" i="1"/>
  <c r="J9" i="1"/>
</calcChain>
</file>

<file path=xl/sharedStrings.xml><?xml version="1.0" encoding="utf-8"?>
<sst xmlns="http://schemas.openxmlformats.org/spreadsheetml/2006/main" count="248" uniqueCount="114">
  <si>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</si>
  <si>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</si>
  <si>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</si>
  <si>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</si>
  <si>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</si>
  <si>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</si>
  <si>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</si>
  <si>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</si>
  <si>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</si>
  <si>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</si>
  <si>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</si>
  <si>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</si>
  <si>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</si>
  <si>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</si>
  <si>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</si>
  <si>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</si>
  <si>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</si>
  <si>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</si>
  <si>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</si>
  <si>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</si>
  <si>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</si>
  <si>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National child project under the GEF African Minigrid Program</t>
  </si>
  <si>
    <t>PIMS+</t>
  </si>
  <si>
    <t>Electricity Access</t>
  </si>
  <si>
    <t xml:space="preserve">
number of direct beneficiaries with access to clean, affordable and sustainable energy through mini-grids, broken down by gender and customer segment (residential) (number of people).</t>
  </si>
  <si>
    <t>GEF</t>
  </si>
  <si>
    <t>VF</t>
  </si>
  <si>
    <t>Close the gap on energy access</t>
  </si>
  <si>
    <t>AMP</t>
  </si>
  <si>
    <t>Solar</t>
  </si>
  <si>
    <t>Energy (MW added)</t>
  </si>
  <si>
    <t xml:space="preserve">
increase in installed renewable energy capacity by technology (peak megawatt (MW)</t>
  </si>
  <si>
    <t>Health Services</t>
  </si>
  <si>
    <t>Number of beneficiaries</t>
  </si>
  <si>
    <t>Education Services</t>
  </si>
  <si>
    <t>Small Enterprises</t>
  </si>
  <si>
    <t>Other Energy Services</t>
  </si>
  <si>
    <t xml:space="preserve">
number of direct primary jobs created in the MG sector, disaggregated by gender, for [the development, operation and productive use of the mini-grid]</t>
  </si>
  <si>
    <t xml:space="preserve">490
</t>
  </si>
  <si>
    <t>Number of policy de-risking instruments for investments in mini grids - the development of which was supported by the project - identified and approved by the national government.</t>
  </si>
  <si>
    <t>National Strategy</t>
  </si>
  <si>
    <t>National</t>
  </si>
  <si>
    <t xml:space="preserve">141579
</t>
  </si>
  <si>
    <t>Projet tranfrontalier Burkina RCI-UNDP-BFA-00129636</t>
  </si>
  <si>
    <t>https://open.undp.org/projects/00134067</t>
  </si>
  <si>
    <t>Non-VF</t>
  </si>
  <si>
    <t>Accelerating just energy transition</t>
  </si>
  <si>
    <t>Collaborate and Innovate-UNDP-BFA-00127230</t>
  </si>
  <si>
    <t>https://open.undp.org/projects/00136271</t>
  </si>
  <si>
    <t>Category</t>
  </si>
  <si>
    <t>Comments</t>
  </si>
  <si>
    <t xml:space="preserve">nombre de bénéficiaires directs ayant accès à une énergie propre, abordable et durable grâce aux mini réseaux, ventilé par sexe et par segment de clientèle (résidentiel) (nombre de personnes). </t>
  </si>
  <si>
    <t xml:space="preserve">augmentation de la capacité installée d'énergie renouvelable par technologie (mégawatt crête (MW)) </t>
  </si>
  <si>
    <t>Renewable Energy</t>
  </si>
  <si>
    <t>Energy Efficiency</t>
  </si>
  <si>
    <t xml:space="preserve">nombre d'emplois primaires directs créés dans le secteur MG, ventilés par sexe, pour [le développement, l'exploitation et l'utilisation productive du mini réseau].  </t>
  </si>
  <si>
    <t xml:space="preserve">Nombre d'instruments de dérisque politique pour les investissements dans les mini réseaux - dont le développement a été soutenu par le projet - identifiés et approuvés par le gouvernement national.  </t>
  </si>
  <si>
    <t>Incentives and Support</t>
  </si>
  <si>
    <t xml:space="preserve"> 407 000 pour cette année 
</t>
  </si>
  <si>
    <t>Electricity Acccess</t>
  </si>
  <si>
    <t xml:space="preserve">10 874: 5 564 bénéficiaires directs (2 782 bénéficiaires masculins ; 
2 782 femmes bénéficiaires 
) + 5 310 résidentiels </t>
  </si>
  <si>
    <t>0,4 MW (solaire PV) 1 MWh (stockage)</t>
  </si>
  <si>
    <t>Nombre de centre de santé ruraux raccordés</t>
  </si>
  <si>
    <t>Please specify the number of beneficiaries of an average  centre de sante ruraux</t>
  </si>
  <si>
    <t>Education servive</t>
  </si>
  <si>
    <t>Nombre d'écoles raccordées</t>
  </si>
  <si>
    <t>Please specify the number of benefiuciaries of an average d'écoles</t>
  </si>
  <si>
    <t>small entreprises</t>
  </si>
  <si>
    <t>Nombre de micro et petites entreprises raccordés au mini réseaux</t>
  </si>
  <si>
    <t>Others</t>
  </si>
  <si>
    <t xml:space="preserve">70 emplois primaires dans le développement du mini réseau (25 femmes et 45 hommes) 
 20 emplois primaires créés dans l'exploitation des mini réseaux (10 femmes 
et 10 hommes) 
 400 emplois primaires à caractère productif (femmes 260 et hommes 140) 
</t>
  </si>
  <si>
    <t>02 DREI</t>
  </si>
  <si>
    <t>Nombre de poste de police de gendramerie et forestiers à la frontière entre le Burkina et la Côte d'ivoire ayant accès à l'énergie solaire</t>
  </si>
  <si>
    <t>Please specify the number of beneficiaries of an average poste de police de gendramerie et forestiers</t>
  </si>
  <si>
    <t>Electricity acccess/Productive use of energy</t>
  </si>
  <si>
    <t>Nombre de chambre froide et de fabrique de glace fonctionnant à l'énergie solaire installé dans les régions</t>
  </si>
  <si>
    <t>3 Chambres froides positives de 35m3 chacune et 03 fabrique de glace de 2m3 Chacune installée dans 3 régions</t>
  </si>
  <si>
    <t>240 directs et 500 indirects</t>
  </si>
  <si>
    <t xml:space="preserve">Please specify the number of beneficiaries  of each chambre froide et de fabrique de glace </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</si>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</sst>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b/>
      <sz val="11"/>
      <color theme="1"/>
      <name val="Calibri"/>
      <family val="2"/>
      <scheme val="minor"/>
    </font>
    <font>
      <sz val="11"/>
      <color rgb="FF444444"/>
      <name val="Calibri"/>
      <family val="2"/>
      <charset val="1"/>
    </font>
    <font>
      <sz val="11"/>
      <color rgb="FF000000"/>
      <name val="Calibri"/>
      <charset val="1"/>
    </font>
    <font>
      <sz val="11"/>
      <color rgb="FFFF0000"/>
      <name val="Calibri"/>
      <family val="2"/>
      <scheme val="minor"/>
    </font>
    <font>
      <b/>
      <sz val="11"/>
      <color rgb="FFFF0000"/>
      <name val="Calibri"/>
      <family val="2"/>
      <scheme val="minor"/>
    </font>
    <font>
      <b/>
      <sz val="11"/>
      <color rgb="FFFF0000"/>
      <name val="Calibri"/>
      <family val="2"/>
    </font>
    <font>
      <sz val="11"/>
      <color rgb="FF000000"/>
      <name val="Calibri"/>
      <family val="2"/>
      <scheme val="minor"/>
    </font>
    <font>
      <u/>
      <sz val="11"/>
      <color theme="10"/>
      <name val="Calibri"/>
      <family val="2"/>
      <scheme val="minor"/>
    </font>
    <font>
      <b/>
      <sz val="11"/>
      <color theme="1"/>
      <name val="Calibri"/>
      <scheme val="minor"/>
    </font>
    <font>
      <sz val="11"/>
      <color rgb="FF000000"/>
      <name val="Calibri"/>
      <scheme val="minor"/>
    </font>
  </fonts>
  <fills count="5">
    <fill>
      <patternFill patternType="none"/>
    </fill>
    <fill>
      <patternFill patternType="gray125"/>
    </fill>
    <fill>
      <patternFill patternType="solid">
        <fgColor rgb="FFFFE497"/>
        <bgColor indexed="64"/>
      </patternFill>
    </fill>
    <fill>
      <patternFill patternType="solid">
        <fgColor rgb="FFFFFFFF"/>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9" fillId="0" borderId="0" applyNumberFormat="0" applyFill="0" applyBorder="0" applyAlignment="0" applyProtection="0"/>
  </cellStyleXfs>
  <cellXfs count="52">
    <xf numFmtId="0" fontId="0" fillId="0" borderId="0" xfId="0"/>
    <xf numFmtId="0" fontId="2" fillId="0" borderId="1" xfId="0" applyFont="1" applyBorder="1" applyAlignment="1">
      <alignment horizontal="center" vertical="top"/>
    </xf>
    <xf numFmtId="0" fontId="0" fillId="2" borderId="0" xfId="0" applyFill="1"/>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4" fillId="3" borderId="0" xfId="0" applyFont="1" applyFill="1" applyAlignment="1">
      <alignment horizontal="center" vertical="center" wrapText="1"/>
    </xf>
    <xf numFmtId="0" fontId="0" fillId="0" borderId="0" xfId="0" applyAlignment="1">
      <alignment horizontal="left" vertical="center" wrapText="1"/>
    </xf>
    <xf numFmtId="0" fontId="0" fillId="2" borderId="0" xfId="0" applyFill="1" applyAlignment="1">
      <alignment wrapText="1"/>
    </xf>
    <xf numFmtId="0" fontId="0" fillId="2" borderId="0" xfId="0" applyFill="1" applyAlignment="1">
      <alignment vertical="center" wrapText="1"/>
    </xf>
    <xf numFmtId="0" fontId="4" fillId="3" borderId="2" xfId="0" applyFont="1" applyFill="1" applyBorder="1" applyAlignment="1">
      <alignment horizontal="center" vertical="center"/>
    </xf>
    <xf numFmtId="0" fontId="0" fillId="0" borderId="0" xfId="0"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2" borderId="0" xfId="0" applyFill="1" applyAlignment="1">
      <alignment vertical="center"/>
    </xf>
    <xf numFmtId="0" fontId="2" fillId="0" borderId="3" xfId="0" applyFont="1" applyBorder="1"/>
    <xf numFmtId="0" fontId="5" fillId="0" borderId="0" xfId="0" applyFont="1"/>
    <xf numFmtId="0" fontId="7" fillId="0" borderId="0" xfId="0" applyFont="1"/>
    <xf numFmtId="0" fontId="6" fillId="4" borderId="0" xfId="0" applyFont="1" applyFill="1"/>
    <xf numFmtId="0" fontId="6" fillId="4" borderId="0" xfId="0" applyFont="1" applyFill="1" applyAlignment="1">
      <alignment horizontal="center" vertical="center"/>
    </xf>
    <xf numFmtId="0" fontId="6" fillId="4" borderId="0" xfId="0" applyFont="1" applyFill="1" applyAlignment="1">
      <alignment vertical="center" wrapText="1"/>
    </xf>
    <xf numFmtId="0" fontId="4" fillId="0" borderId="0" xfId="0" applyFont="1"/>
    <xf numFmtId="0" fontId="6" fillId="0" borderId="0" xfId="0" applyFont="1" applyAlignment="1">
      <alignment horizontal="center" vertical="center"/>
    </xf>
    <xf numFmtId="0" fontId="6" fillId="0" borderId="0" xfId="0" applyFont="1" applyAlignment="1">
      <alignment vertical="center" wrapText="1"/>
    </xf>
    <xf numFmtId="0" fontId="2" fillId="0" borderId="0" xfId="0" applyFont="1"/>
    <xf numFmtId="9" fontId="0" fillId="0" borderId="0" xfId="0" applyNumberFormat="1"/>
    <xf numFmtId="0" fontId="8" fillId="0" borderId="0" xfId="0" applyFont="1"/>
    <xf numFmtId="0" fontId="4" fillId="3" borderId="2" xfId="0" applyFont="1" applyFill="1" applyBorder="1" applyAlignment="1">
      <alignment horizontal="center" vertical="center" wrapText="1"/>
    </xf>
    <xf numFmtId="0" fontId="0" fillId="0" borderId="2" xfId="0" applyBorder="1" applyAlignment="1">
      <alignment horizontal="center" vertical="center" wrapText="1"/>
    </xf>
    <xf numFmtId="0" fontId="6" fillId="0" borderId="2" xfId="0" applyFont="1" applyBorder="1" applyAlignment="1">
      <alignment horizontal="center" vertical="center" wrapText="1"/>
    </xf>
    <xf numFmtId="0" fontId="0" fillId="2" borderId="2" xfId="0"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wrapText="1"/>
    </xf>
    <xf numFmtId="0" fontId="8" fillId="0" borderId="2" xfId="0" applyFont="1" applyBorder="1" applyAlignment="1">
      <alignment horizontal="center" vertical="center" wrapText="1"/>
    </xf>
    <xf numFmtId="9" fontId="0" fillId="0" borderId="2" xfId="0" applyNumberFormat="1" applyBorder="1" applyAlignment="1">
      <alignment horizontal="center" vertical="center" wrapText="1"/>
    </xf>
    <xf numFmtId="0" fontId="4" fillId="0" borderId="2" xfId="0" applyFont="1" applyBorder="1" applyAlignment="1">
      <alignment horizontal="center" vertical="center" wrapText="1"/>
    </xf>
    <xf numFmtId="0" fontId="7" fillId="0" borderId="2" xfId="0" applyFont="1" applyBorder="1" applyAlignment="1">
      <alignment horizontal="center" vertical="center" wrapText="1"/>
    </xf>
    <xf numFmtId="0" fontId="9" fillId="0" borderId="2" xfId="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10" fillId="0" borderId="2" xfId="0" applyFont="1" applyBorder="1" applyAlignment="1">
      <alignment horizontal="center" vertical="top" wrapText="1"/>
    </xf>
    <xf numFmtId="0" fontId="11" fillId="0" borderId="2" xfId="0" applyFont="1" applyBorder="1" applyAlignment="1">
      <alignment wrapText="1"/>
    </xf>
    <xf numFmtId="0" fontId="2" fillId="0" borderId="2"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5" xfId="0" applyFont="1" applyBorder="1"/>
    <xf numFmtId="0" fontId="0" fillId="0" borderId="7" xfId="0" applyBorder="1" applyAlignment="1">
      <alignment horizontal="center" vertical="center"/>
    </xf>
    <xf numFmtId="0" fontId="0" fillId="0" borderId="2" xfId="0" applyBorder="1" applyAlignment="1">
      <alignment vertical="center"/>
    </xf>
    <xf numFmtId="0" fontId="0" fillId="4" borderId="2" xfId="0"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open.undp.org/projects/00136271" TargetMode="External"/><Relationship Id="rId1" Type="http://schemas.openxmlformats.org/officeDocument/2006/relationships/hyperlink" Target="https://open.undp.org/projects/001340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53FB9-5F2C-4AA7-958F-19B1C15DAACF}">
  <dimension ref="A1:U10"/>
  <sheetViews>
    <sheetView tabSelected="1" topLeftCell="E3" workbookViewId="0">
      <selection activeCell="R7" sqref="R7"/>
    </sheetView>
  </sheetViews>
  <sheetFormatPr defaultRowHeight="15"/>
  <cols>
    <col min="2" max="2" width="28.140625" customWidth="1"/>
    <col min="3" max="3" width="20.7109375" customWidth="1"/>
    <col min="5" max="6" width="20.7109375" customWidth="1"/>
    <col min="7" max="7" width="12.7109375" customWidth="1"/>
    <col min="8" max="8" width="16.7109375" customWidth="1"/>
    <col min="9" max="9" width="32.7109375" customWidth="1"/>
    <col min="10" max="10" width="19.42578125" customWidth="1"/>
    <col min="12" max="12" width="12.85546875" customWidth="1"/>
    <col min="14" max="14" width="14.42578125" bestFit="1" customWidth="1"/>
    <col min="15" max="15" width="14.85546875" bestFit="1" customWidth="1"/>
    <col min="16" max="16" width="8.42578125" bestFit="1" customWidth="1"/>
    <col min="17" max="17" width="16.5703125" bestFit="1" customWidth="1"/>
    <col min="18" max="18" width="18.140625" bestFit="1" customWidth="1"/>
    <col min="19" max="19" width="11.28515625" bestFit="1" customWidth="1"/>
    <col min="20" max="20" width="30.28515625" bestFit="1" customWidth="1"/>
    <col min="21" max="21" width="16.7109375" bestFit="1" customWidth="1"/>
  </cols>
  <sheetData>
    <row r="1" spans="1:21" ht="45.75">
      <c r="A1" s="38" t="s">
        <v>0</v>
      </c>
      <c r="B1" s="39" t="s">
        <v>1</v>
      </c>
      <c r="C1" s="38" t="s">
        <v>2</v>
      </c>
      <c r="D1" s="38" t="s">
        <v>3</v>
      </c>
      <c r="E1" s="38" t="s">
        <v>4</v>
      </c>
      <c r="F1" s="38" t="s">
        <v>5</v>
      </c>
      <c r="G1" s="38" t="s">
        <v>6</v>
      </c>
      <c r="H1" s="38" t="s">
        <v>7</v>
      </c>
      <c r="I1" s="38" t="s">
        <v>8</v>
      </c>
      <c r="J1" s="38" t="s">
        <v>9</v>
      </c>
      <c r="K1" s="38" t="s">
        <v>10</v>
      </c>
      <c r="L1" s="42" t="s">
        <v>11</v>
      </c>
      <c r="M1" s="43" t="s">
        <v>12</v>
      </c>
      <c r="N1" s="42" t="s">
        <v>13</v>
      </c>
      <c r="O1" s="42" t="s">
        <v>14</v>
      </c>
      <c r="P1" s="43" t="s">
        <v>15</v>
      </c>
      <c r="Q1" s="43" t="s">
        <v>16</v>
      </c>
      <c r="R1" s="44" t="s">
        <v>17</v>
      </c>
      <c r="S1" s="45" t="s">
        <v>18</v>
      </c>
      <c r="T1" s="44" t="s">
        <v>19</v>
      </c>
      <c r="U1" s="45" t="s">
        <v>20</v>
      </c>
    </row>
    <row r="2" spans="1:21" ht="167.25">
      <c r="A2" s="28">
        <v>6510</v>
      </c>
      <c r="B2" s="32" t="s">
        <v>21</v>
      </c>
      <c r="C2" s="28" t="s">
        <v>22</v>
      </c>
      <c r="D2" s="28">
        <v>924566</v>
      </c>
      <c r="E2" s="30" t="s">
        <v>23</v>
      </c>
      <c r="F2" s="30" t="s">
        <v>24</v>
      </c>
      <c r="G2" s="30"/>
      <c r="H2" s="30">
        <v>5564</v>
      </c>
      <c r="I2" s="30"/>
      <c r="J2" s="33" t="s">
        <v>25</v>
      </c>
      <c r="K2" s="34">
        <v>0.5</v>
      </c>
      <c r="L2" s="46" t="s">
        <v>26</v>
      </c>
      <c r="M2" s="31"/>
      <c r="N2" s="32" t="s">
        <v>27</v>
      </c>
      <c r="O2" s="31"/>
      <c r="P2" s="31" t="s">
        <v>28</v>
      </c>
      <c r="Q2" s="31"/>
      <c r="R2" s="31"/>
      <c r="S2" s="47" t="s">
        <v>29</v>
      </c>
      <c r="T2" s="31"/>
      <c r="U2" s="47"/>
    </row>
    <row r="3" spans="1:21" ht="76.5">
      <c r="A3" s="28"/>
      <c r="B3" s="32"/>
      <c r="C3" s="28"/>
      <c r="D3" s="28"/>
      <c r="E3" s="28" t="s">
        <v>30</v>
      </c>
      <c r="F3" s="28" t="s">
        <v>31</v>
      </c>
      <c r="G3" s="28">
        <v>0</v>
      </c>
      <c r="H3" s="27">
        <v>0.4</v>
      </c>
      <c r="I3" s="28"/>
      <c r="J3" s="33" t="s">
        <v>25</v>
      </c>
      <c r="K3" s="28"/>
      <c r="L3" s="46" t="s">
        <v>26</v>
      </c>
      <c r="M3" s="31"/>
      <c r="N3" s="32" t="s">
        <v>27</v>
      </c>
      <c r="O3" s="31"/>
      <c r="P3" s="31"/>
      <c r="Q3" s="31"/>
      <c r="R3" s="31"/>
      <c r="S3" s="47" t="s">
        <v>29</v>
      </c>
      <c r="T3" s="31"/>
      <c r="U3" s="47"/>
    </row>
    <row r="4" spans="1:21" ht="45.75">
      <c r="A4" s="28"/>
      <c r="B4" s="32"/>
      <c r="C4" s="28"/>
      <c r="D4" s="28"/>
      <c r="E4" s="28" t="s">
        <v>32</v>
      </c>
      <c r="F4" s="35" t="s">
        <v>33</v>
      </c>
      <c r="G4" s="28"/>
      <c r="H4" s="27">
        <v>4500</v>
      </c>
      <c r="I4" s="28"/>
      <c r="J4" s="33" t="s">
        <v>25</v>
      </c>
      <c r="K4" s="36"/>
      <c r="L4" s="46" t="s">
        <v>26</v>
      </c>
      <c r="M4" s="31"/>
      <c r="N4" s="32" t="s">
        <v>27</v>
      </c>
      <c r="O4" s="31"/>
      <c r="P4" s="31"/>
      <c r="Q4" s="31"/>
      <c r="R4" s="31"/>
      <c r="S4" s="47"/>
      <c r="T4" s="31"/>
      <c r="U4" s="47"/>
    </row>
    <row r="5" spans="1:21" ht="45.75">
      <c r="A5" s="28"/>
      <c r="B5" s="32"/>
      <c r="C5" s="28"/>
      <c r="D5" s="28"/>
      <c r="E5" s="28" t="s">
        <v>34</v>
      </c>
      <c r="F5" s="35" t="s">
        <v>33</v>
      </c>
      <c r="G5" s="28"/>
      <c r="H5" s="28">
        <v>27500</v>
      </c>
      <c r="I5" s="28"/>
      <c r="J5" s="33" t="s">
        <v>25</v>
      </c>
      <c r="K5" s="36"/>
      <c r="L5" s="46" t="s">
        <v>26</v>
      </c>
      <c r="M5" s="31"/>
      <c r="N5" s="32" t="s">
        <v>27</v>
      </c>
      <c r="O5" s="31"/>
      <c r="P5" s="31"/>
      <c r="Q5" s="31"/>
      <c r="R5" s="31"/>
      <c r="S5" s="47"/>
      <c r="T5" s="31"/>
      <c r="U5" s="47"/>
    </row>
    <row r="6" spans="1:21" ht="45.75">
      <c r="A6" s="28"/>
      <c r="B6" s="32"/>
      <c r="C6" s="28"/>
      <c r="D6" s="28"/>
      <c r="E6" s="28" t="s">
        <v>35</v>
      </c>
      <c r="F6" s="35" t="s">
        <v>33</v>
      </c>
      <c r="G6" s="28"/>
      <c r="H6" s="28">
        <v>4225</v>
      </c>
      <c r="I6" s="28"/>
      <c r="J6" s="33" t="s">
        <v>25</v>
      </c>
      <c r="K6" s="28"/>
      <c r="L6" s="46" t="s">
        <v>26</v>
      </c>
      <c r="M6" s="31"/>
      <c r="N6" s="32" t="s">
        <v>27</v>
      </c>
      <c r="O6" s="31"/>
      <c r="P6" s="31"/>
      <c r="Q6" s="31"/>
      <c r="R6" s="31"/>
      <c r="S6" s="47"/>
      <c r="T6" s="31"/>
      <c r="U6" s="47"/>
    </row>
    <row r="7" spans="1:21" ht="152.25">
      <c r="A7" s="28"/>
      <c r="B7" s="32"/>
      <c r="C7" s="28"/>
      <c r="D7" s="28"/>
      <c r="E7" s="48" t="s">
        <v>36</v>
      </c>
      <c r="F7" s="48" t="s">
        <v>37</v>
      </c>
      <c r="G7" s="48"/>
      <c r="H7" s="48" t="s">
        <v>38</v>
      </c>
      <c r="I7" s="28"/>
      <c r="J7" s="33" t="s">
        <v>25</v>
      </c>
      <c r="K7" s="34">
        <v>0.6</v>
      </c>
      <c r="L7" s="46" t="s">
        <v>26</v>
      </c>
      <c r="M7" s="31"/>
      <c r="N7" s="32" t="s">
        <v>27</v>
      </c>
      <c r="O7" s="31"/>
      <c r="P7" s="31"/>
      <c r="Q7" s="31"/>
      <c r="R7" s="31"/>
      <c r="S7" s="47"/>
      <c r="T7" s="31"/>
      <c r="U7" s="47"/>
    </row>
    <row r="8" spans="1:21" ht="137.25">
      <c r="A8" s="28"/>
      <c r="B8" s="32"/>
      <c r="C8" s="28"/>
      <c r="D8" s="28"/>
      <c r="E8" s="28" t="s">
        <v>19</v>
      </c>
      <c r="F8" s="28" t="s">
        <v>39</v>
      </c>
      <c r="G8" s="28"/>
      <c r="H8" s="28">
        <v>2</v>
      </c>
      <c r="I8" s="28"/>
      <c r="J8" s="33" t="s">
        <v>25</v>
      </c>
      <c r="K8" s="28"/>
      <c r="L8" s="46" t="s">
        <v>26</v>
      </c>
      <c r="M8" s="31"/>
      <c r="N8" s="32" t="s">
        <v>27</v>
      </c>
      <c r="O8" s="31" t="s">
        <v>23</v>
      </c>
      <c r="P8" s="31" t="s">
        <v>28</v>
      </c>
      <c r="Q8" s="31" t="s">
        <v>40</v>
      </c>
      <c r="R8" s="31" t="s">
        <v>23</v>
      </c>
      <c r="S8" s="47"/>
      <c r="T8" s="31" t="s">
        <v>41</v>
      </c>
      <c r="U8" s="47"/>
    </row>
    <row r="9" spans="1:21" ht="45.75">
      <c r="A9" s="28" t="s">
        <v>42</v>
      </c>
      <c r="B9" s="32" t="s">
        <v>43</v>
      </c>
      <c r="C9" s="37" t="s">
        <v>44</v>
      </c>
      <c r="D9" s="28">
        <v>407000</v>
      </c>
      <c r="E9" s="28" t="s">
        <v>23</v>
      </c>
      <c r="F9" s="35" t="s">
        <v>33</v>
      </c>
      <c r="G9" s="28"/>
      <c r="H9" s="28">
        <v>160</v>
      </c>
      <c r="I9" s="28"/>
      <c r="J9" s="29"/>
      <c r="K9" s="36"/>
      <c r="L9" s="46" t="s">
        <v>45</v>
      </c>
      <c r="M9" s="31"/>
      <c r="N9" s="32" t="s">
        <v>46</v>
      </c>
      <c r="O9" s="31"/>
      <c r="P9" s="31"/>
      <c r="Q9" s="31"/>
      <c r="R9" s="31"/>
      <c r="S9" s="47"/>
      <c r="T9" s="31"/>
      <c r="U9" s="47"/>
    </row>
    <row r="10" spans="1:21" ht="45.75">
      <c r="A10" s="28">
        <v>127230</v>
      </c>
      <c r="B10" s="32" t="s">
        <v>47</v>
      </c>
      <c r="C10" s="37" t="s">
        <v>48</v>
      </c>
      <c r="D10" s="28">
        <v>1510000</v>
      </c>
      <c r="E10" s="28" t="s">
        <v>23</v>
      </c>
      <c r="F10" s="35" t="s">
        <v>33</v>
      </c>
      <c r="G10" s="28"/>
      <c r="H10" s="28">
        <v>240</v>
      </c>
      <c r="I10" s="28"/>
      <c r="J10" s="29"/>
      <c r="K10" s="36"/>
      <c r="L10" s="46" t="s">
        <v>45</v>
      </c>
      <c r="M10" s="31"/>
      <c r="N10" s="32" t="s">
        <v>46</v>
      </c>
      <c r="O10" s="31"/>
      <c r="P10" s="31"/>
      <c r="Q10" s="31"/>
      <c r="R10" s="31"/>
      <c r="S10" s="47"/>
      <c r="T10" s="31"/>
      <c r="U10" s="47"/>
    </row>
  </sheetData>
  <dataValidations count="11">
    <dataValidation type="list" allowBlank="1" showInputMessage="1" showErrorMessage="1" sqref="P11:Q28" xr:uid="{F512BB5E-6F69-47C8-92B3-1BDE3728A771}">
      <formula1>"Electricity Access, Energy Efficiency, Clean Cooking, Renewable Energy"</formula1>
    </dataValidation>
    <dataValidation type="list" allowBlank="1" showInputMessage="1" showErrorMessage="1" sqref="S11:S28" xr:uid="{6B3037E5-67B4-41BC-ACDE-2751603E6F41}">
      <formula1>"Electricity Access, Energy Efficiency, Renewable EnergyEnergy Infrastructure,   Transport, Digital &amp; Data, Clean Cooking, Decarbonization, Hydrogen, Off-Grid, On-Grid"</formula1>
    </dataValidation>
    <dataValidation type="list" allowBlank="1" showInputMessage="1" showErrorMessage="1" sqref="Q2:Q10" xr:uid="{F072E137-34FF-4CC2-BFBB-F7C9287D6471}">
      <formula1>"NDC Support, National Strategy, Legal Framework,Incentives and Support, Government Capacity-Building, Carbon Pricing and Monitoring, Financing Model, Business Model"</formula1>
    </dataValidation>
    <dataValidation type="list" allowBlank="1" showInputMessage="1" showErrorMessage="1" sqref="R11:R28 P2:P10" xr:uid="{AD808809-A551-460D-8AB1-9A402721362A}">
      <formula1>"AMP, PUDC, Solar4Health, Action Opportunities, Italy UNDP Energy Partnership"</formula1>
    </dataValidation>
    <dataValidation type="list" allowBlank="1" showInputMessage="1" showErrorMessage="1" sqref="O11:O28 N2:N10" xr:uid="{765B724D-16D4-4F35-AE7C-211351DFB2E3}">
      <formula1>"Accelerating just energy transition, Close the gap on energy access, Scale up energy finance"</formula1>
    </dataValidation>
    <dataValidation type="list" allowBlank="1" showInputMessage="1" showErrorMessage="1" sqref="O2:O10" xr:uid="{C2AC054F-17C3-49B6-A182-7315C35251A5}">
      <formula1>"Electricity Access, Energy Efficiency, Clean Cooking, Renewable Energy, Overall"</formula1>
    </dataValidation>
    <dataValidation type="list" allowBlank="1" showInputMessage="1" showErrorMessage="1" sqref="L2:L10" xr:uid="{77E94788-25F0-4563-849B-F39B57302700}">
      <formula1>"Non-VF, VF"</formula1>
    </dataValidation>
    <dataValidation type="list" allowBlank="1" showInputMessage="1" showErrorMessage="1" sqref="M2:M10" xr:uid="{6CCAA9F5-AA45-4C15-8602-DBA35E112090}">
      <formula1>"Finance, Gender, Efficiency, Just, Health"</formula1>
    </dataValidation>
    <dataValidation type="list" allowBlank="1" showInputMessage="1" showErrorMessage="1" sqref="T2:T10" xr:uid="{836D6EE0-891B-4F79-9A0F-2F35C93E6F87}">
      <formula1>"National, Regional, City, Community"</formula1>
    </dataValidation>
    <dataValidation type="list" allowBlank="1" showInputMessage="1" showErrorMessage="1" sqref="S2:S10" xr:uid="{AA428126-A8B4-42BA-A5A7-5693AC963EC6}">
      <formula1>"Solar, Wind, Bioenergy, Hydro, Geothermal, Waste, Other, Unknown"</formula1>
    </dataValidation>
    <dataValidation type="list" allowBlank="1" showInputMessage="1" showErrorMessage="1" sqref="R2:R10" xr:uid="{48D49E46-E6FB-4E94-A2FF-D5163DE9D6A8}">
      <formula1>"Electricity Access, Energy Efficiency, Renewable Energy, Infrastructure,  Transport, Digital &amp; Data, Clean Cooking, Decarbonization, Hydrogen, Off-Grid, On-Grid, Research &amp; Innovation, Grant &amp; Investment"</formula1>
    </dataValidation>
  </dataValidations>
  <hyperlinks>
    <hyperlink ref="C9" r:id="rId1" xr:uid="{CE6A39F7-889B-4E9A-9819-BA923D67C7AB}"/>
    <hyperlink ref="C10" r:id="rId2" xr:uid="{6EF10CB4-FA9C-4137-88F4-142D6A50968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52AE555-2D57-495F-B866-F01B8964CD51}">
          <x14:formula1>
            <xm:f>'Beneficiary Categories'!$A$2:$A$22</xm:f>
          </x14:formula1>
          <xm:sqref>E2:E10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CD07-0572-43C4-ACDB-D8CF62D50CA2}">
  <dimension ref="A1:T10"/>
  <sheetViews>
    <sheetView workbookViewId="0">
      <selection activeCell="C8" sqref="C8"/>
    </sheetView>
  </sheetViews>
  <sheetFormatPr defaultRowHeight="15"/>
  <cols>
    <col min="2" max="2" width="28.140625" customWidth="1"/>
    <col min="3" max="3" width="20.7109375" customWidth="1"/>
    <col min="5" max="6" width="20.7109375" customWidth="1"/>
    <col min="7" max="7" width="12.7109375" customWidth="1"/>
    <col min="8" max="8" width="16.7109375" customWidth="1"/>
    <col min="9" max="9" width="32.7109375" customWidth="1"/>
    <col min="10" max="10" width="19.42578125" customWidth="1"/>
  </cols>
  <sheetData>
    <row r="1" spans="1:20">
      <c r="A1" s="1" t="s">
        <v>0</v>
      </c>
      <c r="B1" s="1" t="s">
        <v>1</v>
      </c>
      <c r="C1" s="1" t="s">
        <v>2</v>
      </c>
      <c r="D1" s="1" t="s">
        <v>3</v>
      </c>
      <c r="E1" s="1" t="s">
        <v>4</v>
      </c>
      <c r="F1" s="1" t="s">
        <v>5</v>
      </c>
      <c r="G1" s="1" t="s">
        <v>6</v>
      </c>
      <c r="H1" s="1" t="s">
        <v>7</v>
      </c>
      <c r="I1" s="1" t="s">
        <v>8</v>
      </c>
      <c r="J1" s="24" t="s">
        <v>9</v>
      </c>
      <c r="K1" s="24" t="s">
        <v>10</v>
      </c>
      <c r="L1" s="24" t="s">
        <v>49</v>
      </c>
      <c r="M1" s="24" t="s">
        <v>50</v>
      </c>
      <c r="N1" s="24" t="s">
        <v>12</v>
      </c>
      <c r="O1" s="24" t="s">
        <v>13</v>
      </c>
      <c r="P1" s="24" t="s">
        <v>14</v>
      </c>
      <c r="Q1" s="24" t="s">
        <v>15</v>
      </c>
      <c r="R1" s="24" t="s">
        <v>16</v>
      </c>
      <c r="S1" s="24" t="s">
        <v>17</v>
      </c>
      <c r="T1" s="24"/>
    </row>
    <row r="2" spans="1:20" ht="167.25">
      <c r="A2" s="13">
        <v>6510</v>
      </c>
      <c r="B2" s="11" t="s">
        <v>21</v>
      </c>
      <c r="C2" s="13" t="s">
        <v>22</v>
      </c>
      <c r="D2" s="13">
        <v>924566</v>
      </c>
      <c r="E2" s="14" t="s">
        <v>23</v>
      </c>
      <c r="F2" s="8" t="s">
        <v>51</v>
      </c>
      <c r="G2" s="2"/>
      <c r="H2" s="9">
        <v>5564</v>
      </c>
      <c r="I2" s="2"/>
      <c r="J2" s="26" t="s">
        <v>25</v>
      </c>
      <c r="K2" s="25">
        <v>0.5</v>
      </c>
      <c r="L2" t="s">
        <v>26</v>
      </c>
      <c r="O2" t="s">
        <v>46</v>
      </c>
      <c r="P2" t="s">
        <v>23</v>
      </c>
      <c r="Q2" t="s">
        <v>28</v>
      </c>
    </row>
    <row r="3" spans="1:20" ht="106.5">
      <c r="E3" s="5" t="s">
        <v>30</v>
      </c>
      <c r="F3" s="7" t="s">
        <v>52</v>
      </c>
      <c r="G3">
        <v>0</v>
      </c>
      <c r="H3" s="6">
        <v>0.4</v>
      </c>
      <c r="J3" s="26" t="s">
        <v>25</v>
      </c>
      <c r="L3" t="s">
        <v>26</v>
      </c>
      <c r="O3" t="s">
        <v>27</v>
      </c>
      <c r="P3" t="s">
        <v>53</v>
      </c>
    </row>
    <row r="4" spans="1:20">
      <c r="E4" s="13" t="s">
        <v>32</v>
      </c>
      <c r="F4" s="21" t="s">
        <v>33</v>
      </c>
      <c r="H4" s="10">
        <v>4500</v>
      </c>
      <c r="J4" s="26" t="s">
        <v>25</v>
      </c>
      <c r="K4" s="17"/>
      <c r="L4" t="s">
        <v>26</v>
      </c>
      <c r="O4" t="s">
        <v>46</v>
      </c>
      <c r="P4" t="s">
        <v>54</v>
      </c>
    </row>
    <row r="5" spans="1:20">
      <c r="E5" s="13" t="s">
        <v>34</v>
      </c>
      <c r="F5" s="21" t="s">
        <v>33</v>
      </c>
      <c r="H5" s="4">
        <v>27500</v>
      </c>
      <c r="J5" s="26" t="s">
        <v>25</v>
      </c>
      <c r="K5" s="17"/>
      <c r="L5" t="s">
        <v>26</v>
      </c>
      <c r="O5" t="s">
        <v>46</v>
      </c>
      <c r="P5" t="s">
        <v>54</v>
      </c>
    </row>
    <row r="6" spans="1:20">
      <c r="E6" s="13" t="s">
        <v>35</v>
      </c>
      <c r="F6" s="21" t="s">
        <v>33</v>
      </c>
      <c r="H6" s="4">
        <v>4225</v>
      </c>
      <c r="J6" s="26" t="s">
        <v>25</v>
      </c>
      <c r="L6" t="s">
        <v>26</v>
      </c>
      <c r="O6" t="s">
        <v>46</v>
      </c>
      <c r="P6" t="s">
        <v>54</v>
      </c>
    </row>
    <row r="7" spans="1:20" ht="121.5">
      <c r="E7" s="11" t="s">
        <v>36</v>
      </c>
      <c r="F7" s="11" t="s">
        <v>55</v>
      </c>
      <c r="H7" s="3" t="s">
        <v>38</v>
      </c>
      <c r="J7" s="26" t="s">
        <v>25</v>
      </c>
      <c r="K7" s="25">
        <v>0.6</v>
      </c>
      <c r="L7" t="s">
        <v>26</v>
      </c>
      <c r="O7" t="s">
        <v>46</v>
      </c>
      <c r="P7" t="s">
        <v>23</v>
      </c>
    </row>
    <row r="8" spans="1:20" ht="167.25">
      <c r="E8" s="12" t="s">
        <v>19</v>
      </c>
      <c r="F8" s="3" t="s">
        <v>56</v>
      </c>
      <c r="H8" s="13">
        <v>2</v>
      </c>
      <c r="J8" s="26" t="s">
        <v>25</v>
      </c>
      <c r="L8" t="s">
        <v>26</v>
      </c>
      <c r="O8" t="s">
        <v>46</v>
      </c>
      <c r="P8" t="s">
        <v>23</v>
      </c>
      <c r="Q8" t="s">
        <v>28</v>
      </c>
      <c r="R8" t="s">
        <v>57</v>
      </c>
      <c r="S8" t="s">
        <v>23</v>
      </c>
    </row>
    <row r="9" spans="1:20" ht="76.5">
      <c r="A9" s="11" t="s">
        <v>42</v>
      </c>
      <c r="B9" s="13" t="s">
        <v>43</v>
      </c>
      <c r="D9" s="3" t="s">
        <v>58</v>
      </c>
      <c r="E9" s="12" t="s">
        <v>23</v>
      </c>
      <c r="F9" s="21" t="s">
        <v>33</v>
      </c>
      <c r="H9" s="5">
        <v>160</v>
      </c>
      <c r="J9" s="22"/>
      <c r="K9" s="17"/>
      <c r="O9" t="s">
        <v>46</v>
      </c>
      <c r="P9" t="s">
        <v>23</v>
      </c>
    </row>
    <row r="10" spans="1:20">
      <c r="A10" s="13">
        <v>127230</v>
      </c>
      <c r="B10" s="13" t="s">
        <v>47</v>
      </c>
      <c r="D10">
        <v>1510000</v>
      </c>
      <c r="E10" s="11" t="s">
        <v>59</v>
      </c>
      <c r="F10" s="21" t="s">
        <v>33</v>
      </c>
      <c r="H10" s="3">
        <v>240</v>
      </c>
      <c r="J10" s="23"/>
      <c r="K10" s="17"/>
      <c r="O10" t="s">
        <v>46</v>
      </c>
      <c r="P10" t="s">
        <v>23</v>
      </c>
    </row>
  </sheetData>
  <dataValidations count="5">
    <dataValidation type="list" allowBlank="1" showInputMessage="1" showErrorMessage="1" sqref="O2:O28" xr:uid="{2E8F767C-2806-4D23-A006-5C791EC4A8AE}">
      <formula1>"Accelerating just energy transition, Close the gap on energy access, Scale up energy finance"</formula1>
    </dataValidation>
    <dataValidation type="list" allowBlank="1" showInputMessage="1" showErrorMessage="1" sqref="P2:P28" xr:uid="{F87FF983-B690-4EEE-9E79-D93B33EC0EA4}">
      <formula1>"Electricity Access, Energy Efficiency, Clean Cooking, Renewable Energy"</formula1>
    </dataValidation>
    <dataValidation type="list" allowBlank="1" showInputMessage="1" showErrorMessage="1" sqref="Q2:Q28" xr:uid="{5DC191D0-749D-49B1-9E44-2617D6C7BF6F}">
      <formula1>"AMP, PUDC, Solar4Health, Action Opportunities, Italy UNDP Energy Partnership"</formula1>
    </dataValidation>
    <dataValidation type="list" allowBlank="1" showInputMessage="1" showErrorMessage="1" sqref="R2:R28" xr:uid="{3FDA3281-0781-47A9-95B8-2855218AD199}">
      <formula1>"NDC Support, National Strategy, Legal Framework,Incentives and Support, Government Capacity-Building, Carbon Pricing and Monitoring, Financing Model, Business Model"</formula1>
    </dataValidation>
    <dataValidation type="list" allowBlank="1" showInputMessage="1" showErrorMessage="1" sqref="S2:S28" xr:uid="{A028F42D-23DF-4B06-95F6-B42C8A602F35}">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2BFEC-E38C-4DF9-B837-A8388823FD91}">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
  <sheetViews>
    <sheetView workbookViewId="0">
      <selection activeCell="D9" sqref="D9"/>
    </sheetView>
  </sheetViews>
  <sheetFormatPr defaultRowHeight="15"/>
  <cols>
    <col min="2" max="2" width="28.140625" customWidth="1"/>
    <col min="3" max="3" width="20.7109375" customWidth="1"/>
    <col min="5" max="6" width="20.7109375" customWidth="1"/>
    <col min="7" max="7" width="12.7109375" customWidth="1"/>
    <col min="8" max="8" width="16.7109375" customWidth="1"/>
    <col min="9" max="9" width="32.7109375" customWidth="1"/>
    <col min="10" max="10" width="19.42578125" customWidth="1"/>
  </cols>
  <sheetData>
    <row r="1" spans="1:11">
      <c r="A1" s="1" t="s">
        <v>0</v>
      </c>
      <c r="B1" s="1" t="s">
        <v>1</v>
      </c>
      <c r="C1" s="1" t="s">
        <v>2</v>
      </c>
      <c r="D1" s="1" t="s">
        <v>3</v>
      </c>
      <c r="E1" s="1" t="s">
        <v>4</v>
      </c>
      <c r="F1" s="1" t="s">
        <v>5</v>
      </c>
      <c r="G1" s="1" t="s">
        <v>6</v>
      </c>
      <c r="H1" s="1" t="s">
        <v>7</v>
      </c>
      <c r="I1" s="1" t="s">
        <v>8</v>
      </c>
      <c r="J1" s="15" t="s">
        <v>50</v>
      </c>
    </row>
    <row r="2" spans="1:11" ht="167.25">
      <c r="A2" s="13">
        <v>6510</v>
      </c>
      <c r="B2" s="11" t="s">
        <v>21</v>
      </c>
      <c r="C2" s="13" t="s">
        <v>22</v>
      </c>
      <c r="D2" s="13">
        <v>924566</v>
      </c>
      <c r="E2" s="14" t="s">
        <v>23</v>
      </c>
      <c r="F2" s="8" t="s">
        <v>51</v>
      </c>
      <c r="G2" s="2"/>
      <c r="H2" s="9" t="s">
        <v>60</v>
      </c>
      <c r="I2" s="2"/>
      <c r="J2" s="16"/>
    </row>
    <row r="3" spans="1:11" ht="106.5">
      <c r="E3" s="5" t="s">
        <v>30</v>
      </c>
      <c r="F3" s="7" t="s">
        <v>52</v>
      </c>
      <c r="G3">
        <v>0</v>
      </c>
      <c r="H3" s="6" t="s">
        <v>61</v>
      </c>
      <c r="J3" s="16"/>
    </row>
    <row r="4" spans="1:11" ht="30.75">
      <c r="E4" s="13" t="s">
        <v>32</v>
      </c>
      <c r="F4" s="3" t="s">
        <v>62</v>
      </c>
      <c r="H4" s="10">
        <v>30</v>
      </c>
      <c r="J4" s="18">
        <f>30*150</f>
        <v>4500</v>
      </c>
      <c r="K4" s="17" t="s">
        <v>63</v>
      </c>
    </row>
    <row r="5" spans="1:11">
      <c r="E5" s="13" t="s">
        <v>64</v>
      </c>
      <c r="F5" t="s">
        <v>65</v>
      </c>
      <c r="H5" s="4">
        <v>55</v>
      </c>
      <c r="J5" s="18">
        <f>55*500</f>
        <v>27500</v>
      </c>
      <c r="K5" s="17" t="s">
        <v>66</v>
      </c>
    </row>
    <row r="6" spans="1:11">
      <c r="E6" s="13" t="s">
        <v>67</v>
      </c>
      <c r="F6" t="s">
        <v>68</v>
      </c>
      <c r="H6" s="4">
        <v>169</v>
      </c>
      <c r="J6" s="18">
        <f>169*25</f>
        <v>4225</v>
      </c>
    </row>
    <row r="7" spans="1:11" ht="290.25">
      <c r="E7" s="11" t="s">
        <v>69</v>
      </c>
      <c r="F7" s="11" t="s">
        <v>55</v>
      </c>
      <c r="H7" s="3" t="s">
        <v>70</v>
      </c>
      <c r="J7" s="16"/>
    </row>
    <row r="8" spans="1:11" ht="167.25">
      <c r="E8" s="12" t="s">
        <v>19</v>
      </c>
      <c r="F8" s="3" t="s">
        <v>56</v>
      </c>
      <c r="H8" s="13" t="s">
        <v>71</v>
      </c>
      <c r="J8" s="16"/>
    </row>
    <row r="9" spans="1:11" ht="106.5">
      <c r="A9" s="11" t="s">
        <v>42</v>
      </c>
      <c r="B9" s="13" t="s">
        <v>43</v>
      </c>
      <c r="D9" s="3" t="s">
        <v>58</v>
      </c>
      <c r="E9" s="12" t="s">
        <v>23</v>
      </c>
      <c r="F9" s="3" t="s">
        <v>72</v>
      </c>
      <c r="H9" s="5">
        <v>8</v>
      </c>
      <c r="J9" s="19">
        <f>8*20</f>
        <v>160</v>
      </c>
      <c r="K9" s="17" t="s">
        <v>73</v>
      </c>
    </row>
    <row r="10" spans="1:11" ht="106.5">
      <c r="A10" s="13">
        <v>127230</v>
      </c>
      <c r="B10" s="13" t="s">
        <v>47</v>
      </c>
      <c r="D10">
        <v>1510000</v>
      </c>
      <c r="E10" s="11" t="s">
        <v>74</v>
      </c>
      <c r="F10" s="11" t="s">
        <v>75</v>
      </c>
      <c r="H10" s="3" t="s">
        <v>76</v>
      </c>
      <c r="J10" s="20" t="s">
        <v>77</v>
      </c>
      <c r="K10" s="17" t="s">
        <v>78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A13" sqref="A13"/>
    </sheetView>
  </sheetViews>
  <sheetFormatPr defaultRowHeight="15"/>
  <cols>
    <col min="1" max="2" width="52.7109375" customWidth="1"/>
  </cols>
  <sheetData>
    <row r="1" spans="1:2">
      <c r="A1" s="40" t="s">
        <v>4</v>
      </c>
      <c r="B1" s="40" t="s">
        <v>5</v>
      </c>
    </row>
    <row r="2" spans="1:2" ht="45.75">
      <c r="A2" s="49" t="s">
        <v>23</v>
      </c>
      <c r="B2" s="41" t="s">
        <v>79</v>
      </c>
    </row>
    <row r="3" spans="1:2">
      <c r="A3" s="49" t="s">
        <v>30</v>
      </c>
      <c r="B3" s="41" t="s">
        <v>80</v>
      </c>
    </row>
    <row r="4" spans="1:2" ht="30.75">
      <c r="A4" s="49" t="s">
        <v>81</v>
      </c>
      <c r="B4" s="41" t="s">
        <v>82</v>
      </c>
    </row>
    <row r="5" spans="1:2" ht="30.75">
      <c r="A5" s="49" t="s">
        <v>83</v>
      </c>
      <c r="B5" s="41" t="s">
        <v>84</v>
      </c>
    </row>
    <row r="6" spans="1:2" ht="91.5">
      <c r="A6" s="49" t="s">
        <v>85</v>
      </c>
      <c r="B6" s="41" t="s">
        <v>86</v>
      </c>
    </row>
    <row r="7" spans="1:2" ht="45.75">
      <c r="A7" s="49" t="s">
        <v>32</v>
      </c>
      <c r="B7" s="41" t="s">
        <v>87</v>
      </c>
    </row>
    <row r="8" spans="1:2" ht="45.75">
      <c r="A8" s="49" t="s">
        <v>88</v>
      </c>
      <c r="B8" s="41" t="s">
        <v>89</v>
      </c>
    </row>
    <row r="9" spans="1:2" ht="45.75">
      <c r="A9" s="49" t="s">
        <v>34</v>
      </c>
      <c r="B9" s="41" t="s">
        <v>90</v>
      </c>
    </row>
    <row r="10" spans="1:2" ht="30.75">
      <c r="A10" s="49" t="s">
        <v>91</v>
      </c>
      <c r="B10" s="50" t="s">
        <v>92</v>
      </c>
    </row>
    <row r="11" spans="1:2" ht="30.75">
      <c r="A11" s="49" t="s">
        <v>93</v>
      </c>
      <c r="B11" s="50" t="s">
        <v>94</v>
      </c>
    </row>
    <row r="12" spans="1:2" ht="45.75">
      <c r="A12" s="49" t="s">
        <v>95</v>
      </c>
      <c r="B12" s="41" t="s">
        <v>96</v>
      </c>
    </row>
    <row r="13" spans="1:2" ht="30.75">
      <c r="A13" s="49" t="s">
        <v>36</v>
      </c>
      <c r="B13" s="50" t="s">
        <v>97</v>
      </c>
    </row>
    <row r="14" spans="1:2">
      <c r="A14" s="49" t="s">
        <v>98</v>
      </c>
      <c r="B14" s="50" t="s">
        <v>99</v>
      </c>
    </row>
    <row r="15" spans="1:2" ht="30.75">
      <c r="A15" s="49" t="s">
        <v>100</v>
      </c>
      <c r="B15" s="50" t="s">
        <v>101</v>
      </c>
    </row>
    <row r="16" spans="1:2" ht="30.75">
      <c r="A16" s="49" t="s">
        <v>35</v>
      </c>
      <c r="B16" s="50" t="s">
        <v>102</v>
      </c>
    </row>
    <row r="17" spans="1:2" ht="30.75">
      <c r="A17" s="49" t="s">
        <v>103</v>
      </c>
      <c r="B17" s="41" t="s">
        <v>104</v>
      </c>
    </row>
    <row r="18" spans="1:2" ht="30.75">
      <c r="A18" s="49" t="s">
        <v>105</v>
      </c>
      <c r="B18" s="50" t="s">
        <v>106</v>
      </c>
    </row>
    <row r="19" spans="1:2" ht="76.5">
      <c r="A19" s="49" t="s">
        <v>107</v>
      </c>
      <c r="B19" s="50" t="s">
        <v>108</v>
      </c>
    </row>
    <row r="20" spans="1:2" ht="30.75">
      <c r="A20" s="49" t="s">
        <v>109</v>
      </c>
      <c r="B20" s="50" t="s">
        <v>110</v>
      </c>
    </row>
    <row r="21" spans="1:2" ht="45.75">
      <c r="A21" s="49" t="s">
        <v>19</v>
      </c>
      <c r="B21" s="51" t="s">
        <v>111</v>
      </c>
    </row>
    <row r="22" spans="1:2" ht="30.75">
      <c r="A22" s="49" t="s">
        <v>112</v>
      </c>
      <c r="B22" s="50" t="s">
        <v>113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954A88-8C57-42E5-B2F5-029E7B06C52D}"/>
</file>

<file path=customXml/itemProps2.xml><?xml version="1.0" encoding="utf-8"?>
<ds:datastoreItem xmlns:ds="http://schemas.openxmlformats.org/officeDocument/2006/customXml" ds:itemID="{64551BDE-F944-49F5-A367-13F8C123ECFA}"/>
</file>

<file path=customXml/itemProps3.xml><?xml version="1.0" encoding="utf-8"?>
<ds:datastoreItem xmlns:ds="http://schemas.openxmlformats.org/officeDocument/2006/customXml" ds:itemID="{CAA5807C-1759-4466-BE5D-09E4F977576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2023-12-26T03:58:40Z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