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07"/>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547" documentId="8_{A4E74F79-E02C-435D-8D4A-18BF02B394B5}" xr6:coauthVersionLast="47" xr6:coauthVersionMax="47" xr10:uidLastSave="{842E36BE-5F44-40AC-B9B2-E1C724CDB4B8}"/>
  <bookViews>
    <workbookView xWindow="-108" yWindow="-108" windowWidth="23256" windowHeight="12456"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3" l="1"/>
  <c r="D16" i="3"/>
  <c r="H3" i="3" l="1"/>
</calcChain>
</file>

<file path=xl/sharedStrings.xml><?xml version="1.0" encoding="utf-8"?>
<sst xmlns="http://schemas.openxmlformats.org/spreadsheetml/2006/main" count="233" uniqueCount="123">
  <si>
    <t>Project ID</t>
  </si>
  <si>
    <t>Title</t>
  </si>
  <si>
    <t>Link</t>
  </si>
  <si>
    <t>Budget (USD)</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</si>
  <si>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</si>
  <si>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</si>
  <si>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</si>
  <si>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</si>
  <si>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</si>
  <si>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</si>
  <si>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</si>
  <si>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</si>
  <si>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</si>
  <si>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</si>
  <si>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</si>
  <si>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</si>
  <si>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</si>
  <si>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</si>
  <si>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</si>
  <si>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</si>
  <si>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</si>
  <si>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00124835</t>
  </si>
  <si>
    <t>Tiendas Comunitarias - La Guajira</t>
  </si>
  <si>
    <t>https://www.undp.org/es/colombia/news/en-la-guajira-mujeres-rurales-lideran-tiendas-comunitarias-para-su-empoderamiento-econ%C3%B3mico
https://www.youtube.com/watch?v=6vtlQRzqaUw
https://open.undp.org/projects/00132166</t>
  </si>
  <si>
    <t xml:space="preserve">"Project Budget 00132166: 
USD 340.151
Output Budget 00124835: 
USD 176.162 
Initiative Budget: 
USD 14,780 (8% of the total approved budget) "
</t>
  </si>
  <si>
    <t>Other Energy Services</t>
  </si>
  <si>
    <t>Number of people benefited from the stores</t>
  </si>
  <si>
    <t xml:space="preserve">Promote the empowerment of rural women through the implementation of a community store strategy that facilitates access to products from the basic food basket and improves the management capacities of the selected organizations. Said strategy includes modules such as: food security, strengthening of enterprises, digital connectivity and photovoltaic system.
In the case of Guajira, each photovoltaic system had a 1200VA OFF GRID SOLAR SYSTEM + SOLAR REFRIGERATOR-24 VDC - 200 Ah + 150 l freezer.
Project Budget 00132166: 
USD 340.151
Output Budget 00124835: 
USD 176.162 
Initiative Budget: 
USD 14,780 (8% of the total approved budget) </t>
  </si>
  <si>
    <r>
      <t xml:space="preserve">Donor 00012: UNDP's Rapid Response Facility (RRF2) program </t>
    </r>
    <r>
      <rPr>
        <sz val="11"/>
        <color rgb="FF000000"/>
        <rFont val="Calibri"/>
        <family val="2"/>
      </rPr>
      <t xml:space="preserve">https://www.undp.org/press-releases/covid-19-30-million-rapid-response-facility-launched-vulnerable-countries
</t>
    </r>
    <r>
      <rPr>
        <b/>
        <sz val="11"/>
        <color rgb="FF000000"/>
        <rFont val="Calibri"/>
      </rPr>
      <t xml:space="preserve">
Donor 00012: CO UNDP Funding
</t>
    </r>
    <r>
      <rPr>
        <sz val="11"/>
        <color rgb="FF000000"/>
        <rFont val="Calibri"/>
        <family val="2"/>
      </rPr>
      <t>https://www.undp.org/es/colombia</t>
    </r>
  </si>
  <si>
    <t>Non-VF</t>
  </si>
  <si>
    <t>Efficiency</t>
  </si>
  <si>
    <t>Accelerating just energy transition</t>
  </si>
  <si>
    <t>Electricity Access</t>
  </si>
  <si>
    <t>Action Opportunities</t>
  </si>
  <si>
    <t>Incentives and Support</t>
  </si>
  <si>
    <t>Solar</t>
  </si>
  <si>
    <t>Community</t>
  </si>
  <si>
    <t>Not applicable</t>
  </si>
  <si>
    <t>00118585</t>
  </si>
  <si>
    <t>Tiendas Comunitarias - Chocó</t>
  </si>
  <si>
    <t>https://pnudcolombia.exposure.co/juntas-y-poderosas
https://www.youtube.com/watch?v=h6buc3MubaY
https://open.undp.org/projects/00123292</t>
  </si>
  <si>
    <t xml:space="preserve">Project Budget 00123292: 
USD 11.631.345
Output Budget 00118585: 
Total USD 2.213.905,35
TRAC 55.946,27
MPTF 2.056.069,02 
Initiative Budget: 
USD 9.217  (0.4% of the total approved budget) </t>
  </si>
  <si>
    <t xml:space="preserve">Promote the empowerment of rural women through the implementation of a community store strategy that facilitates access to products from the basic food basket and improves the management capacities of the selected organizations. Said strategy includes modules such as: food security, strengthening of enterprises, digital connectivity and photovoltaic system.
Project Budget 00123292: 
USD 11,631,345
Output Budget 00118585: 
Total USD 2,213,905.35
TRAC 55,946.27
MPTF 2,056,069.02 
Initiative Budget: 
USD 9,217  (0.4% of the total approved budget) </t>
  </si>
  <si>
    <r>
      <t xml:space="preserve">Donor 12641: The United Nations Multi-Partner Trust Fund for Sustaining Peace in Colombia </t>
    </r>
    <r>
      <rPr>
        <sz val="11"/>
        <color rgb="FF000000"/>
        <rFont val="Calibri"/>
        <family val="2"/>
      </rPr>
      <t>/ (Previously Known As Mptf-Colombia Post-Conflict Unmptf)
https://mptf.undp.org/</t>
    </r>
    <r>
      <rPr>
        <b/>
        <sz val="11"/>
        <color rgb="FF000000"/>
        <rFont val="Calibri"/>
      </rPr>
      <t xml:space="preserve">
Donor 00012: CO UNDP Funding
</t>
    </r>
    <r>
      <rPr>
        <sz val="11"/>
        <color rgb="FF000000"/>
        <rFont val="Calibri"/>
        <family val="2"/>
      </rPr>
      <t>https://www.undp.org/es/colombia</t>
    </r>
  </si>
  <si>
    <t>00101702</t>
  </si>
  <si>
    <t xml:space="preserve">
Implement collective reparation measures in 7 ethnic communities and one non-ethnic community in photovoltaic power lines and definition of sustainability strategy</t>
  </si>
  <si>
    <t>https://open.undp.org/projects/00098331</t>
  </si>
  <si>
    <t xml:space="preserve">Project Budget:
USD 16.67M
Output Budget: 
USD 2.567.174
Initiative Budget: 
USD 3.627  (0.1% of the total approved budget) </t>
  </si>
  <si>
    <t xml:space="preserve">Number of victims of the army conflict with solutions for collective use for social appropriation </t>
  </si>
  <si>
    <r>
      <rPr>
        <b/>
        <sz val="11"/>
        <color rgb="FF000000"/>
        <rFont val="Calibri"/>
        <scheme val="minor"/>
      </rPr>
      <t xml:space="preserve">CSA UNDP and Unit Victim´s. Donor Victim Unit. Counterpart: Government of Norway                                                                                                                                                                                                                                                                                                          Main Activities of Solar Panel Installation:
</t>
    </r>
    <r>
      <rPr>
        <sz val="11"/>
        <color rgb="FF000000"/>
        <rFont val="Calibri"/>
        <scheme val="minor"/>
      </rPr>
      <t xml:space="preserve">1. They were implemented 100% according to World Bank Designs. 
2. The acquisition and import was carried out according to technical specifications. 
3. There was an Audit throughout the project for technical monitoring in the field (stakeout, transport, installation, adaptation and operation). 
4. 8 participatory diagnostics were carried out for the implementation of CR actions in the line of photovoltaic solar energy systems 
5. A technical, financial and community sustainability strategy was designed and implemented 
6. A strategy for the use and enjoyment of goods for collective use for social appropriation was designed and implemented. 
7. A communications strategy, documentary and photographic registration of the entire solar panel process was designed and implemented. 
8. A transfer of the Technical, Financial and Social Sustainability Strategy was carried out to territorial entities and institutions in the Territory. 
9. All solar panel installations had construction of battery rooms and civil works on land and / or sky for proper implementation. 
</t>
    </r>
    <r>
      <rPr>
        <b/>
        <sz val="11"/>
        <color rgb="FF000000"/>
        <rFont val="Calibri"/>
        <scheme val="minor"/>
      </rPr>
      <t xml:space="preserve">Beneficiary Communities: Delivery Date of Solar Panels 
</t>
    </r>
    <r>
      <rPr>
        <sz val="11"/>
        <color rgb="FF000000"/>
        <rFont val="Calibri"/>
        <scheme val="minor"/>
      </rPr>
      <t xml:space="preserve">1.Community of El Arenillo: November 11, 2021 
2.Honduras Reservation: March 1, 2022 
3.La Gaitana Reservation: March 2, 2022 
4.La Puria Reservation: March 21, 2022 
5.Resguardo Consuelo Lower Part: March 23, 2022 
6.Tanela Reservations: April 30, 2022 
Project Budget:
USD 16.67M
Output Budget: 
USD 2,567,174
Initiative Budget: 
USD 3,627  (0.1% of the total approved budget) </t>
    </r>
  </si>
  <si>
    <r>
      <rPr>
        <b/>
        <sz val="11"/>
        <color theme="1"/>
        <rFont val="Calibri"/>
        <family val="2"/>
        <scheme val="minor"/>
      </rPr>
      <t xml:space="preserve">Donor 12844 Victims Unit (Government of Colombia) 
</t>
    </r>
    <r>
      <rPr>
        <sz val="11"/>
        <color theme="1"/>
        <rFont val="Calibri"/>
        <family val="2"/>
        <scheme val="minor"/>
      </rPr>
      <t xml:space="preserve">https://www.unidadvictimas.gov.co/es/
</t>
    </r>
    <r>
      <rPr>
        <b/>
        <sz val="11"/>
        <color theme="1"/>
        <rFont val="Calibri"/>
        <family val="2"/>
        <scheme val="minor"/>
      </rPr>
      <t>Donor 10503: Norwegian Government</t>
    </r>
    <r>
      <rPr>
        <sz val="11"/>
        <color theme="1"/>
        <rFont val="Calibri"/>
        <family val="2"/>
        <scheme val="minor"/>
      </rPr>
      <t xml:space="preserve">
https://www.regjeringen.no/en/id4/</t>
    </r>
  </si>
  <si>
    <t>Close the gap on energy access</t>
  </si>
  <si>
    <t>Energy Efficiency</t>
  </si>
  <si>
    <t>National Strategy</t>
  </si>
  <si>
    <t>Renewable Energy</t>
  </si>
  <si>
    <t xml:space="preserve">Comments </t>
  </si>
  <si>
    <t>Category</t>
  </si>
  <si>
    <t>Comments</t>
  </si>
  <si>
    <r>
      <rPr>
        <b/>
        <sz val="11"/>
        <color theme="1"/>
        <rFont val="Calibri"/>
        <family val="2"/>
        <scheme val="minor"/>
      </rPr>
      <t>Project Budget 00132166:</t>
    </r>
    <r>
      <rPr>
        <sz val="11"/>
        <color theme="1"/>
        <rFont val="Calibri"/>
        <family val="2"/>
        <scheme val="minor"/>
      </rPr>
      <t xml:space="preserve"> 
USD 340.151
</t>
    </r>
    <r>
      <rPr>
        <b/>
        <sz val="11"/>
        <color theme="1"/>
        <rFont val="Calibri"/>
        <family val="2"/>
        <scheme val="minor"/>
      </rPr>
      <t>Output Budget 00124835:</t>
    </r>
    <r>
      <rPr>
        <sz val="11"/>
        <color theme="1"/>
        <rFont val="Calibri"/>
        <family val="2"/>
        <scheme val="minor"/>
      </rPr>
      <t xml:space="preserve"> 
USD 176.162 
</t>
    </r>
    <r>
      <rPr>
        <b/>
        <sz val="11"/>
        <color theme="1"/>
        <rFont val="Calibri"/>
        <family val="2"/>
        <scheme val="minor"/>
      </rPr>
      <t>Initiative Budget:</t>
    </r>
    <r>
      <rPr>
        <sz val="11"/>
        <color theme="1"/>
        <rFont val="Calibri"/>
        <family val="2"/>
        <scheme val="minor"/>
      </rPr>
      <t xml:space="preserve"> 
USD 14,780 (8% of the total approved budget) </t>
    </r>
  </si>
  <si>
    <t>Number of stores in operation with photovoltaic system</t>
  </si>
  <si>
    <t>Promote the empowerment of rural women through the implementation of a community store strategy that facilitates access to products from the basic food basket and improves the management capacities of the selected organizations. Said strategy includes modules such as: food security, strengthening of enterprises, digital connectivity and photovoltaic system.
In the case of Guajira, each photovoltaic system had a 1200VA OFF GRID SOLAR SYSTEM + SOLAR REFRIGERATOR-24 VDC - 200 Ah + 150 l freezer.</t>
  </si>
  <si>
    <r>
      <t xml:space="preserve">Donor 00012: </t>
    </r>
    <r>
      <rPr>
        <sz val="11"/>
        <color rgb="FF000000"/>
        <rFont val="Calibri"/>
        <family val="2"/>
      </rPr>
      <t xml:space="preserve">UNDP's Rapid Response Facility (RRF2) program https://www.undp.org/press-releases/covid-19-30-million-rapid-response-facility-launched-vulnerable-countries
</t>
    </r>
    <r>
      <rPr>
        <b/>
        <sz val="11"/>
        <color rgb="FF000000"/>
        <rFont val="Calibri"/>
      </rPr>
      <t xml:space="preserve">
Donor 00012: </t>
    </r>
    <r>
      <rPr>
        <sz val="11"/>
        <color rgb="FF000000"/>
        <rFont val="Calibri"/>
        <family val="2"/>
      </rPr>
      <t>CO UNDP Funding</t>
    </r>
    <r>
      <rPr>
        <b/>
        <sz val="11"/>
        <color rgb="FF000000"/>
        <rFont val="Calibri"/>
        <family val="2"/>
      </rPr>
      <t xml:space="preserve">
</t>
    </r>
    <r>
      <rPr>
        <sz val="11"/>
        <color rgb="FF000000"/>
        <rFont val="Calibri"/>
        <family val="2"/>
      </rPr>
      <t>https://www.undp.org/es/colombia</t>
    </r>
  </si>
  <si>
    <t>00118585 </t>
  </si>
  <si>
    <t>https://pnudcolombia.exposure.co/juntas-y-poderosas
https://www.youtube.com/watch?v=h6buc3MubaY
https://open.undp.org/projects/00123292</t>
  </si>
  <si>
    <r>
      <rPr>
        <b/>
        <sz val="11"/>
        <color rgb="FF000000"/>
        <rFont val="Calibri"/>
        <scheme val="minor"/>
      </rPr>
      <t xml:space="preserve">Project Budget 00123292: 
</t>
    </r>
    <r>
      <rPr>
        <sz val="11"/>
        <color rgb="FF000000"/>
        <rFont val="Calibri"/>
        <scheme val="minor"/>
      </rPr>
      <t xml:space="preserve">USD 11.631.345
</t>
    </r>
    <r>
      <rPr>
        <b/>
        <sz val="11"/>
        <color rgb="FF000000"/>
        <rFont val="Calibri"/>
        <scheme val="minor"/>
      </rPr>
      <t xml:space="preserve">Output Budget 00118585: 
</t>
    </r>
    <r>
      <rPr>
        <sz val="11"/>
        <color rgb="FF000000"/>
        <rFont val="Calibri"/>
        <scheme val="minor"/>
      </rPr>
      <t xml:space="preserve">Total USD 2.213.905,35
TRAC 55.946,27
MPTF 2.056.069,02 
</t>
    </r>
    <r>
      <rPr>
        <b/>
        <sz val="11"/>
        <color rgb="FF000000"/>
        <rFont val="Calibri"/>
        <scheme val="minor"/>
      </rPr>
      <t xml:space="preserve">Initiative Budget: 
</t>
    </r>
    <r>
      <rPr>
        <sz val="11"/>
        <color rgb="FF000000"/>
        <rFont val="Calibri"/>
        <scheme val="minor"/>
      </rPr>
      <t xml:space="preserve">USD 9.217  (0.4% of the total approved budget) </t>
    </r>
  </si>
  <si>
    <t>Promote the empowerment of rural women through the implementation of a community store strategy that facilitates access to products from the basic food basket and improves the management capacities of the selected organizations. Said strategy includes modules such as: food security, strengthening of enterprises, digital connectivity and photovoltaic system.</t>
  </si>
  <si>
    <r>
      <t xml:space="preserve">Donor 12641: </t>
    </r>
    <r>
      <rPr>
        <sz val="11"/>
        <color rgb="FF000000"/>
        <rFont val="Calibri"/>
        <family val="2"/>
      </rPr>
      <t xml:space="preserve">The United Nations Multi-Partner Trust Fund for Sustaining Peace in Colombia / (Previously Known As Mptf-Colombia Post-Conflict Unmptf)
https://mptf.undp.org/
</t>
    </r>
    <r>
      <rPr>
        <b/>
        <sz val="11"/>
        <color rgb="FF000000"/>
        <rFont val="Calibri"/>
        <family val="2"/>
      </rPr>
      <t>Donor 00012:</t>
    </r>
    <r>
      <rPr>
        <sz val="11"/>
        <color rgb="FF000000"/>
        <rFont val="Calibri"/>
        <family val="2"/>
      </rPr>
      <t xml:space="preserve"> CO UNDP Funding</t>
    </r>
    <r>
      <rPr>
        <b/>
        <sz val="11"/>
        <color rgb="FF000000"/>
        <rFont val="Calibri"/>
        <family val="2"/>
      </rPr>
      <t xml:space="preserve">
</t>
    </r>
    <r>
      <rPr>
        <sz val="11"/>
        <color rgb="FF000000"/>
        <rFont val="Calibri"/>
        <family val="2"/>
      </rPr>
      <t>https://www.undp.org/es/colombia</t>
    </r>
  </si>
  <si>
    <r>
      <rPr>
        <b/>
        <sz val="11"/>
        <color rgb="FF000000"/>
        <rFont val="Calibri"/>
        <scheme val="minor"/>
      </rPr>
      <t xml:space="preserve">Project Budget:
</t>
    </r>
    <r>
      <rPr>
        <sz val="11"/>
        <color rgb="FF000000"/>
        <rFont val="Calibri"/>
        <scheme val="minor"/>
      </rPr>
      <t xml:space="preserve">USD 16.67M
</t>
    </r>
    <r>
      <rPr>
        <b/>
        <sz val="11"/>
        <color rgb="FF000000"/>
        <rFont val="Calibri"/>
        <scheme val="minor"/>
      </rPr>
      <t xml:space="preserve">Output Budget: 
</t>
    </r>
    <r>
      <rPr>
        <sz val="11"/>
        <color rgb="FF000000"/>
        <rFont val="Calibri"/>
        <scheme val="minor"/>
      </rPr>
      <t xml:space="preserve">USD 2.567.174
</t>
    </r>
    <r>
      <rPr>
        <b/>
        <sz val="11"/>
        <color rgb="FF000000"/>
        <rFont val="Calibri"/>
        <scheme val="minor"/>
      </rPr>
      <t xml:space="preserve">Initiative Budget: 
</t>
    </r>
    <r>
      <rPr>
        <sz val="11"/>
        <color rgb="FF000000"/>
        <rFont val="Calibri"/>
        <scheme val="minor"/>
      </rPr>
      <t xml:space="preserve">USD 3.627  (0.1% of the total approved budget) </t>
    </r>
  </si>
  <si>
    <t>Energy (MW added)</t>
  </si>
  <si>
    <r>
      <rPr>
        <b/>
        <sz val="11"/>
        <color rgb="FF000000"/>
        <rFont val="Calibri"/>
        <scheme val="minor"/>
      </rPr>
      <t xml:space="preserve">CSA UNDP and Unit Victim´s. Donor Victim Unit. Counterpart: Government of Norway                                                                                                                                                                                                                                                                                                          Main Activities of Solar Panel Installation:
</t>
    </r>
    <r>
      <rPr>
        <sz val="11"/>
        <color rgb="FF000000"/>
        <rFont val="Calibri"/>
        <scheme val="minor"/>
      </rPr>
      <t xml:space="preserve">1. They were implemented 100% according to World Bank Designs. 
2. The acquisition and import was carried out according to technical specifications. 
3. There was an Audit throughout the project for technical monitoring in the field (stakeout, transport, installation, adaptation and operation). 
4. 8 participatory diagnostics were carried out for the implementation of CR actions in the line of photovoltaic solar energy systems 
5. A technical, financial and community sustainability strategy was designed and implemented 
6. A strategy for the use and enjoyment of goods for collective use for social appropriation was designed and implemented. 
7. A communications strategy, documentary and photographic registration of the entire solar panel process was designed and implemented. 
8. A transfer of the Technical, Financial and Social Sustainability Strategy was carried out to territorial entities and institutions in the Territory. 
9. All solar panel installations had construction of battery rooms and civil works on land and / or sky for proper implementation. 
</t>
    </r>
    <r>
      <rPr>
        <b/>
        <sz val="11"/>
        <color rgb="FF000000"/>
        <rFont val="Calibri"/>
        <scheme val="minor"/>
      </rPr>
      <t xml:space="preserve">Beneficiary Communities: Delivery Date of Solar Panels 
</t>
    </r>
    <r>
      <rPr>
        <sz val="11"/>
        <color rgb="FF000000"/>
        <rFont val="Calibri"/>
        <scheme val="minor"/>
      </rPr>
      <t>1.Community of El Arenillo: November 11, 2021 
2.Honduras Reservation: March 1, 2022 
3.La Gaitana Reservation: March 2, 2022 
4.La Puria Reservation: March 21, 2022 
5.Resguardo Consuelo Lower Part: March 23, 2022 
6.Tanela Reservations: April 30, 2022 
Budget: initially 3.627 USD</t>
    </r>
  </si>
  <si>
    <r>
      <t xml:space="preserve">Donor 12844 Victims Unit (Government of Colombia) 
</t>
    </r>
    <r>
      <rPr>
        <sz val="11"/>
        <color rgb="FF000000"/>
        <rFont val="Calibri"/>
        <family val="2"/>
      </rPr>
      <t xml:space="preserve">https://www.unidadvictimas.gov.co/es/
</t>
    </r>
    <r>
      <rPr>
        <b/>
        <sz val="11"/>
        <color rgb="FF000000"/>
        <rFont val="Calibri"/>
        <family val="2"/>
      </rPr>
      <t xml:space="preserve">
Donor 10503: Norwegian Government
</t>
    </r>
    <r>
      <rPr>
        <sz val="11"/>
        <color rgb="FF000000"/>
        <rFont val="Calibri"/>
        <family val="2"/>
      </rPr>
      <t>https://www.regjeringen.no/en/id4/</t>
    </r>
  </si>
  <si>
    <r>
      <rPr>
        <b/>
        <sz val="11"/>
        <color theme="1"/>
        <rFont val="Calibri"/>
        <family val="2"/>
        <scheme val="minor"/>
      </rPr>
      <t>Project Budget 00132166:</t>
    </r>
    <r>
      <rPr>
        <sz val="11"/>
        <color theme="1"/>
        <rFont val="Calibri"/>
        <family val="2"/>
        <scheme val="minor"/>
      </rPr>
      <t xml:space="preserve"> 
USD 340.151
</t>
    </r>
    <r>
      <rPr>
        <b/>
        <sz val="11"/>
        <color theme="1"/>
        <rFont val="Calibri"/>
        <family val="2"/>
        <scheme val="minor"/>
      </rPr>
      <t xml:space="preserve">Output Budget 00124835: 
</t>
    </r>
    <r>
      <rPr>
        <sz val="11"/>
        <color theme="1"/>
        <rFont val="Calibri"/>
        <family val="2"/>
        <scheme val="minor"/>
      </rPr>
      <t xml:space="preserve">USD 176.162 
</t>
    </r>
    <r>
      <rPr>
        <b/>
        <sz val="11"/>
        <color theme="1"/>
        <rFont val="Calibri"/>
        <family val="2"/>
        <scheme val="minor"/>
      </rPr>
      <t xml:space="preserve">Initiative Budget: 
</t>
    </r>
    <r>
      <rPr>
        <sz val="11"/>
        <color theme="1"/>
        <rFont val="Calibri"/>
        <family val="2"/>
        <scheme val="minor"/>
      </rPr>
      <t xml:space="preserve">USD 14,780 (8% of the total approved budget) </t>
    </r>
  </si>
  <si>
    <t xml:space="preserve">0 stores
</t>
  </si>
  <si>
    <t>2 store in operation with photovoltaic system</t>
  </si>
  <si>
    <r>
      <t xml:space="preserve">Donor 00012: UNDP's Rapid Response Facility (RRF2) program </t>
    </r>
    <r>
      <rPr>
        <sz val="11"/>
        <rFont val="Calibri"/>
        <family val="2"/>
      </rPr>
      <t xml:space="preserve">https://www.undp.org/press-releases/covid-19-30-million-rapid-response-facility-launched-vulnerable-countries
</t>
    </r>
    <r>
      <rPr>
        <b/>
        <sz val="11"/>
        <rFont val="Calibri"/>
        <family val="2"/>
      </rPr>
      <t xml:space="preserve">
Donor 00012: CO UNDP Funding
</t>
    </r>
    <r>
      <rPr>
        <sz val="11"/>
        <rFont val="Calibri"/>
        <family val="2"/>
      </rPr>
      <t>https://www.undp.org/es/colombia</t>
    </r>
  </si>
  <si>
    <t>0 people</t>
  </si>
  <si>
    <t>68 people benefited.</t>
  </si>
  <si>
    <r>
      <rPr>
        <b/>
        <sz val="11"/>
        <rFont val="Calibri"/>
        <family val="2"/>
        <scheme val="minor"/>
      </rPr>
      <t xml:space="preserve">Project Budget 00123292: 
</t>
    </r>
    <r>
      <rPr>
        <sz val="11"/>
        <rFont val="Calibri"/>
        <family val="2"/>
        <scheme val="minor"/>
      </rPr>
      <t xml:space="preserve">USD 11.631.345
</t>
    </r>
    <r>
      <rPr>
        <b/>
        <sz val="11"/>
        <rFont val="Calibri"/>
        <family val="2"/>
        <scheme val="minor"/>
      </rPr>
      <t xml:space="preserve">Output Budget 00118585: 
</t>
    </r>
    <r>
      <rPr>
        <sz val="11"/>
        <rFont val="Calibri"/>
        <family val="2"/>
        <scheme val="minor"/>
      </rPr>
      <t xml:space="preserve">Total USD 2.213.905,35
TRAC 55.946,27
MPTF 2.056.069,02 
</t>
    </r>
    <r>
      <rPr>
        <b/>
        <sz val="11"/>
        <rFont val="Calibri"/>
        <family val="2"/>
        <scheme val="minor"/>
      </rPr>
      <t xml:space="preserve">Initiative Budget: 
</t>
    </r>
    <r>
      <rPr>
        <sz val="11"/>
        <rFont val="Calibri"/>
        <family val="2"/>
        <scheme val="minor"/>
      </rPr>
      <t xml:space="preserve">USD 9.217 (0.4% of the total approved budget) </t>
    </r>
  </si>
  <si>
    <t>1 store in operation with photovoltaic system</t>
  </si>
  <si>
    <r>
      <t>Donor 12641: The United Nations Multi-Partner Trust Fund for Sustaining Peace in Colombia</t>
    </r>
    <r>
      <rPr>
        <sz val="11"/>
        <color rgb="FF000000"/>
        <rFont val="Calibri"/>
        <family val="2"/>
      </rPr>
      <t xml:space="preserve"> / (Previously Known As Mptf-Colombia Post-Conflict Unmptf)
https://mptf.undp.org/
</t>
    </r>
    <r>
      <rPr>
        <b/>
        <sz val="11"/>
        <color rgb="FF000000"/>
        <rFont val="Calibri"/>
      </rPr>
      <t xml:space="preserve">
Donor 00012: CO UNDP Funding
</t>
    </r>
    <r>
      <rPr>
        <sz val="11"/>
        <color rgb="FF000000"/>
        <rFont val="Calibri"/>
        <family val="2"/>
      </rPr>
      <t>https://www.undp.org/es/colombia</t>
    </r>
  </si>
  <si>
    <t xml:space="preserve">56 people benefited. </t>
  </si>
  <si>
    <r>
      <rPr>
        <b/>
        <sz val="11"/>
        <color theme="1"/>
        <rFont val="Calibri"/>
        <family val="2"/>
        <scheme val="minor"/>
      </rPr>
      <t xml:space="preserve">Project Budget:
</t>
    </r>
    <r>
      <rPr>
        <sz val="11"/>
        <color theme="1"/>
        <rFont val="Calibri"/>
        <family val="2"/>
        <scheme val="minor"/>
      </rPr>
      <t xml:space="preserve">USD 16.67M
</t>
    </r>
    <r>
      <rPr>
        <b/>
        <sz val="11"/>
        <color theme="1"/>
        <rFont val="Calibri"/>
        <family val="2"/>
        <scheme val="minor"/>
      </rPr>
      <t xml:space="preserve">Output Budget: 
</t>
    </r>
    <r>
      <rPr>
        <sz val="11"/>
        <color theme="1"/>
        <rFont val="Calibri"/>
        <family val="2"/>
        <scheme val="minor"/>
      </rPr>
      <t xml:space="preserve">USD 2.567.174
</t>
    </r>
    <r>
      <rPr>
        <b/>
        <sz val="11"/>
        <color theme="1"/>
        <rFont val="Calibri"/>
        <family val="2"/>
        <scheme val="minor"/>
      </rPr>
      <t xml:space="preserve">Initiative Budget: 
</t>
    </r>
    <r>
      <rPr>
        <sz val="11"/>
        <color theme="1"/>
        <rFont val="Calibri"/>
        <family val="2"/>
        <scheme val="minor"/>
      </rPr>
      <t xml:space="preserve">USD 3.627  (0.1% of the total approved budget) </t>
    </r>
  </si>
  <si>
    <t xml:space="preserve">16.571  (Direct) </t>
  </si>
  <si>
    <t>Collective Communities - Victims of the army conflict.</t>
  </si>
  <si>
    <r>
      <rPr>
        <b/>
        <sz val="11"/>
        <color theme="1"/>
        <rFont val="Calibri"/>
        <family val="2"/>
        <scheme val="minor"/>
      </rPr>
      <t>CSA UNDP and Unit Victim´s. Donor Victim Unit. Counterpart: Government of Norway                                                                                                                                                                                                                                                                                                          Main Activities of Solar Panel Installation:</t>
    </r>
    <r>
      <rPr>
        <sz val="11"/>
        <color theme="1"/>
        <rFont val="Calibri"/>
        <family val="2"/>
        <scheme val="minor"/>
      </rPr>
      <t xml:space="preserve">
1. They were implemented 100% according to World Bank Designs. 
2. The acquisition and import was carried out according to technical specifications. 
3. There was an Audit throughout the project for technical monitoring in the field (stakeout, transport, installation, adaptation and operation). 
4. 8 participatory diagnostics were carried out for the implementation of CR actions in the line of photovoltaic solar energy systems 
5. A technical, financial and community sustainability strategy was designed and implemented 
6. A strategy for the use and enjoyment of goods for collective use for social appropriation was designed and implemented. 
7. A communications strategy, documentary and photographic registration of the entire solar panel process was designed and implemented. 
8. A transfer of the Technical, Financial and Social Sustainability Strategy was carried out to territorial entities and institutions in the Territory. 
9. All solar panel installations had construction of battery rooms and civil works on land and / or sky for proper implementation. 
</t>
    </r>
    <r>
      <rPr>
        <b/>
        <sz val="11"/>
        <color theme="1"/>
        <rFont val="Calibri"/>
        <family val="2"/>
        <scheme val="minor"/>
      </rPr>
      <t xml:space="preserve">Beneficiary Communities: Delivery Date of Solar Panels 
</t>
    </r>
    <r>
      <rPr>
        <sz val="11"/>
        <color theme="1"/>
        <rFont val="Calibri"/>
        <family val="2"/>
        <scheme val="minor"/>
      </rPr>
      <t xml:space="preserve">1.Community of El Arenillo: November 11, 2021 
2.Honduras Reservation: March 1, 2022 
3.La Gaitana Reservation: March 2, 2022 
4.La Puria Reservation: March 21, 2022 
5.Resguardo Consuelo Lower Part: March 23, 2022 
6.Tanela Reservations: April 30, 2022 
</t>
    </r>
  </si>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</sst>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0">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u/>
      <sz val="11"/>
      <color theme="1"/>
      <name val="Calibri"/>
      <family val="2"/>
      <scheme val="minor"/>
    </font>
    <font>
      <u/>
      <sz val="11"/>
      <color theme="10"/>
      <name val="Calibri"/>
      <family val="2"/>
    </font>
    <font>
      <sz val="11"/>
      <color rgb="FF000000"/>
      <name val="Calibri"/>
      <family val="2"/>
    </font>
    <font>
      <sz val="11"/>
      <name val="Calibri"/>
      <family val="2"/>
      <scheme val="minor"/>
    </font>
    <font>
      <b/>
      <sz val="11"/>
      <color rgb="FFFF0000"/>
      <name val="Calibri"/>
    </font>
    <font>
      <b/>
      <sz val="11"/>
      <color rgb="FF000000"/>
      <name val="Calibri"/>
    </font>
    <font>
      <b/>
      <sz val="11"/>
      <color rgb="FF000000"/>
      <name val="Calibri"/>
      <scheme val="minor"/>
    </font>
    <font>
      <sz val="11"/>
      <color rgb="FF000000"/>
      <name val="Calibri"/>
      <scheme val="minor"/>
    </font>
    <font>
      <sz val="11"/>
      <color rgb="FF444444"/>
      <name val="Calibri"/>
      <family val="2"/>
      <charset val="1"/>
    </font>
    <font>
      <b/>
      <sz val="11"/>
      <color theme="1"/>
      <name val="Calibri"/>
      <scheme val="minor"/>
    </font>
    <font>
      <sz val="11"/>
      <color theme="1"/>
      <name val="Calibri"/>
      <family val="2"/>
      <scheme val="minor"/>
    </font>
    <font>
      <b/>
      <sz val="11"/>
      <name val="Calibri"/>
      <family val="2"/>
      <scheme val="minor"/>
    </font>
    <font>
      <b/>
      <sz val="11"/>
      <color rgb="FF000000"/>
      <name val="Calibri"/>
      <family val="2"/>
    </font>
    <font>
      <b/>
      <sz val="11"/>
      <name val="Calibri"/>
      <family val="2"/>
    </font>
    <font>
      <sz val="11"/>
      <name val="Calibri"/>
      <family val="2"/>
    </font>
    <font>
      <sz val="11"/>
      <color rgb="FF000000"/>
      <name val="Calibri"/>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indexed="64"/>
      </bottom>
      <diagonal/>
    </border>
  </borders>
  <cellStyleXfs count="4">
    <xf numFmtId="0" fontId="0" fillId="0" borderId="0"/>
    <xf numFmtId="0" fontId="3" fillId="0" borderId="0" applyNumberFormat="0" applyFill="0" applyBorder="0" applyAlignment="0" applyProtection="0"/>
    <xf numFmtId="43" fontId="14" fillId="0" borderId="0" applyFont="0" applyFill="0" applyBorder="0" applyAlignment="0" applyProtection="0"/>
    <xf numFmtId="9" fontId="14" fillId="0" borderId="0" applyFont="0" applyFill="0" applyBorder="0" applyAlignment="0" applyProtection="0"/>
  </cellStyleXfs>
  <cellXfs count="135">
    <xf numFmtId="0" fontId="0" fillId="0" borderId="0" xfId="0"/>
    <xf numFmtId="0" fontId="0" fillId="0" borderId="1" xfId="0" applyBorder="1" applyAlignment="1">
      <alignment horizontal="left" vertical="center"/>
    </xf>
    <xf numFmtId="0" fontId="0" fillId="0" borderId="1" xfId="0" applyBorder="1" applyAlignment="1">
      <alignment horizontal="left" vertical="center" wrapText="1"/>
    </xf>
    <xf numFmtId="0" fontId="0" fillId="2" borderId="6" xfId="0" applyFill="1" applyBorder="1" applyAlignment="1">
      <alignment horizontal="center" vertical="center"/>
    </xf>
    <xf numFmtId="0" fontId="0" fillId="2" borderId="6" xfId="0" applyFill="1" applyBorder="1" applyAlignment="1">
      <alignment horizontal="center" vertical="center" wrapText="1"/>
    </xf>
    <xf numFmtId="0" fontId="13" fillId="0" borderId="6" xfId="0" applyFont="1" applyBorder="1" applyAlignment="1">
      <alignment horizontal="center" vertical="top" wrapText="1"/>
    </xf>
    <xf numFmtId="0" fontId="11" fillId="0" borderId="6" xfId="0" applyFont="1" applyBorder="1" applyAlignment="1">
      <alignment wrapText="1"/>
    </xf>
    <xf numFmtId="0" fontId="0" fillId="2" borderId="6" xfId="0" applyFill="1" applyBorder="1" applyAlignment="1">
      <alignment vertical="center"/>
    </xf>
    <xf numFmtId="0" fontId="0" fillId="2" borderId="8" xfId="0" applyFill="1" applyBorder="1" applyAlignment="1">
      <alignment horizontal="center" vertical="center"/>
    </xf>
    <xf numFmtId="0" fontId="0" fillId="2" borderId="9" xfId="0" applyFill="1" applyBorder="1" applyAlignment="1">
      <alignment horizontal="center" vertical="center" wrapText="1"/>
    </xf>
    <xf numFmtId="0" fontId="0" fillId="2" borderId="6" xfId="0" applyFill="1" applyBorder="1" applyAlignment="1">
      <alignment horizontal="left" vertical="center"/>
    </xf>
    <xf numFmtId="0" fontId="0" fillId="2" borderId="6" xfId="0" applyFill="1" applyBorder="1" applyAlignment="1">
      <alignment horizontal="left" vertical="center" wrapText="1"/>
    </xf>
    <xf numFmtId="0" fontId="0" fillId="2" borderId="1" xfId="0" applyFill="1" applyBorder="1" applyAlignment="1">
      <alignment vertical="center" wrapText="1"/>
    </xf>
    <xf numFmtId="4" fontId="6" fillId="2" borderId="0" xfId="0" applyNumberFormat="1" applyFont="1" applyFill="1" applyAlignment="1">
      <alignment vertical="center"/>
    </xf>
    <xf numFmtId="0" fontId="6" fillId="2" borderId="0" xfId="0" applyFont="1" applyFill="1" applyAlignment="1">
      <alignment horizontal="left" vertical="center"/>
    </xf>
    <xf numFmtId="0" fontId="5" fillId="2" borderId="0" xfId="1" applyFont="1" applyFill="1" applyAlignment="1" applyProtection="1">
      <alignment horizontal="left" vertical="center" wrapText="1"/>
    </xf>
    <xf numFmtId="0" fontId="6" fillId="2" borderId="0" xfId="0" applyFont="1" applyFill="1" applyAlignment="1">
      <alignment horizontal="left" vertical="center" wrapText="1"/>
    </xf>
    <xf numFmtId="0" fontId="0" fillId="2" borderId="0" xfId="0" applyFill="1" applyAlignment="1">
      <alignment vertical="center" wrapText="1"/>
    </xf>
    <xf numFmtId="0" fontId="6" fillId="2" borderId="0" xfId="0" applyFont="1" applyFill="1" applyAlignment="1">
      <alignment vertical="center"/>
    </xf>
    <xf numFmtId="0" fontId="6" fillId="2" borderId="0" xfId="0" applyFont="1" applyFill="1" applyAlignment="1">
      <alignment vertical="center" wrapText="1"/>
    </xf>
    <xf numFmtId="0" fontId="5" fillId="2" borderId="0" xfId="1" applyFont="1" applyFill="1" applyBorder="1" applyAlignment="1" applyProtection="1">
      <alignment vertical="center" wrapText="1"/>
    </xf>
    <xf numFmtId="0" fontId="0" fillId="2" borderId="0" xfId="0" applyFill="1" applyAlignment="1">
      <alignment vertical="center"/>
    </xf>
    <xf numFmtId="0" fontId="2" fillId="0" borderId="6" xfId="0" applyFont="1" applyBorder="1" applyAlignment="1">
      <alignment horizontal="center" vertical="center"/>
    </xf>
    <xf numFmtId="0" fontId="2" fillId="0" borderId="6" xfId="0" applyFont="1" applyBorder="1" applyAlignment="1">
      <alignment vertical="center"/>
    </xf>
    <xf numFmtId="0" fontId="2" fillId="0" borderId="6" xfId="0" applyFont="1" applyBorder="1" applyAlignment="1">
      <alignment vertical="center" wrapText="1"/>
    </xf>
    <xf numFmtId="0" fontId="11" fillId="2" borderId="6" xfId="0" applyFont="1" applyFill="1" applyBorder="1" applyAlignment="1">
      <alignment vertical="center" wrapText="1"/>
    </xf>
    <xf numFmtId="0" fontId="4" fillId="2" borderId="0" xfId="0" applyFont="1" applyFill="1" applyAlignment="1">
      <alignment vertical="center"/>
    </xf>
    <xf numFmtId="43" fontId="0" fillId="2" borderId="0" xfId="0" applyNumberFormat="1" applyFill="1" applyAlignment="1">
      <alignment vertical="center"/>
    </xf>
    <xf numFmtId="0" fontId="0" fillId="2" borderId="0" xfId="0" applyFill="1" applyAlignment="1">
      <alignment horizontal="center" vertical="center"/>
    </xf>
    <xf numFmtId="0" fontId="0" fillId="2" borderId="6" xfId="0" applyFill="1" applyBorder="1" applyAlignment="1">
      <alignment vertical="center" wrapText="1"/>
    </xf>
    <xf numFmtId="0" fontId="0" fillId="2" borderId="7" xfId="0" applyFill="1" applyBorder="1" applyAlignment="1">
      <alignment vertical="center" wrapText="1"/>
    </xf>
    <xf numFmtId="0" fontId="3" fillId="2" borderId="6" xfId="1" applyFill="1" applyBorder="1" applyAlignment="1" applyProtection="1">
      <alignment vertical="center"/>
    </xf>
    <xf numFmtId="0" fontId="5" fillId="2" borderId="0" xfId="1" applyFont="1" applyFill="1" applyAlignment="1" applyProtection="1">
      <alignment vertical="center" wrapText="1"/>
    </xf>
    <xf numFmtId="0" fontId="6" fillId="2" borderId="0" xfId="0" applyFont="1" applyFill="1" applyAlignment="1">
      <alignment horizontal="center" vertical="center"/>
    </xf>
    <xf numFmtId="0" fontId="0" fillId="2" borderId="0" xfId="0" applyFill="1" applyAlignment="1">
      <alignment horizontal="center" vertical="center" wrapText="1"/>
    </xf>
    <xf numFmtId="0" fontId="2" fillId="2" borderId="6" xfId="0" applyFont="1" applyFill="1" applyBorder="1" applyAlignment="1">
      <alignment horizontal="left" vertical="center"/>
    </xf>
    <xf numFmtId="0" fontId="0" fillId="2" borderId="0" xfId="0" applyFill="1" applyAlignment="1">
      <alignment horizontal="left" vertical="center"/>
    </xf>
    <xf numFmtId="0" fontId="0" fillId="2" borderId="8" xfId="0" applyFill="1" applyBorder="1" applyAlignment="1">
      <alignment vertical="center"/>
    </xf>
    <xf numFmtId="0" fontId="3" fillId="2" borderId="6" xfId="1" applyFill="1" applyBorder="1" applyAlignment="1">
      <alignment horizontal="left" vertical="center" wrapText="1"/>
    </xf>
    <xf numFmtId="0" fontId="6" fillId="2" borderId="6" xfId="0" applyFont="1" applyFill="1" applyBorder="1" applyAlignment="1">
      <alignment horizontal="left" vertical="center" wrapText="1"/>
    </xf>
    <xf numFmtId="0" fontId="3" fillId="2" borderId="6" xfId="1" applyFill="1" applyBorder="1" applyAlignment="1" applyProtection="1">
      <alignment horizontal="left" vertical="center"/>
    </xf>
    <xf numFmtId="0" fontId="11" fillId="2" borderId="6" xfId="0" applyFont="1" applyFill="1" applyBorder="1" applyAlignment="1">
      <alignment horizontal="left" vertical="center" wrapText="1"/>
    </xf>
    <xf numFmtId="0" fontId="0" fillId="2" borderId="0" xfId="0" applyFill="1" applyAlignment="1">
      <alignment horizontal="left" vertical="center" wrapText="1"/>
    </xf>
    <xf numFmtId="0" fontId="5" fillId="2" borderId="0" xfId="1" applyFont="1" applyFill="1" applyBorder="1" applyAlignment="1" applyProtection="1">
      <alignment horizontal="left" vertical="center" wrapText="1"/>
    </xf>
    <xf numFmtId="0" fontId="4" fillId="2" borderId="0" xfId="0" applyFont="1" applyFill="1" applyAlignment="1">
      <alignment horizontal="left" vertical="center"/>
    </xf>
    <xf numFmtId="0" fontId="12" fillId="2" borderId="0" xfId="0" applyFont="1" applyFill="1" applyAlignment="1">
      <alignment horizontal="left" vertical="center"/>
    </xf>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6" fillId="2" borderId="1" xfId="0" applyFont="1" applyFill="1" applyBorder="1" applyAlignment="1">
      <alignment horizontal="left" vertical="center" wrapText="1"/>
    </xf>
    <xf numFmtId="0" fontId="2" fillId="0" borderId="1" xfId="0" applyFont="1" applyBorder="1" applyAlignment="1">
      <alignment horizontal="left" vertical="center"/>
    </xf>
    <xf numFmtId="49" fontId="2" fillId="0" borderId="1" xfId="2" applyNumberFormat="1" applyFont="1" applyBorder="1" applyAlignment="1">
      <alignment horizontal="right" vertical="center"/>
    </xf>
    <xf numFmtId="49" fontId="6" fillId="2" borderId="0" xfId="2" applyNumberFormat="1" applyFont="1" applyFill="1" applyAlignment="1">
      <alignment horizontal="right" vertical="center"/>
    </xf>
    <xf numFmtId="49" fontId="0" fillId="2" borderId="0" xfId="2" applyNumberFormat="1" applyFont="1" applyFill="1" applyAlignment="1">
      <alignment horizontal="right" vertical="center"/>
    </xf>
    <xf numFmtId="49" fontId="0" fillId="0" borderId="1" xfId="2" applyNumberFormat="1" applyFont="1" applyBorder="1" applyAlignment="1">
      <alignment horizontal="left" vertical="center" wrapText="1"/>
    </xf>
    <xf numFmtId="49" fontId="2" fillId="2" borderId="6" xfId="0" applyNumberFormat="1" applyFont="1" applyFill="1" applyBorder="1" applyAlignment="1">
      <alignment horizontal="left" vertical="center"/>
    </xf>
    <xf numFmtId="49" fontId="0" fillId="2" borderId="6" xfId="0" applyNumberFormat="1" applyFill="1" applyBorder="1" applyAlignment="1">
      <alignment horizontal="left" vertical="center"/>
    </xf>
    <xf numFmtId="49" fontId="6" fillId="2" borderId="0" xfId="0" applyNumberFormat="1" applyFont="1" applyFill="1" applyAlignment="1">
      <alignment horizontal="left" vertical="center"/>
    </xf>
    <xf numFmtId="49" fontId="0" fillId="2" borderId="0" xfId="0" applyNumberFormat="1" applyFill="1" applyAlignment="1">
      <alignment horizontal="left" vertical="center"/>
    </xf>
    <xf numFmtId="49" fontId="2" fillId="0" borderId="6" xfId="0" applyNumberFormat="1" applyFont="1" applyBorder="1" applyAlignment="1">
      <alignment horizontal="left" vertical="center"/>
    </xf>
    <xf numFmtId="49" fontId="2" fillId="0" borderId="1" xfId="0" applyNumberFormat="1" applyFont="1" applyBorder="1" applyAlignment="1">
      <alignment horizontal="left" vertical="center"/>
    </xf>
    <xf numFmtId="49" fontId="0" fillId="0" borderId="1" xfId="0" applyNumberFormat="1" applyBorder="1" applyAlignment="1">
      <alignment horizontal="left" vertical="center"/>
    </xf>
    <xf numFmtId="0" fontId="3" fillId="0" borderId="1" xfId="1" applyBorder="1" applyAlignment="1" applyProtection="1">
      <alignment horizontal="left" vertical="center"/>
    </xf>
    <xf numFmtId="0" fontId="0" fillId="2" borderId="8" xfId="0" applyFill="1" applyBorder="1" applyAlignment="1">
      <alignment horizontal="center" vertical="center" wrapText="1"/>
    </xf>
    <xf numFmtId="9" fontId="0" fillId="2" borderId="6" xfId="0" applyNumberForma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2" xfId="0" applyFill="1" applyBorder="1" applyAlignment="1">
      <alignment horizontal="center" vertical="center"/>
    </xf>
    <xf numFmtId="164" fontId="2" fillId="0" borderId="6" xfId="2" applyNumberFormat="1" applyFont="1" applyBorder="1" applyAlignment="1">
      <alignment horizontal="center" vertical="center"/>
    </xf>
    <xf numFmtId="164" fontId="0" fillId="2" borderId="6" xfId="2" applyNumberFormat="1" applyFont="1" applyFill="1" applyBorder="1" applyAlignment="1">
      <alignment horizontal="center" vertical="center" wrapText="1"/>
    </xf>
    <xf numFmtId="164" fontId="6" fillId="2" borderId="6" xfId="2" applyNumberFormat="1" applyFont="1" applyFill="1" applyBorder="1" applyAlignment="1">
      <alignment horizontal="center" vertical="center" wrapText="1"/>
    </xf>
    <xf numFmtId="164" fontId="0" fillId="2" borderId="6" xfId="2" applyNumberFormat="1" applyFont="1" applyFill="1" applyBorder="1" applyAlignment="1">
      <alignment horizontal="center" vertical="center"/>
    </xf>
    <xf numFmtId="164" fontId="6" fillId="2" borderId="0" xfId="2" applyNumberFormat="1" applyFont="1" applyFill="1" applyAlignment="1">
      <alignment horizontal="center" vertical="center"/>
    </xf>
    <xf numFmtId="164" fontId="12" fillId="2" borderId="0" xfId="2" applyNumberFormat="1" applyFont="1" applyFill="1" applyAlignment="1">
      <alignment horizontal="center" vertical="center"/>
    </xf>
    <xf numFmtId="164" fontId="0" fillId="2" borderId="0" xfId="2" applyNumberFormat="1" applyFont="1" applyFill="1" applyAlignment="1">
      <alignment horizontal="center" vertical="center" wrapText="1"/>
    </xf>
    <xf numFmtId="164" fontId="2" fillId="2" borderId="6" xfId="2" applyNumberFormat="1" applyFont="1" applyFill="1" applyBorder="1" applyAlignment="1">
      <alignment horizontal="left" vertical="center"/>
    </xf>
    <xf numFmtId="0" fontId="2" fillId="0" borderId="7" xfId="0" applyFont="1" applyBorder="1" applyAlignment="1">
      <alignment horizontal="center" vertical="center" wrapText="1"/>
    </xf>
    <xf numFmtId="9" fontId="0" fillId="2" borderId="1" xfId="0" applyNumberFormat="1" applyFill="1" applyBorder="1" applyAlignment="1">
      <alignment vertical="center" wrapText="1"/>
    </xf>
    <xf numFmtId="9" fontId="6" fillId="2" borderId="0" xfId="3" applyFont="1" applyFill="1" applyAlignment="1">
      <alignment vertical="center"/>
    </xf>
    <xf numFmtId="0" fontId="16" fillId="2" borderId="6" xfId="0" applyFont="1" applyFill="1" applyBorder="1" applyAlignment="1">
      <alignment vertical="center" wrapText="1"/>
    </xf>
    <xf numFmtId="165" fontId="0" fillId="2" borderId="0" xfId="3" applyNumberFormat="1" applyFont="1" applyFill="1" applyAlignment="1">
      <alignment vertical="center"/>
    </xf>
    <xf numFmtId="0" fontId="16" fillId="0" borderId="1" xfId="0" applyFont="1" applyBorder="1" applyAlignment="1">
      <alignment horizontal="left" vertical="center" wrapText="1"/>
    </xf>
    <xf numFmtId="0" fontId="16" fillId="2" borderId="6" xfId="0" applyFont="1" applyFill="1" applyBorder="1" applyAlignment="1">
      <alignment horizontal="left" vertical="center" wrapText="1"/>
    </xf>
    <xf numFmtId="0" fontId="0" fillId="2" borderId="15" xfId="0" applyFill="1" applyBorder="1" applyAlignment="1">
      <alignment horizontal="left" vertical="center" wrapText="1"/>
    </xf>
    <xf numFmtId="49" fontId="19" fillId="2" borderId="6" xfId="0" applyNumberFormat="1" applyFont="1" applyFill="1" applyBorder="1" applyAlignment="1">
      <alignment horizontal="left" vertical="center" wrapText="1"/>
    </xf>
    <xf numFmtId="2" fontId="0" fillId="2" borderId="6" xfId="0" applyNumberFormat="1" applyFill="1" applyBorder="1" applyAlignment="1">
      <alignment horizontal="left" vertical="center" wrapText="1"/>
    </xf>
    <xf numFmtId="2" fontId="19" fillId="2" borderId="6" xfId="0" applyNumberFormat="1" applyFont="1" applyFill="1" applyBorder="1" applyAlignment="1">
      <alignment horizontal="left" vertical="center" wrapText="1"/>
    </xf>
    <xf numFmtId="0" fontId="6" fillId="2" borderId="7" xfId="0" applyFont="1" applyFill="1" applyBorder="1" applyAlignment="1">
      <alignment vertical="center" wrapText="1"/>
    </xf>
    <xf numFmtId="0" fontId="6" fillId="2" borderId="10" xfId="0" applyFont="1" applyFill="1" applyBorder="1" applyAlignment="1">
      <alignment vertical="center" wrapText="1"/>
    </xf>
    <xf numFmtId="0" fontId="16" fillId="0" borderId="7" xfId="0" applyFont="1" applyBorder="1" applyAlignment="1">
      <alignment vertical="center" wrapText="1"/>
    </xf>
    <xf numFmtId="0" fontId="9" fillId="0" borderId="10" xfId="0" applyFont="1" applyBorder="1" applyAlignment="1">
      <alignment vertical="center" wrapText="1"/>
    </xf>
    <xf numFmtId="0" fontId="9" fillId="0" borderId="13" xfId="0" applyFont="1" applyBorder="1" applyAlignment="1">
      <alignment vertical="center" wrapText="1"/>
    </xf>
    <xf numFmtId="0" fontId="9" fillId="0" borderId="14" xfId="0" applyFont="1" applyBorder="1" applyAlignment="1">
      <alignment vertical="center" wrapText="1"/>
    </xf>
    <xf numFmtId="0" fontId="3" fillId="0" borderId="7" xfId="1" applyFill="1" applyBorder="1" applyAlignment="1">
      <alignment vertical="center" wrapText="1"/>
    </xf>
    <xf numFmtId="0" fontId="3" fillId="0" borderId="10" xfId="1" applyFill="1" applyBorder="1" applyAlignment="1">
      <alignment vertical="center" wrapText="1"/>
    </xf>
    <xf numFmtId="0" fontId="0" fillId="0" borderId="1" xfId="0" applyBorder="1" applyAlignment="1">
      <alignment vertical="center" wrapText="1"/>
    </xf>
    <xf numFmtId="9" fontId="0" fillId="0" borderId="1" xfId="0" applyNumberFormat="1" applyBorder="1" applyAlignment="1">
      <alignment vertical="center" wrapText="1"/>
    </xf>
    <xf numFmtId="49" fontId="7" fillId="0" borderId="10" xfId="0" applyNumberFormat="1" applyFont="1" applyBorder="1" applyAlignment="1">
      <alignment vertical="center"/>
    </xf>
    <xf numFmtId="49" fontId="0" fillId="0" borderId="7" xfId="0" applyNumberFormat="1" applyBorder="1" applyAlignment="1">
      <alignment horizontal="left" vertical="center" wrapText="1"/>
    </xf>
    <xf numFmtId="49" fontId="0" fillId="0" borderId="10" xfId="0" applyNumberFormat="1" applyBorder="1" applyAlignment="1">
      <alignment horizontal="left" vertical="center"/>
    </xf>
    <xf numFmtId="0" fontId="0" fillId="2" borderId="7" xfId="0" applyFill="1" applyBorder="1" applyAlignment="1">
      <alignment vertical="center" wrapText="1"/>
    </xf>
    <xf numFmtId="0" fontId="0" fillId="2" borderId="10" xfId="0" applyFill="1" applyBorder="1" applyAlignment="1">
      <alignment vertical="center" wrapText="1"/>
    </xf>
    <xf numFmtId="0" fontId="8" fillId="0" borderId="10" xfId="0" applyFont="1" applyBorder="1" applyAlignment="1">
      <alignment vertical="center" wrapText="1"/>
    </xf>
    <xf numFmtId="0" fontId="8" fillId="0" borderId="14" xfId="0" applyFont="1" applyBorder="1" applyAlignment="1">
      <alignment vertical="center" wrapText="1"/>
    </xf>
    <xf numFmtId="49" fontId="0" fillId="0" borderId="7" xfId="0" applyNumberFormat="1" applyBorder="1" applyAlignment="1">
      <alignment horizontal="left" vertical="center"/>
    </xf>
    <xf numFmtId="0" fontId="0" fillId="0" borderId="7" xfId="0" applyBorder="1" applyAlignment="1">
      <alignment vertical="center"/>
    </xf>
    <xf numFmtId="0" fontId="0" fillId="0" borderId="10" xfId="0" applyBorder="1" applyAlignment="1">
      <alignment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16" fillId="0" borderId="2" xfId="0" applyFont="1" applyBorder="1" applyAlignment="1">
      <alignment horizontal="left" vertical="center" wrapText="1"/>
    </xf>
    <xf numFmtId="0" fontId="9" fillId="0" borderId="3" xfId="0" applyFont="1" applyBorder="1" applyAlignment="1">
      <alignment horizontal="left" vertical="center" wrapText="1"/>
    </xf>
    <xf numFmtId="0" fontId="17" fillId="0" borderId="2" xfId="0" applyFont="1" applyBorder="1" applyAlignment="1">
      <alignment horizontal="left" vertical="center" wrapText="1"/>
    </xf>
    <xf numFmtId="0" fontId="17" fillId="0" borderId="3" xfId="0" applyFont="1" applyBorder="1" applyAlignment="1">
      <alignment horizontal="left"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49" fontId="0" fillId="0" borderId="1" xfId="2" applyNumberFormat="1" applyFont="1" applyBorder="1" applyAlignment="1">
      <alignment horizontal="left" vertical="center" wrapText="1"/>
    </xf>
    <xf numFmtId="49" fontId="0" fillId="0" borderId="1" xfId="2" applyNumberFormat="1" applyFont="1" applyBorder="1" applyAlignment="1">
      <alignment horizontal="left" vertical="center"/>
    </xf>
    <xf numFmtId="0" fontId="3" fillId="0" borderId="2" xfId="1" applyFill="1" applyBorder="1" applyAlignment="1">
      <alignment horizontal="left" vertical="center" wrapText="1"/>
    </xf>
    <xf numFmtId="0" fontId="3" fillId="0" borderId="3" xfId="1" applyFill="1" applyBorder="1" applyAlignment="1">
      <alignment horizontal="left" vertical="center" wrapText="1"/>
    </xf>
    <xf numFmtId="0" fontId="0" fillId="0" borderId="1" xfId="0" applyBorder="1" applyAlignment="1">
      <alignment horizontal="left" vertical="center"/>
    </xf>
    <xf numFmtId="49" fontId="0" fillId="0" borderId="1" xfId="0" applyNumberFormat="1" applyBorder="1" applyAlignment="1">
      <alignment horizontal="left"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6" fillId="2" borderId="1" xfId="0" applyFont="1" applyFill="1" applyBorder="1" applyAlignment="1">
      <alignment horizontal="left" vertical="center" wrapText="1"/>
    </xf>
    <xf numFmtId="0" fontId="3" fillId="0" borderId="4" xfId="1" applyFill="1" applyBorder="1" applyAlignment="1">
      <alignment horizontal="left" vertical="center" wrapText="1"/>
    </xf>
    <xf numFmtId="0" fontId="3" fillId="0" borderId="5" xfId="1" applyFill="1" applyBorder="1" applyAlignment="1">
      <alignment horizontal="left" vertical="center" wrapText="1"/>
    </xf>
    <xf numFmtId="49" fontId="7" fillId="0" borderId="2" xfId="2" applyNumberFormat="1" applyFont="1" applyBorder="1" applyAlignment="1">
      <alignment horizontal="left" vertical="center" wrapText="1"/>
    </xf>
    <xf numFmtId="49" fontId="7" fillId="0" borderId="3" xfId="2" applyNumberFormat="1" applyFont="1" applyBorder="1" applyAlignment="1">
      <alignment horizontal="left" vertical="center"/>
    </xf>
    <xf numFmtId="49" fontId="11" fillId="0" borderId="7" xfId="0" applyNumberFormat="1" applyFont="1" applyBorder="1" applyAlignment="1">
      <alignment vertical="center" wrapText="1"/>
    </xf>
    <xf numFmtId="49" fontId="11" fillId="2" borderId="6" xfId="0" applyNumberFormat="1" applyFont="1" applyFill="1" applyBorder="1" applyAlignment="1">
      <alignment vertical="center" wrapText="1"/>
    </xf>
    <xf numFmtId="0" fontId="1" fillId="0" borderId="6" xfId="0" applyFont="1" applyBorder="1" applyAlignment="1">
      <alignment horizontal="left" vertical="center" wrapText="1"/>
    </xf>
    <xf numFmtId="0" fontId="1" fillId="0" borderId="6" xfId="0" applyFont="1" applyBorder="1" applyAlignment="1">
      <alignment wrapText="1"/>
    </xf>
    <xf numFmtId="0" fontId="1" fillId="0" borderId="6" xfId="0" applyFont="1" applyBorder="1" applyAlignment="1">
      <alignment vertical="center" wrapText="1"/>
    </xf>
  </cellXfs>
  <cellStyles count="4">
    <cellStyle name="Comma" xfId="2" builtinId="3"/>
    <cellStyle name="Hyperlink" xfId="1" builtinId="8"/>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pen.undp.org/projects/00098331" TargetMode="External"/><Relationship Id="rId2" Type="http://schemas.openxmlformats.org/officeDocument/2006/relationships/hyperlink" Target="https://pnudcolombia.exposure.co/juntas-y-poderosas" TargetMode="External"/><Relationship Id="rId1" Type="http://schemas.openxmlformats.org/officeDocument/2006/relationships/hyperlink" Target="https://www.undp.org/es/colombia/news/en-la-guajira-mujeres-rurales-lideran-tiendas-comunitarias-para-su-empoderamiento-econ%C3%B3mico"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pen.undp.org/projects/00098331" TargetMode="External"/><Relationship Id="rId2" Type="http://schemas.openxmlformats.org/officeDocument/2006/relationships/hyperlink" Target="https://pnudcolombia.exposure.co/juntas-y-poderosas" TargetMode="External"/><Relationship Id="rId1" Type="http://schemas.openxmlformats.org/officeDocument/2006/relationships/hyperlink" Target="https://www.undp.org/es/colombia/news/en-la-guajira-mujeres-rurales-lideran-tiendas-comunitarias-para-su-empoderamiento-econ%C3%B3mico"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open.undp.org/projects/00098331" TargetMode="External"/><Relationship Id="rId2" Type="http://schemas.openxmlformats.org/officeDocument/2006/relationships/hyperlink" Target="https://pnudcolombia.exposure.co/juntas-y-poderosas" TargetMode="External"/><Relationship Id="rId1" Type="http://schemas.openxmlformats.org/officeDocument/2006/relationships/hyperlink" Target="https://www.undp.org/es/colombia/news/en-la-guajira-mujeres-rurales-lideran-tiendas-comunitarias-para-su-empoderamiento-econ%C3%B3mico"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846EA-FDC7-4DC9-81A3-7BACF1037900}">
  <dimension ref="A1:U11"/>
  <sheetViews>
    <sheetView tabSelected="1" topLeftCell="E1" zoomScale="70" zoomScaleNormal="70" workbookViewId="0">
      <pane ySplit="1" topLeftCell="A3" activePane="bottomLeft" state="frozen"/>
      <selection pane="bottomLeft" activeCell="D8" sqref="D8"/>
    </sheetView>
  </sheetViews>
  <sheetFormatPr defaultColWidth="8.85546875" defaultRowHeight="14.45"/>
  <cols>
    <col min="1" max="1" width="15.7109375" style="57" customWidth="1"/>
    <col min="2" max="3" width="41.7109375" style="36" customWidth="1"/>
    <col min="4" max="4" width="34" style="57" customWidth="1"/>
    <col min="5" max="5" width="28.5703125" style="36" customWidth="1"/>
    <col min="6" max="6" width="35" style="42" customWidth="1"/>
    <col min="7" max="7" width="8.5703125" style="36" bestFit="1" customWidth="1"/>
    <col min="8" max="8" width="6.85546875" style="42" bestFit="1" customWidth="1"/>
    <col min="9" max="9" width="129.42578125" style="42" customWidth="1"/>
    <col min="10" max="10" width="35.28515625" style="36" bestFit="1" customWidth="1"/>
    <col min="11" max="11" width="18" style="34" bestFit="1" customWidth="1"/>
    <col min="12" max="12" width="13" style="34" bestFit="1" customWidth="1"/>
    <col min="13" max="13" width="9.7109375" style="34" bestFit="1" customWidth="1"/>
    <col min="14" max="14" width="14" style="34" bestFit="1" customWidth="1"/>
    <col min="15" max="15" width="14.28515625" style="34" bestFit="1" customWidth="1"/>
    <col min="16" max="16" width="13.7109375" style="34" bestFit="1" customWidth="1"/>
    <col min="17" max="17" width="16.42578125" style="34" bestFit="1" customWidth="1"/>
    <col min="18" max="18" width="17.5703125" style="34" bestFit="1" customWidth="1"/>
    <col min="19" max="19" width="11.140625" style="34" bestFit="1" customWidth="1"/>
    <col min="20" max="20" width="21.140625" style="34" customWidth="1"/>
    <col min="21" max="21" width="16.5703125" style="34" bestFit="1" customWidth="1"/>
    <col min="22" max="16384" width="8.85546875" style="36"/>
  </cols>
  <sheetData>
    <row r="1" spans="1:21" ht="40.5" customHeight="1">
      <c r="A1" s="54" t="s">
        <v>0</v>
      </c>
      <c r="B1" s="35" t="s">
        <v>1</v>
      </c>
      <c r="C1" s="35" t="s">
        <v>2</v>
      </c>
      <c r="D1" s="54" t="s">
        <v>3</v>
      </c>
      <c r="E1" s="35" t="s">
        <v>4</v>
      </c>
      <c r="F1" s="35" t="s">
        <v>5</v>
      </c>
      <c r="G1" s="35" t="s">
        <v>6</v>
      </c>
      <c r="H1" s="77" t="s">
        <v>7</v>
      </c>
      <c r="I1" s="35" t="s">
        <v>8</v>
      </c>
      <c r="J1" s="35" t="s">
        <v>9</v>
      </c>
      <c r="K1" s="64" t="s">
        <v>10</v>
      </c>
      <c r="L1" s="64" t="s">
        <v>11</v>
      </c>
      <c r="M1" s="65" t="s">
        <v>12</v>
      </c>
      <c r="N1" s="64" t="s">
        <v>13</v>
      </c>
      <c r="O1" s="64" t="s">
        <v>14</v>
      </c>
      <c r="P1" s="64" t="s">
        <v>15</v>
      </c>
      <c r="Q1" s="64" t="s">
        <v>16</v>
      </c>
      <c r="R1" s="66" t="s">
        <v>17</v>
      </c>
      <c r="S1" s="64" t="s">
        <v>18</v>
      </c>
      <c r="T1" s="66" t="s">
        <v>19</v>
      </c>
      <c r="U1" s="64" t="s">
        <v>20</v>
      </c>
    </row>
    <row r="2" spans="1:21" ht="201" customHeight="1">
      <c r="A2" s="55" t="s">
        <v>21</v>
      </c>
      <c r="B2" s="10" t="s">
        <v>22</v>
      </c>
      <c r="C2" s="38" t="s">
        <v>23</v>
      </c>
      <c r="D2" s="87" t="s">
        <v>24</v>
      </c>
      <c r="E2" s="10" t="s">
        <v>25</v>
      </c>
      <c r="F2" s="11" t="s">
        <v>26</v>
      </c>
      <c r="G2" s="10">
        <v>0</v>
      </c>
      <c r="H2" s="11">
        <v>69</v>
      </c>
      <c r="I2" s="11" t="s">
        <v>27</v>
      </c>
      <c r="J2" s="84" t="s">
        <v>28</v>
      </c>
      <c r="K2" s="63">
        <v>0.72</v>
      </c>
      <c r="L2" s="62" t="s">
        <v>29</v>
      </c>
      <c r="M2" s="4" t="s">
        <v>30</v>
      </c>
      <c r="N2" s="9" t="s">
        <v>31</v>
      </c>
      <c r="O2" s="4" t="s">
        <v>32</v>
      </c>
      <c r="P2" s="4" t="s">
        <v>33</v>
      </c>
      <c r="Q2" s="62" t="s">
        <v>34</v>
      </c>
      <c r="R2" s="4" t="s">
        <v>32</v>
      </c>
      <c r="S2" s="4" t="s">
        <v>35</v>
      </c>
      <c r="T2" s="67" t="s">
        <v>36</v>
      </c>
      <c r="U2" s="4" t="s">
        <v>37</v>
      </c>
    </row>
    <row r="3" spans="1:21" ht="208.5" customHeight="1">
      <c r="A3" s="55" t="s">
        <v>38</v>
      </c>
      <c r="B3" s="10" t="s">
        <v>39</v>
      </c>
      <c r="C3" s="38" t="s">
        <v>40</v>
      </c>
      <c r="D3" s="86" t="s">
        <v>41</v>
      </c>
      <c r="E3" s="10" t="s">
        <v>25</v>
      </c>
      <c r="F3" s="11" t="s">
        <v>26</v>
      </c>
      <c r="G3" s="10">
        <v>0</v>
      </c>
      <c r="H3" s="39">
        <v>56</v>
      </c>
      <c r="I3" s="39" t="s">
        <v>42</v>
      </c>
      <c r="J3" s="84" t="s">
        <v>43</v>
      </c>
      <c r="K3" s="63">
        <v>0.2</v>
      </c>
      <c r="L3" s="8" t="s">
        <v>29</v>
      </c>
      <c r="M3" s="3" t="s">
        <v>30</v>
      </c>
      <c r="N3" s="9" t="s">
        <v>31</v>
      </c>
      <c r="O3" s="4" t="s">
        <v>32</v>
      </c>
      <c r="P3" s="4" t="s">
        <v>33</v>
      </c>
      <c r="Q3" s="62" t="s">
        <v>34</v>
      </c>
      <c r="R3" s="68" t="s">
        <v>32</v>
      </c>
      <c r="S3" s="30" t="s">
        <v>35</v>
      </c>
      <c r="T3" s="69" t="s">
        <v>36</v>
      </c>
      <c r="U3" s="4" t="s">
        <v>37</v>
      </c>
    </row>
    <row r="4" spans="1:21" ht="381.75">
      <c r="A4" s="55" t="s">
        <v>44</v>
      </c>
      <c r="B4" s="11" t="s">
        <v>45</v>
      </c>
      <c r="C4" s="40" t="s">
        <v>46</v>
      </c>
      <c r="D4" s="88" t="s">
        <v>47</v>
      </c>
      <c r="E4" s="10" t="s">
        <v>32</v>
      </c>
      <c r="F4" s="11" t="s">
        <v>48</v>
      </c>
      <c r="G4" s="10">
        <v>0</v>
      </c>
      <c r="H4" s="10">
        <v>16571</v>
      </c>
      <c r="I4" s="41" t="s">
        <v>49</v>
      </c>
      <c r="J4" s="85" t="s">
        <v>50</v>
      </c>
      <c r="K4" s="63">
        <v>0.2</v>
      </c>
      <c r="L4" s="8" t="s">
        <v>29</v>
      </c>
      <c r="M4" s="3" t="s">
        <v>30</v>
      </c>
      <c r="N4" s="9" t="s">
        <v>51</v>
      </c>
      <c r="O4" s="4" t="s">
        <v>52</v>
      </c>
      <c r="P4" s="4" t="s">
        <v>33</v>
      </c>
      <c r="Q4" s="62" t="s">
        <v>53</v>
      </c>
      <c r="R4" s="4" t="s">
        <v>54</v>
      </c>
      <c r="S4" s="29" t="s">
        <v>35</v>
      </c>
      <c r="T4" s="4" t="s">
        <v>36</v>
      </c>
      <c r="U4" s="4" t="s">
        <v>37</v>
      </c>
    </row>
    <row r="5" spans="1:21" ht="15">
      <c r="A5" s="56"/>
      <c r="B5" s="14"/>
      <c r="C5" s="15"/>
      <c r="D5" s="56"/>
      <c r="E5" s="14"/>
      <c r="F5" s="16"/>
      <c r="G5" s="14"/>
      <c r="H5" s="14"/>
    </row>
    <row r="6" spans="1:21" ht="15">
      <c r="A6" s="56"/>
      <c r="C6" s="15"/>
      <c r="D6" s="56"/>
      <c r="E6" s="14"/>
      <c r="F6" s="16"/>
      <c r="G6" s="14"/>
      <c r="H6" s="14"/>
    </row>
    <row r="7" spans="1:21">
      <c r="A7" s="56"/>
      <c r="B7" s="14"/>
      <c r="C7" s="43"/>
      <c r="D7" s="56"/>
      <c r="E7" s="14"/>
      <c r="F7" s="16"/>
      <c r="G7" s="14"/>
      <c r="H7" s="14"/>
    </row>
    <row r="11" spans="1:21">
      <c r="B11" s="44"/>
      <c r="H11" s="45"/>
    </row>
  </sheetData>
  <dataValidations count="9">
    <dataValidation type="list" allowBlank="1" showInputMessage="1" showErrorMessage="1" sqref="Q2:Q4" xr:uid="{B1DE9920-651D-409A-9862-7A4F4FDDD16C}">
      <formula1>"NDC Support, National Strategy, Legal Framework,Incentives and Support, Government Capacity-Building, Carbon Pricing and Monitoring, Financing Model, Business Model"</formula1>
    </dataValidation>
    <dataValidation type="list" allowBlank="1" showInputMessage="1" showErrorMessage="1" sqref="P2:P4" xr:uid="{68859A0A-70A9-4712-AAA3-5B58409F63C1}">
      <formula1>"AMP, PUDC, Solar4Health, Action Opportunities, Italy UNDP Energy Partnership"</formula1>
    </dataValidation>
    <dataValidation type="list" allowBlank="1" showInputMessage="1" showErrorMessage="1" sqref="N2:N4" xr:uid="{226E2294-CF69-4E00-B4A6-35B3AADBB437}">
      <formula1>"Accelerating just energy transition, Close the gap on energy access, Scale up energy finance"</formula1>
    </dataValidation>
    <dataValidation type="list" allowBlank="1" showInputMessage="1" showErrorMessage="1" sqref="O2:O4" xr:uid="{32FB862E-93A5-4080-944B-E63960DD868F}">
      <formula1>"Electricity Access, Energy Efficiency, Clean Cooking, Renewable Energy, Overall"</formula1>
    </dataValidation>
    <dataValidation type="list" allowBlank="1" showInputMessage="1" showErrorMessage="1" sqref="T2:T4" xr:uid="{DBEF4149-F57D-4427-ACAC-75B0A9F16BDF}">
      <formula1>"National, Regional, City, Community"</formula1>
    </dataValidation>
    <dataValidation type="list" allowBlank="1" showInputMessage="1" showErrorMessage="1" sqref="M2:M4" xr:uid="{2A830CFC-452C-4A9E-9B6E-858A10840F07}">
      <formula1>"Finance, Gender, Efficiency, Just, Health"</formula1>
    </dataValidation>
    <dataValidation type="list" allowBlank="1" showInputMessage="1" showErrorMessage="1" sqref="L2:L4" xr:uid="{585F7FA1-B70F-41DF-90FA-A2798989B191}">
      <formula1>"Non-VF, VF"</formula1>
    </dataValidation>
    <dataValidation type="list" allowBlank="1" showInputMessage="1" showErrorMessage="1" sqref="S2:S4" xr:uid="{96B7F67D-2CFA-4D14-9C10-86A154AACBD4}">
      <formula1>"Solar, Wind, Bioenergy, Hydro, Geothermal, Waste, Some Sources, Other, Unknown"</formula1>
    </dataValidation>
    <dataValidation type="list" allowBlank="1" showInputMessage="1" showErrorMessage="1" sqref="R2:R4" xr:uid="{D70CAB8C-9E76-41EB-B6F2-3B111EA07165}">
      <formula1>"Electricity Access, Energy Efficiency, Renewable Energy, Infrastructure,  Transport, Digital &amp; Data, Clean Cooking, Decarbonization, Hydrogen, Off-Grid, On-Grid, Research &amp; Innovation, Grant &amp; Investment"</formula1>
    </dataValidation>
  </dataValidations>
  <hyperlinks>
    <hyperlink ref="C2" r:id="rId1" display="https://www.undp.org/es/colombia/news/en-la-guajira-mujeres-rurales-lideran-tiendas-comunitarias-para-su-empoderamiento-econ%C3%B3mico_x000a__x000a_https://www.youtube.com/watch?v=6vtlQRzqaUw" xr:uid="{023B6CA4-31BB-4239-A4AC-B83D3045AFC9}"/>
    <hyperlink ref="C3" r:id="rId2" display="https://pnudcolombia.exposure.co/juntas-y-poderosas_x000a__x000a_https://www.youtube.com/watch?v=h6buc3MubaY" xr:uid="{5F46FA43-8ECD-43AB-BBE4-D4E4B879594D}"/>
    <hyperlink ref="C4" r:id="rId3" xr:uid="{FDBA0F40-5B2F-4DC3-BE12-36C99CAE3BD2}"/>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7BD4CF14-F577-4B53-BDD3-F94C0EC4FC4A}">
          <x14:formula1>
            <xm:f>'Beneficiary Categories'!$A$2:$A$22</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A7A07-E862-4119-8187-B7AC673D86AE}">
  <dimension ref="A1:T16"/>
  <sheetViews>
    <sheetView topLeftCell="H1" zoomScale="78" zoomScaleNormal="70" workbookViewId="0">
      <pane ySplit="1" topLeftCell="B4" activePane="bottomLeft" state="frozen"/>
      <selection pane="bottomLeft" activeCell="D6" sqref="D6"/>
    </sheetView>
  </sheetViews>
  <sheetFormatPr defaultColWidth="8.85546875" defaultRowHeight="14.45"/>
  <cols>
    <col min="1" max="1" width="15.7109375" style="57" customWidth="1"/>
    <col min="2" max="3" width="41.7109375" style="21" customWidth="1"/>
    <col min="4" max="4" width="31.140625" style="27" customWidth="1"/>
    <col min="5" max="5" width="28.5703125" style="21" customWidth="1"/>
    <col min="6" max="6" width="35" style="17" customWidth="1"/>
    <col min="7" max="7" width="8.5703125" style="28" bestFit="1" customWidth="1"/>
    <col min="8" max="8" width="11.140625" style="76" bestFit="1" customWidth="1"/>
    <col min="9" max="9" width="65.140625" style="17" customWidth="1"/>
    <col min="10" max="10" width="35.28515625" style="21" bestFit="1" customWidth="1"/>
    <col min="11" max="11" width="16.140625" style="21" customWidth="1"/>
    <col min="12" max="13" width="8.85546875" style="21"/>
    <col min="14" max="14" width="12.140625" style="21" customWidth="1"/>
    <col min="15" max="15" width="8.85546875" style="21"/>
    <col min="16" max="16" width="12.85546875" style="21" customWidth="1"/>
    <col min="17" max="17" width="11.85546875" style="21" customWidth="1"/>
    <col min="18" max="18" width="15.85546875" style="21" customWidth="1"/>
    <col min="19" max="19" width="15.7109375" style="21" customWidth="1"/>
    <col min="20" max="20" width="13.28515625" style="21" customWidth="1"/>
    <col min="21" max="16384" width="8.85546875" style="21"/>
  </cols>
  <sheetData>
    <row r="1" spans="1:20" ht="43.15">
      <c r="A1" s="58" t="s">
        <v>0</v>
      </c>
      <c r="B1" s="23" t="s">
        <v>1</v>
      </c>
      <c r="C1" s="23" t="s">
        <v>2</v>
      </c>
      <c r="D1" s="23" t="s">
        <v>3</v>
      </c>
      <c r="E1" s="23" t="s">
        <v>4</v>
      </c>
      <c r="F1" s="24" t="s">
        <v>5</v>
      </c>
      <c r="G1" s="22" t="s">
        <v>6</v>
      </c>
      <c r="H1" s="70" t="s">
        <v>7</v>
      </c>
      <c r="I1" s="23" t="s">
        <v>8</v>
      </c>
      <c r="J1" s="23" t="s">
        <v>9</v>
      </c>
      <c r="K1" s="23" t="s">
        <v>55</v>
      </c>
      <c r="L1" s="78" t="s">
        <v>10</v>
      </c>
      <c r="M1" s="78" t="s">
        <v>56</v>
      </c>
      <c r="N1" s="78" t="s">
        <v>57</v>
      </c>
      <c r="O1" s="78" t="s">
        <v>12</v>
      </c>
      <c r="P1" s="78" t="s">
        <v>13</v>
      </c>
      <c r="Q1" s="78" t="s">
        <v>14</v>
      </c>
      <c r="R1" s="78" t="s">
        <v>15</v>
      </c>
      <c r="S1" s="78" t="s">
        <v>16</v>
      </c>
      <c r="T1" s="78" t="s">
        <v>17</v>
      </c>
    </row>
    <row r="2" spans="1:20" ht="141.75" customHeight="1">
      <c r="A2" s="106" t="s">
        <v>21</v>
      </c>
      <c r="B2" s="107" t="s">
        <v>22</v>
      </c>
      <c r="C2" s="95" t="s">
        <v>23</v>
      </c>
      <c r="D2" s="100" t="s">
        <v>58</v>
      </c>
      <c r="E2" s="7" t="s">
        <v>25</v>
      </c>
      <c r="F2" s="29" t="s">
        <v>59</v>
      </c>
      <c r="G2" s="4">
        <v>0</v>
      </c>
      <c r="H2" s="71">
        <v>2</v>
      </c>
      <c r="I2" s="102" t="s">
        <v>60</v>
      </c>
      <c r="J2" s="91" t="s">
        <v>61</v>
      </c>
      <c r="K2" s="93"/>
      <c r="L2" s="98">
        <v>0.72</v>
      </c>
      <c r="M2" s="97"/>
      <c r="N2" s="97"/>
      <c r="O2" s="97" t="s">
        <v>30</v>
      </c>
      <c r="P2" s="97" t="s">
        <v>31</v>
      </c>
      <c r="Q2" s="97" t="s">
        <v>32</v>
      </c>
      <c r="R2" s="97" t="s">
        <v>33</v>
      </c>
      <c r="S2" s="97" t="s">
        <v>34</v>
      </c>
      <c r="T2" s="97" t="s">
        <v>32</v>
      </c>
    </row>
    <row r="3" spans="1:20" ht="28.9">
      <c r="A3" s="101"/>
      <c r="B3" s="108"/>
      <c r="C3" s="96"/>
      <c r="D3" s="101"/>
      <c r="E3" s="7" t="s">
        <v>25</v>
      </c>
      <c r="F3" s="29" t="s">
        <v>26</v>
      </c>
      <c r="G3" s="3">
        <v>0</v>
      </c>
      <c r="H3" s="71">
        <f>37+32</f>
        <v>69</v>
      </c>
      <c r="I3" s="103"/>
      <c r="J3" s="104"/>
      <c r="K3" s="105"/>
      <c r="L3" s="97"/>
      <c r="M3" s="97"/>
      <c r="N3" s="97"/>
      <c r="O3" s="97"/>
      <c r="P3" s="97"/>
      <c r="Q3" s="97"/>
      <c r="R3" s="97"/>
      <c r="S3" s="97"/>
      <c r="T3" s="97"/>
    </row>
    <row r="4" spans="1:20" ht="165" customHeight="1">
      <c r="A4" s="106" t="s">
        <v>62</v>
      </c>
      <c r="B4" s="107" t="s">
        <v>39</v>
      </c>
      <c r="C4" s="95" t="s">
        <v>63</v>
      </c>
      <c r="D4" s="130" t="s">
        <v>64</v>
      </c>
      <c r="E4" s="7" t="s">
        <v>25</v>
      </c>
      <c r="F4" s="29" t="s">
        <v>59</v>
      </c>
      <c r="G4" s="4">
        <v>0</v>
      </c>
      <c r="H4" s="72">
        <v>1</v>
      </c>
      <c r="I4" s="89" t="s">
        <v>65</v>
      </c>
      <c r="J4" s="91" t="s">
        <v>66</v>
      </c>
      <c r="K4" s="93"/>
      <c r="L4" s="98">
        <v>0.2</v>
      </c>
      <c r="M4" s="97"/>
      <c r="N4" s="97"/>
      <c r="O4" s="97" t="s">
        <v>30</v>
      </c>
      <c r="P4" s="97" t="s">
        <v>31</v>
      </c>
      <c r="Q4" s="97" t="s">
        <v>32</v>
      </c>
      <c r="R4" s="97" t="s">
        <v>33</v>
      </c>
      <c r="S4" s="97" t="s">
        <v>34</v>
      </c>
      <c r="T4" s="97" t="s">
        <v>32</v>
      </c>
    </row>
    <row r="5" spans="1:20" ht="28.9">
      <c r="A5" s="101"/>
      <c r="B5" s="108"/>
      <c r="C5" s="96"/>
      <c r="D5" s="99"/>
      <c r="E5" s="7" t="s">
        <v>25</v>
      </c>
      <c r="F5" s="29" t="s">
        <v>26</v>
      </c>
      <c r="G5" s="3">
        <v>0</v>
      </c>
      <c r="H5" s="72">
        <v>56</v>
      </c>
      <c r="I5" s="90"/>
      <c r="J5" s="92"/>
      <c r="K5" s="94"/>
      <c r="L5" s="97"/>
      <c r="M5" s="97"/>
      <c r="N5" s="97"/>
      <c r="O5" s="97"/>
      <c r="P5" s="97"/>
      <c r="Q5" s="97"/>
      <c r="R5" s="97"/>
      <c r="S5" s="97"/>
      <c r="T5" s="97"/>
    </row>
    <row r="6" spans="1:20" ht="409.6">
      <c r="A6" s="55" t="s">
        <v>44</v>
      </c>
      <c r="B6" s="29" t="s">
        <v>45</v>
      </c>
      <c r="C6" s="31" t="s">
        <v>46</v>
      </c>
      <c r="D6" s="131" t="s">
        <v>67</v>
      </c>
      <c r="E6" s="7" t="s">
        <v>68</v>
      </c>
      <c r="F6" s="29" t="s">
        <v>48</v>
      </c>
      <c r="G6" s="3">
        <v>0</v>
      </c>
      <c r="H6" s="73">
        <v>16571</v>
      </c>
      <c r="I6" s="25" t="s">
        <v>69</v>
      </c>
      <c r="J6" s="81" t="s">
        <v>70</v>
      </c>
      <c r="K6" s="37"/>
      <c r="L6" s="79">
        <v>0.2</v>
      </c>
      <c r="M6" s="12"/>
      <c r="N6" s="12"/>
      <c r="O6" s="12" t="s">
        <v>30</v>
      </c>
      <c r="P6" s="12" t="s">
        <v>31</v>
      </c>
      <c r="Q6" s="12" t="s">
        <v>32</v>
      </c>
      <c r="R6" s="12" t="s">
        <v>33</v>
      </c>
      <c r="S6" s="12" t="s">
        <v>53</v>
      </c>
      <c r="T6" s="12" t="s">
        <v>32</v>
      </c>
    </row>
    <row r="7" spans="1:20">
      <c r="A7" s="56"/>
      <c r="B7" s="18"/>
      <c r="C7" s="32"/>
      <c r="D7" s="13"/>
      <c r="E7" s="18"/>
      <c r="F7" s="19"/>
      <c r="G7" s="33"/>
      <c r="H7" s="74"/>
    </row>
    <row r="8" spans="1:20">
      <c r="A8" s="56"/>
      <c r="B8" s="18"/>
      <c r="C8" s="32"/>
      <c r="D8" s="13"/>
      <c r="E8" s="18"/>
      <c r="F8" s="19"/>
      <c r="G8" s="33"/>
      <c r="H8" s="74"/>
    </row>
    <row r="9" spans="1:20">
      <c r="A9" s="56"/>
      <c r="C9" s="32"/>
      <c r="D9" s="80"/>
      <c r="E9" s="18"/>
      <c r="F9" s="19"/>
      <c r="G9" s="33"/>
      <c r="H9" s="74"/>
    </row>
    <row r="10" spans="1:20">
      <c r="A10" s="56"/>
      <c r="B10" s="18"/>
      <c r="C10" s="20"/>
      <c r="D10" s="13"/>
      <c r="E10" s="18"/>
      <c r="F10" s="19"/>
      <c r="G10" s="33"/>
      <c r="H10" s="74"/>
    </row>
    <row r="11" spans="1:20">
      <c r="D11" s="27">
        <v>723600</v>
      </c>
      <c r="E11" s="82">
        <f>3627/D16</f>
        <v>1.4128376183305067E-3</v>
      </c>
    </row>
    <row r="12" spans="1:20">
      <c r="D12" s="27">
        <v>122417</v>
      </c>
    </row>
    <row r="13" spans="1:20">
      <c r="D13" s="27">
        <v>1150000</v>
      </c>
    </row>
    <row r="14" spans="1:20">
      <c r="B14" s="26"/>
      <c r="D14" s="27">
        <v>571157</v>
      </c>
      <c r="H14" s="75"/>
    </row>
    <row r="16" spans="1:20">
      <c r="D16" s="27">
        <f>+SUM(D11:D14)</f>
        <v>2567174</v>
      </c>
    </row>
  </sheetData>
  <mergeCells count="32">
    <mergeCell ref="P4:P5"/>
    <mergeCell ref="N2:N3"/>
    <mergeCell ref="O2:O3"/>
    <mergeCell ref="P2:P3"/>
    <mergeCell ref="Q2:Q3"/>
    <mergeCell ref="T2:T3"/>
    <mergeCell ref="T4:T5"/>
    <mergeCell ref="S4:S5"/>
    <mergeCell ref="R4:R5"/>
    <mergeCell ref="Q4:Q5"/>
    <mergeCell ref="R2:R3"/>
    <mergeCell ref="S2:S3"/>
    <mergeCell ref="A2:A3"/>
    <mergeCell ref="B2:B3"/>
    <mergeCell ref="B4:B5"/>
    <mergeCell ref="A4:A5"/>
    <mergeCell ref="C4:C5"/>
    <mergeCell ref="I4:I5"/>
    <mergeCell ref="J4:J5"/>
    <mergeCell ref="K4:K5"/>
    <mergeCell ref="C2:C3"/>
    <mergeCell ref="O4:O5"/>
    <mergeCell ref="N4:N5"/>
    <mergeCell ref="M4:M5"/>
    <mergeCell ref="L4:L5"/>
    <mergeCell ref="D4:D5"/>
    <mergeCell ref="D2:D3"/>
    <mergeCell ref="I2:I3"/>
    <mergeCell ref="J2:J3"/>
    <mergeCell ref="K2:K3"/>
    <mergeCell ref="L2:L3"/>
    <mergeCell ref="M2:M3"/>
  </mergeCells>
  <hyperlinks>
    <hyperlink ref="C2" r:id="rId1" display="https://www.undp.org/es/colombia/news/en-la-guajira-mujeres-rurales-lideran-tiendas-comunitarias-para-su-empoderamiento-econ%C3%B3mico_x000a__x000a_https://www.youtube.com/watch?v=6vtlQRzqaUw" xr:uid="{D1B7DF54-289B-4418-9980-364EFE41E4B2}"/>
    <hyperlink ref="C4" r:id="rId2" display="https://pnudcolombia.exposure.co/juntas-y-poderosas_x000a__x000a_https://www.youtube.com/watch?v=h6buc3MubaY" xr:uid="{872BF616-EA32-4F3B-A011-4A75D9DFF40A}"/>
    <hyperlink ref="C6" r:id="rId3" xr:uid="{6CFEE19C-80B2-430D-B6A6-26EA7FEDAD38}"/>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852E2CA0-9F41-4E73-A512-7516C660B3CD}">
          <x14:formula1>
            <xm:f>'Beneficiary Categories'!$A$2:$A$16</xm:f>
          </x14:formula1>
          <xm:sqref>E2:E5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topLeftCell="E1" zoomScale="70" zoomScaleNormal="70" workbookViewId="0">
      <pane ySplit="1" topLeftCell="C6" activePane="bottomLeft" state="frozen"/>
      <selection pane="bottomLeft" activeCell="J2" sqref="J2:J3"/>
    </sheetView>
  </sheetViews>
  <sheetFormatPr defaultColWidth="8.85546875" defaultRowHeight="14.45"/>
  <cols>
    <col min="1" max="1" width="15.7109375" style="57" customWidth="1"/>
    <col min="2" max="3" width="41.7109375" style="36" customWidth="1"/>
    <col min="4" max="4" width="23.85546875" style="52" customWidth="1"/>
    <col min="5" max="5" width="28.5703125" style="36" customWidth="1"/>
    <col min="6" max="6" width="35" style="42" customWidth="1"/>
    <col min="7" max="7" width="19.85546875" style="36" customWidth="1"/>
    <col min="8" max="8" width="21.5703125" style="42" customWidth="1"/>
    <col min="9" max="9" width="65.140625" style="42" customWidth="1"/>
    <col min="10" max="10" width="35.28515625" style="36" bestFit="1" customWidth="1"/>
    <col min="11" max="11" width="53.28515625" style="36" customWidth="1"/>
    <col min="12" max="16384" width="8.85546875" style="36"/>
  </cols>
  <sheetData>
    <row r="1" spans="1:11">
      <c r="A1" s="59" t="s">
        <v>0</v>
      </c>
      <c r="B1" s="49" t="s">
        <v>1</v>
      </c>
      <c r="C1" s="49" t="s">
        <v>2</v>
      </c>
      <c r="D1" s="50" t="s">
        <v>3</v>
      </c>
      <c r="E1" s="49" t="s">
        <v>4</v>
      </c>
      <c r="F1" s="49" t="s">
        <v>5</v>
      </c>
      <c r="G1" s="49" t="s">
        <v>6</v>
      </c>
      <c r="H1" s="49" t="s">
        <v>7</v>
      </c>
      <c r="I1" s="49" t="s">
        <v>8</v>
      </c>
      <c r="J1" s="49" t="s">
        <v>9</v>
      </c>
      <c r="K1" s="49" t="s">
        <v>55</v>
      </c>
    </row>
    <row r="2" spans="1:11" ht="141.75" customHeight="1">
      <c r="A2" s="122" t="s">
        <v>21</v>
      </c>
      <c r="B2" s="121" t="s">
        <v>22</v>
      </c>
      <c r="C2" s="119" t="s">
        <v>23</v>
      </c>
      <c r="D2" s="117" t="s">
        <v>71</v>
      </c>
      <c r="E2" s="46" t="s">
        <v>25</v>
      </c>
      <c r="F2" s="47" t="s">
        <v>59</v>
      </c>
      <c r="G2" s="47" t="s">
        <v>72</v>
      </c>
      <c r="H2" s="47" t="s">
        <v>73</v>
      </c>
      <c r="I2" s="123" t="s">
        <v>60</v>
      </c>
      <c r="J2" s="113" t="s">
        <v>74</v>
      </c>
      <c r="K2" s="115"/>
    </row>
    <row r="3" spans="1:11" ht="28.9">
      <c r="A3" s="122"/>
      <c r="B3" s="121"/>
      <c r="C3" s="120"/>
      <c r="D3" s="118"/>
      <c r="E3" s="46" t="s">
        <v>25</v>
      </c>
      <c r="F3" s="47" t="s">
        <v>26</v>
      </c>
      <c r="G3" s="46" t="s">
        <v>75</v>
      </c>
      <c r="H3" s="47" t="s">
        <v>76</v>
      </c>
      <c r="I3" s="124"/>
      <c r="J3" s="114"/>
      <c r="K3" s="116"/>
    </row>
    <row r="4" spans="1:11" ht="165" customHeight="1">
      <c r="A4" s="122" t="s">
        <v>38</v>
      </c>
      <c r="B4" s="121" t="s">
        <v>39</v>
      </c>
      <c r="C4" s="126" t="s">
        <v>63</v>
      </c>
      <c r="D4" s="128" t="s">
        <v>77</v>
      </c>
      <c r="E4" s="46" t="s">
        <v>25</v>
      </c>
      <c r="F4" s="47" t="s">
        <v>59</v>
      </c>
      <c r="G4" s="47" t="s">
        <v>72</v>
      </c>
      <c r="H4" s="48" t="s">
        <v>78</v>
      </c>
      <c r="I4" s="125" t="s">
        <v>65</v>
      </c>
      <c r="J4" s="111" t="s">
        <v>79</v>
      </c>
      <c r="K4" s="109"/>
    </row>
    <row r="5" spans="1:11" ht="28.9">
      <c r="A5" s="122"/>
      <c r="B5" s="121"/>
      <c r="C5" s="127"/>
      <c r="D5" s="129"/>
      <c r="E5" s="46" t="s">
        <v>25</v>
      </c>
      <c r="F5" s="47" t="s">
        <v>26</v>
      </c>
      <c r="G5" s="46" t="s">
        <v>75</v>
      </c>
      <c r="H5" s="48" t="s">
        <v>80</v>
      </c>
      <c r="I5" s="125"/>
      <c r="J5" s="112"/>
      <c r="K5" s="110"/>
    </row>
    <row r="6" spans="1:11" ht="403.15">
      <c r="A6" s="60" t="s">
        <v>44</v>
      </c>
      <c r="B6" s="2" t="s">
        <v>45</v>
      </c>
      <c r="C6" s="61" t="s">
        <v>46</v>
      </c>
      <c r="D6" s="53" t="s">
        <v>81</v>
      </c>
      <c r="E6" s="46" t="s">
        <v>68</v>
      </c>
      <c r="F6" s="46" t="s">
        <v>82</v>
      </c>
      <c r="G6" s="46">
        <v>0</v>
      </c>
      <c r="H6" s="47" t="s">
        <v>83</v>
      </c>
      <c r="I6" s="47" t="s">
        <v>84</v>
      </c>
      <c r="J6" s="83" t="s">
        <v>70</v>
      </c>
      <c r="K6" s="1"/>
    </row>
    <row r="7" spans="1:11">
      <c r="A7" s="56"/>
      <c r="B7" s="14"/>
      <c r="C7" s="15"/>
      <c r="D7" s="51"/>
      <c r="E7" s="14"/>
      <c r="F7" s="16"/>
      <c r="G7" s="14"/>
      <c r="H7" s="14"/>
    </row>
    <row r="8" spans="1:11">
      <c r="A8" s="56"/>
      <c r="B8" s="14"/>
      <c r="C8" s="15"/>
      <c r="D8" s="51"/>
      <c r="E8" s="14"/>
      <c r="F8" s="16"/>
      <c r="G8" s="14"/>
      <c r="H8" s="14"/>
    </row>
    <row r="9" spans="1:11">
      <c r="A9" s="56"/>
      <c r="C9" s="15"/>
      <c r="D9" s="51"/>
      <c r="E9" s="14"/>
      <c r="F9" s="16"/>
      <c r="G9" s="14"/>
      <c r="H9" s="14"/>
    </row>
    <row r="10" spans="1:11">
      <c r="A10" s="56"/>
      <c r="B10" s="14"/>
      <c r="C10" s="43"/>
      <c r="D10" s="51"/>
      <c r="E10" s="14"/>
      <c r="F10" s="16"/>
      <c r="G10" s="14"/>
      <c r="H10" s="14"/>
    </row>
    <row r="14" spans="1:11">
      <c r="B14" s="44"/>
    </row>
  </sheetData>
  <mergeCells count="14">
    <mergeCell ref="C2:C3"/>
    <mergeCell ref="B2:B3"/>
    <mergeCell ref="A2:A3"/>
    <mergeCell ref="I2:I3"/>
    <mergeCell ref="I4:I5"/>
    <mergeCell ref="B4:B5"/>
    <mergeCell ref="A4:A5"/>
    <mergeCell ref="C4:C5"/>
    <mergeCell ref="D4:D5"/>
    <mergeCell ref="K4:K5"/>
    <mergeCell ref="J4:J5"/>
    <mergeCell ref="J2:J3"/>
    <mergeCell ref="K2:K3"/>
    <mergeCell ref="D2:D3"/>
  </mergeCells>
  <hyperlinks>
    <hyperlink ref="C2" r:id="rId1" display="https://www.undp.org/es/colombia/news/en-la-guajira-mujeres-rurales-lideran-tiendas-comunitarias-para-su-empoderamiento-econ%C3%B3mico_x000a__x000a_https://www.youtube.com/watch?v=6vtlQRzqaUw" xr:uid="{5A53599B-2B12-4126-B10B-63EF8BFC44B4}"/>
    <hyperlink ref="C4" r:id="rId2" display="https://pnudcolombia.exposure.co/juntas-y-poderosas_x000a__x000a_https://www.youtube.com/watch?v=h6buc3MubaY" xr:uid="{6BBA6C8A-32B6-4B55-BFA6-AC402C27B34D}"/>
    <hyperlink ref="C6" r:id="rId3" xr:uid="{9A21D782-A925-433D-B54D-231585254048}"/>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heetViews>
  <sheetFormatPr defaultColWidth="8.85546875" defaultRowHeight="14.45"/>
  <cols>
    <col min="1" max="1" width="30.42578125" customWidth="1"/>
    <col min="2" max="2" width="96" customWidth="1"/>
  </cols>
  <sheetData>
    <row r="1" spans="1:2">
      <c r="A1" s="5" t="s">
        <v>4</v>
      </c>
      <c r="B1" s="5" t="s">
        <v>5</v>
      </c>
    </row>
    <row r="2" spans="1:2" ht="28.9">
      <c r="A2" s="132" t="s">
        <v>32</v>
      </c>
      <c r="B2" s="6" t="s">
        <v>85</v>
      </c>
    </row>
    <row r="3" spans="1:2">
      <c r="A3" s="132" t="s">
        <v>68</v>
      </c>
      <c r="B3" s="6" t="s">
        <v>86</v>
      </c>
    </row>
    <row r="4" spans="1:2">
      <c r="A4" s="132" t="s">
        <v>87</v>
      </c>
      <c r="B4" s="6" t="s">
        <v>88</v>
      </c>
    </row>
    <row r="5" spans="1:2">
      <c r="A5" s="132" t="s">
        <v>89</v>
      </c>
      <c r="B5" s="6" t="s">
        <v>90</v>
      </c>
    </row>
    <row r="6" spans="1:2" ht="43.15">
      <c r="A6" s="132" t="s">
        <v>91</v>
      </c>
      <c r="B6" s="6" t="s">
        <v>92</v>
      </c>
    </row>
    <row r="7" spans="1:2" ht="28.9">
      <c r="A7" s="132" t="s">
        <v>93</v>
      </c>
      <c r="B7" s="6" t="s">
        <v>94</v>
      </c>
    </row>
    <row r="8" spans="1:2" ht="28.9">
      <c r="A8" s="132" t="s">
        <v>95</v>
      </c>
      <c r="B8" s="6" t="s">
        <v>96</v>
      </c>
    </row>
    <row r="9" spans="1:2" ht="28.9">
      <c r="A9" s="132" t="s">
        <v>97</v>
      </c>
      <c r="B9" s="6" t="s">
        <v>98</v>
      </c>
    </row>
    <row r="10" spans="1:2" ht="28.9">
      <c r="A10" s="132" t="s">
        <v>99</v>
      </c>
      <c r="B10" s="133" t="s">
        <v>100</v>
      </c>
    </row>
    <row r="11" spans="1:2">
      <c r="A11" s="132" t="s">
        <v>101</v>
      </c>
      <c r="B11" s="133" t="s">
        <v>102</v>
      </c>
    </row>
    <row r="12" spans="1:2" ht="28.9">
      <c r="A12" s="132" t="s">
        <v>103</v>
      </c>
      <c r="B12" s="6" t="s">
        <v>104</v>
      </c>
    </row>
    <row r="13" spans="1:2">
      <c r="A13" s="132" t="s">
        <v>25</v>
      </c>
      <c r="B13" s="133" t="s">
        <v>105</v>
      </c>
    </row>
    <row r="14" spans="1:2">
      <c r="A14" s="132" t="s">
        <v>106</v>
      </c>
      <c r="B14" s="133" t="s">
        <v>107</v>
      </c>
    </row>
    <row r="15" spans="1:2">
      <c r="A15" s="132" t="s">
        <v>108</v>
      </c>
      <c r="B15" s="133" t="s">
        <v>109</v>
      </c>
    </row>
    <row r="16" spans="1:2">
      <c r="A16" s="132" t="s">
        <v>110</v>
      </c>
      <c r="B16" s="133" t="s">
        <v>111</v>
      </c>
    </row>
    <row r="17" spans="1:2">
      <c r="A17" s="132" t="s">
        <v>112</v>
      </c>
      <c r="B17" s="6" t="s">
        <v>113</v>
      </c>
    </row>
    <row r="18" spans="1:2">
      <c r="A18" s="132" t="s">
        <v>114</v>
      </c>
      <c r="B18" s="133" t="s">
        <v>115</v>
      </c>
    </row>
    <row r="19" spans="1:2" ht="43.15">
      <c r="A19" s="132" t="s">
        <v>116</v>
      </c>
      <c r="B19" s="133" t="s">
        <v>117</v>
      </c>
    </row>
    <row r="20" spans="1:2">
      <c r="A20" s="132" t="s">
        <v>118</v>
      </c>
      <c r="B20" s="133" t="s">
        <v>119</v>
      </c>
    </row>
    <row r="21" spans="1:2" ht="28.9">
      <c r="A21" s="132" t="s">
        <v>19</v>
      </c>
      <c r="B21" s="134" t="s">
        <v>120</v>
      </c>
    </row>
    <row r="22" spans="1:2">
      <c r="A22" s="132" t="s">
        <v>121</v>
      </c>
      <c r="B22" s="133" t="s">
        <v>122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Alejandro Pacheco</DisplayName>
        <AccountId>1250</AccountId>
        <AccountType/>
      </UserInfo>
      <UserInfo>
        <DisplayName>Lyes FERROUKHI</DisplayName>
        <AccountId>97</AccountId>
        <AccountType/>
      </UserInfo>
      <UserInfo>
        <DisplayName>Stefano Pistolese</DisplayName>
        <AccountId>772</AccountId>
        <AccountType/>
      </UserInfo>
      <UserInfo>
        <DisplayName>Jimena Puyana</DisplayName>
        <AccountId>1259</AccountId>
        <AccountType/>
      </UserInfo>
      <UserInfo>
        <DisplayName>Carlos Salgado</DisplayName>
        <AccountId>1344</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06A8A7-AAD0-46D5-9E3E-4D298B186157}"/>
</file>

<file path=customXml/itemProps2.xml><?xml version="1.0" encoding="utf-8"?>
<ds:datastoreItem xmlns:ds="http://schemas.openxmlformats.org/officeDocument/2006/customXml" ds:itemID="{84AEDBCE-AE29-4AA3-A5BD-B932231712F2}"/>
</file>

<file path=customXml/itemProps3.xml><?xml version="1.0" encoding="utf-8"?>
<ds:datastoreItem xmlns:ds="http://schemas.openxmlformats.org/officeDocument/2006/customXml" ds:itemID="{CE0019D6-8266-4ACC-B350-1D73C89373D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Nazly Gutierrez</dc:creator>
  <cp:keywords/>
  <dc:description/>
  <cp:lastModifiedBy>Ardhi rasy Wardhana</cp:lastModifiedBy>
  <cp:revision/>
  <dcterms:created xsi:type="dcterms:W3CDTF">2023-05-05T09:33:41Z</dcterms:created>
  <dcterms:modified xsi:type="dcterms:W3CDTF">2024-01-15T22:56:27Z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