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155" documentId="13_ncr:1_{4D798623-4A28-42C6-9D5C-97D18ADE5574}" xr6:coauthVersionLast="47" xr6:coauthVersionMax="47" xr10:uidLastSave="{68FDA320-63C1-4102-AC7C-C0AB5D9117E1}"/>
  <bookViews>
    <workbookView xWindow="-120" yWindow="-120" windowWidth="29040" windowHeight="1572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3" l="1"/>
  <c r="D8" i="3"/>
  <c r="D6" i="3"/>
  <c r="D2" i="3"/>
  <c r="D13" i="1"/>
  <c r="D2" i="1"/>
  <c r="D6" i="1"/>
  <c r="D8" i="1"/>
  <c r="D12" i="1"/>
</calcChain>
</file>

<file path=xl/sharedStrings.xml><?xml version="1.0" encoding="utf-8"?>
<sst xmlns="http://schemas.openxmlformats.org/spreadsheetml/2006/main" count="227" uniqueCount="107">
  <si>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</si>
  <si>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</si>
  <si>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</si>
  <si>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</si>
  <si>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</si>
  <si>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</si>
  <si>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</si>
  <si>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</si>
  <si>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</si>
  <si>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</si>
  <si>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</si>
  <si>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</si>
  <si>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</si>
  <si>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</si>
  <si>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</si>
  <si>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</si>
  <si>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</si>
  <si>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</si>
  <si>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</si>
  <si>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</si>
  <si>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</si>
  <si>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Green Energy SME Development Project</t>
  </si>
  <si>
    <t>https://open.undp.org/projects/00097769</t>
  </si>
  <si>
    <t>Status of by-laws enabling implementation of the Energy Efficiency Law</t>
  </si>
  <si>
    <t xml:space="preserve">Target: Final version adopted </t>
  </si>
  <si>
    <t>GEF</t>
  </si>
  <si>
    <t>VF</t>
  </si>
  <si>
    <t>Accelerating just energy transition</t>
  </si>
  <si>
    <t>Energy Efficiency</t>
  </si>
  <si>
    <t>Legal Framework</t>
  </si>
  <si>
    <t>National</t>
  </si>
  <si>
    <t>Tier 3</t>
  </si>
  <si>
    <t>Capacity Building Training</t>
  </si>
  <si>
    <t xml:space="preserve">Number of officials trained (including number of women) </t>
  </si>
  <si>
    <t>Status of by-laws, providing financial incentives and support mechanisms for green energy investment</t>
  </si>
  <si>
    <t xml:space="preserve">Target: 2.0 MW. Final version of a by-law providing a financial support mechanism for green energy investment approved </t>
  </si>
  <si>
    <t>Renewable Energy</t>
  </si>
  <si>
    <t>Incentives and Support</t>
  </si>
  <si>
    <t xml:space="preserve">Status of system of compliance checks and enforcement of performance standard for selected EE/RE products </t>
  </si>
  <si>
    <t>Target: Final version approved by decision-makers</t>
  </si>
  <si>
    <t>Market Intervention</t>
  </si>
  <si>
    <t xml:space="preserve">Number and volume (US$) of green loans approved for SWH and other targeted EE/RE products (including those for women-led SMEs) </t>
  </si>
  <si>
    <t>Target: 2,000 loans/US$ 2,600,000 (at least 100 loans to women-led SMEs)</t>
  </si>
  <si>
    <t>Electricity Access</t>
  </si>
  <si>
    <t xml:space="preserve">Number of beneficiaries using RE (including number of women) </t>
  </si>
  <si>
    <t>Unknown</t>
  </si>
  <si>
    <t>Energy (MW added)</t>
  </si>
  <si>
    <t xml:space="preserve">Installed new RE-power generation capacity, MW </t>
  </si>
  <si>
    <t>Close the gap on energy access</t>
  </si>
  <si>
    <t>Medium Enterprises</t>
  </si>
  <si>
    <t xml:space="preserve">Number of SWH systems facilitated by the project (in tourism facilities) </t>
  </si>
  <si>
    <t xml:space="preserve">Number of people with improved access to energy (including percentage of women) </t>
  </si>
  <si>
    <t>Target: 60% women out of 17867 people</t>
  </si>
  <si>
    <t>Campaign Participant</t>
  </si>
  <si>
    <t xml:space="preserve">Number of people accessed by marketing and awareness raising campaign (including percentage of women) </t>
  </si>
  <si>
    <t>Beneficiary category: Marketing and Awareness Raising Campaign 
Target: 60% women out of 3000000 people</t>
  </si>
  <si>
    <t>Other Energy Services</t>
  </si>
  <si>
    <t xml:space="preserve">Number of organizations receiving results of project, including GHG emissions and socio-economic benefits (targeted number to be established during project inception) </t>
  </si>
  <si>
    <t>Beneficiary category: Knowledge sharing 
Target: 100% of identified participating stakeholder organizations
Budget for this line: Includes OPEX</t>
  </si>
  <si>
    <t>https://open.undp.org/projects/00097770</t>
  </si>
  <si>
    <t>50 (15)</t>
  </si>
  <si>
    <t>https://open.undp.org/projects/00097771</t>
  </si>
  <si>
    <t>https://open.undp.org/projects/00097772</t>
  </si>
  <si>
    <t>https://open.undp.org/projects/00097773</t>
  </si>
  <si>
    <t>https://open.undp.org/projects/00097774</t>
  </si>
  <si>
    <t>16000 (10000)</t>
  </si>
  <si>
    <t>https://open.undp.org/projects/00097775</t>
  </si>
  <si>
    <t>https://open.undp.org/projects/00097776</t>
  </si>
  <si>
    <t>https://open.undp.org/projects/00097777</t>
  </si>
  <si>
    <t>17867 (60%)</t>
  </si>
  <si>
    <t>https://open.undp.org/projects/00097778</t>
  </si>
  <si>
    <t>Other</t>
  </si>
  <si>
    <t>3000000 (60%)</t>
  </si>
  <si>
    <t>https://open.undp.org/projects/00097779</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</si>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</sst>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0"/>
  </numFmts>
  <fonts count="8">
    <font>
      <sz val="11"/>
      <color theme="1"/>
      <name val="Calibri"/>
      <family val="2"/>
      <scheme val="minor"/>
    </font>
    <font>
      <sz val="11"/>
      <color theme="1"/>
      <name val="Calibri"/>
      <scheme val="minor"/>
    </font>
    <font>
      <b/>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theme="6"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4" fillId="0" borderId="0" applyNumberFormat="0" applyFill="0" applyBorder="0" applyAlignment="0" applyProtection="0"/>
  </cellStyleXfs>
  <cellXfs count="48">
    <xf numFmtId="0" fontId="0" fillId="0" borderId="0" xfId="0"/>
    <xf numFmtId="0" fontId="2" fillId="0" borderId="1" xfId="0" applyFont="1" applyBorder="1" applyAlignment="1">
      <alignment horizontal="center" vertical="top" wrapText="1"/>
    </xf>
    <xf numFmtId="0" fontId="0" fillId="0" borderId="0" xfId="0" applyAlignment="1">
      <alignment vertical="top" wrapText="1"/>
    </xf>
    <xf numFmtId="164" fontId="0" fillId="0" borderId="0" xfId="1" applyFont="1" applyAlignment="1">
      <alignment vertical="top" wrapText="1"/>
    </xf>
    <xf numFmtId="0" fontId="4" fillId="0" borderId="0" xfId="2" applyAlignment="1">
      <alignment vertical="top" wrapText="1"/>
    </xf>
    <xf numFmtId="164" fontId="0" fillId="0" borderId="0" xfId="0" applyNumberFormat="1" applyAlignment="1">
      <alignment vertical="top" wrapText="1"/>
    </xf>
    <xf numFmtId="0" fontId="0" fillId="0" borderId="0" xfId="0" applyAlignment="1">
      <alignment horizontal="left" vertical="top" wrapText="1"/>
    </xf>
    <xf numFmtId="0" fontId="0" fillId="2" borderId="0" xfId="0" applyFill="1" applyAlignment="1">
      <alignment vertical="top" wrapText="1"/>
    </xf>
    <xf numFmtId="0" fontId="0" fillId="2" borderId="0" xfId="0" applyFill="1" applyAlignment="1">
      <alignment horizontal="right" vertical="top" wrapText="1"/>
    </xf>
    <xf numFmtId="9" fontId="0" fillId="2" borderId="0" xfId="0" applyNumberFormat="1" applyFill="1" applyAlignment="1">
      <alignment horizontal="right" vertical="top" wrapText="1"/>
    </xf>
    <xf numFmtId="165" fontId="0" fillId="0" borderId="0" xfId="0" applyNumberFormat="1" applyAlignment="1">
      <alignment vertical="top" wrapText="1"/>
    </xf>
    <xf numFmtId="0" fontId="2" fillId="0" borderId="0" xfId="0" applyFont="1" applyAlignment="1">
      <alignment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4" fillId="0" borderId="2" xfId="2" applyBorder="1" applyAlignment="1">
      <alignment vertical="center" wrapText="1"/>
    </xf>
    <xf numFmtId="164" fontId="0" fillId="0" borderId="2" xfId="1" applyFont="1" applyBorder="1" applyAlignment="1">
      <alignment vertical="center" wrapText="1"/>
    </xf>
    <xf numFmtId="0" fontId="0" fillId="2" borderId="2" xfId="0" applyFill="1" applyBorder="1" applyAlignment="1">
      <alignment vertical="center" wrapText="1"/>
    </xf>
    <xf numFmtId="0" fontId="0" fillId="2" borderId="2" xfId="0" applyFill="1" applyBorder="1" applyAlignment="1">
      <alignment horizontal="right" vertical="center" wrapText="1"/>
    </xf>
    <xf numFmtId="0" fontId="0" fillId="2" borderId="9" xfId="0" applyFill="1"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9" fontId="0" fillId="0" borderId="10" xfId="0" applyNumberFormat="1" applyBorder="1" applyAlignment="1">
      <alignment vertical="center" wrapText="1"/>
    </xf>
    <xf numFmtId="10" fontId="0" fillId="0" borderId="10" xfId="0" applyNumberFormat="1" applyBorder="1" applyAlignment="1">
      <alignment vertical="center" wrapText="1"/>
    </xf>
    <xf numFmtId="9" fontId="0" fillId="2" borderId="2" xfId="0" applyNumberFormat="1" applyFill="1" applyBorder="1" applyAlignment="1">
      <alignment horizontal="right" vertical="center" wrapText="1"/>
    </xf>
    <xf numFmtId="0" fontId="0" fillId="0" borderId="0" xfId="0" applyAlignment="1">
      <alignment vertical="center" wrapText="1"/>
    </xf>
    <xf numFmtId="164" fontId="0" fillId="0" borderId="0" xfId="0" applyNumberFormat="1" applyAlignment="1">
      <alignment vertical="center" wrapText="1"/>
    </xf>
    <xf numFmtId="164" fontId="0" fillId="0" borderId="0" xfId="1" applyFont="1" applyAlignment="1">
      <alignment vertical="center" wrapText="1"/>
    </xf>
    <xf numFmtId="165" fontId="0" fillId="0" borderId="0" xfId="0" applyNumberFormat="1" applyAlignment="1">
      <alignment vertical="center" wrapText="1"/>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0" borderId="3" xfId="0" applyFont="1" applyBorder="1"/>
    <xf numFmtId="0" fontId="0" fillId="0" borderId="9" xfId="0" applyBorder="1" applyAlignment="1">
      <alignment horizontal="center" vertical="center"/>
    </xf>
    <xf numFmtId="0" fontId="0" fillId="0" borderId="11"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097769"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097769" TargetMode="External"/><Relationship Id="rId1" Type="http://schemas.openxmlformats.org/officeDocument/2006/relationships/hyperlink" Target="https://open.undp.org/projects/000977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300DB-FA14-4D99-97C9-D812FBCEF4A4}">
  <dimension ref="A1:AD22"/>
  <sheetViews>
    <sheetView tabSelected="1" topLeftCell="A2" zoomScale="85" zoomScaleNormal="85" workbookViewId="0">
      <selection activeCell="S10" sqref="S10"/>
    </sheetView>
  </sheetViews>
  <sheetFormatPr defaultRowHeight="15"/>
  <cols>
    <col min="1" max="1" width="9.140625" style="31"/>
    <col min="2" max="2" width="20.7109375" style="31" customWidth="1"/>
    <col min="3" max="3" width="22.28515625" style="31" customWidth="1"/>
    <col min="4" max="4" width="13.28515625" style="31" bestFit="1" customWidth="1"/>
    <col min="5" max="5" width="21.85546875" style="31" customWidth="1"/>
    <col min="6" max="6" width="45.28515625" style="31" customWidth="1"/>
    <col min="7" max="7" width="12.28515625" style="31" customWidth="1"/>
    <col min="8" max="8" width="15.140625" style="31" customWidth="1"/>
    <col min="9" max="9" width="47.42578125" style="31" customWidth="1"/>
    <col min="10" max="10" width="9.140625" style="31"/>
    <col min="11" max="11" width="10.140625" style="31" customWidth="1"/>
    <col min="12" max="12" width="12.85546875" style="31" bestFit="1" customWidth="1"/>
    <col min="13" max="13" width="9.140625" style="27"/>
    <col min="14" max="14" width="13.5703125" style="27" customWidth="1"/>
    <col min="15" max="15" width="17.5703125" style="27" bestFit="1" customWidth="1"/>
    <col min="16" max="16" width="12.28515625" style="27" customWidth="1"/>
    <col min="17" max="17" width="21.5703125" style="27" bestFit="1" customWidth="1"/>
    <col min="18" max="18" width="18.140625" style="27" bestFit="1" customWidth="1"/>
    <col min="19" max="19" width="13.85546875" style="27" customWidth="1"/>
    <col min="20" max="20" width="30.28515625" style="2" bestFit="1" customWidth="1"/>
    <col min="21" max="16384" width="9.140625" style="2"/>
  </cols>
  <sheetData>
    <row r="1" spans="1:30" ht="30.75">
      <c r="A1" s="18" t="s">
        <v>0</v>
      </c>
      <c r="B1" s="18" t="s">
        <v>1</v>
      </c>
      <c r="C1" s="18" t="s">
        <v>2</v>
      </c>
      <c r="D1" s="18" t="s">
        <v>3</v>
      </c>
      <c r="E1" s="18" t="s">
        <v>4</v>
      </c>
      <c r="F1" s="18" t="s">
        <v>5</v>
      </c>
      <c r="G1" s="18" t="s">
        <v>6</v>
      </c>
      <c r="H1" s="18" t="s">
        <v>7</v>
      </c>
      <c r="I1" s="18" t="s">
        <v>8</v>
      </c>
      <c r="J1" s="19" t="s">
        <v>9</v>
      </c>
      <c r="K1" s="20" t="s">
        <v>10</v>
      </c>
      <c r="L1" s="38" t="s">
        <v>11</v>
      </c>
      <c r="M1" s="39" t="s">
        <v>12</v>
      </c>
      <c r="N1" s="38" t="s">
        <v>13</v>
      </c>
      <c r="O1" s="38" t="s">
        <v>14</v>
      </c>
      <c r="P1" s="39" t="s">
        <v>15</v>
      </c>
      <c r="Q1" s="39" t="s">
        <v>16</v>
      </c>
      <c r="R1" s="40" t="s">
        <v>17</v>
      </c>
      <c r="S1" s="41" t="s">
        <v>18</v>
      </c>
      <c r="T1" s="40" t="s">
        <v>19</v>
      </c>
      <c r="U1" s="41" t="s">
        <v>20</v>
      </c>
    </row>
    <row r="2" spans="1:30" ht="60.75">
      <c r="A2" s="12">
        <v>5476</v>
      </c>
      <c r="B2" s="12" t="s">
        <v>21</v>
      </c>
      <c r="C2" s="21" t="s">
        <v>22</v>
      </c>
      <c r="D2" s="22">
        <f>386750+104990.75</f>
        <v>491740.75</v>
      </c>
      <c r="E2" s="23" t="s">
        <v>19</v>
      </c>
      <c r="F2" s="23" t="s">
        <v>23</v>
      </c>
      <c r="G2" s="24">
        <v>0</v>
      </c>
      <c r="H2" s="24">
        <v>1</v>
      </c>
      <c r="I2" s="25" t="s">
        <v>24</v>
      </c>
      <c r="J2" s="12" t="s">
        <v>25</v>
      </c>
      <c r="K2" s="26"/>
      <c r="L2" s="42" t="s">
        <v>26</v>
      </c>
      <c r="M2" s="35"/>
      <c r="N2" s="43" t="s">
        <v>27</v>
      </c>
      <c r="O2" s="35" t="s">
        <v>28</v>
      </c>
      <c r="P2" s="35"/>
      <c r="Q2" s="35" t="s">
        <v>29</v>
      </c>
      <c r="R2" s="35" t="s">
        <v>28</v>
      </c>
      <c r="S2" s="44"/>
      <c r="T2" s="35" t="s">
        <v>30</v>
      </c>
      <c r="U2" s="44"/>
      <c r="W2" s="15" t="s">
        <v>26</v>
      </c>
      <c r="X2" s="27"/>
      <c r="Y2" s="27" t="s">
        <v>27</v>
      </c>
      <c r="Z2" s="27" t="s">
        <v>28</v>
      </c>
      <c r="AA2" s="35" t="s">
        <v>31</v>
      </c>
      <c r="AB2" s="27"/>
      <c r="AC2" s="27" t="s">
        <v>29</v>
      </c>
      <c r="AD2" s="27" t="s">
        <v>28</v>
      </c>
    </row>
    <row r="3" spans="1:30" ht="45.75">
      <c r="A3" s="13"/>
      <c r="B3" s="13"/>
      <c r="C3" s="21"/>
      <c r="D3" s="22"/>
      <c r="E3" s="23" t="s">
        <v>32</v>
      </c>
      <c r="F3" s="23" t="s">
        <v>33</v>
      </c>
      <c r="G3" s="24">
        <v>0</v>
      </c>
      <c r="H3" s="24">
        <v>50</v>
      </c>
      <c r="I3" s="25"/>
      <c r="J3" s="13"/>
      <c r="K3" s="28">
        <v>0.3</v>
      </c>
      <c r="L3" s="42" t="s">
        <v>26</v>
      </c>
      <c r="M3" s="35"/>
      <c r="N3" s="43" t="s">
        <v>27</v>
      </c>
      <c r="O3" s="35"/>
      <c r="P3" s="35"/>
      <c r="Q3" s="35"/>
      <c r="R3" s="35"/>
      <c r="S3" s="44"/>
      <c r="T3" s="35"/>
      <c r="U3" s="44"/>
      <c r="W3" s="16"/>
      <c r="X3" s="27"/>
      <c r="Y3" s="27"/>
      <c r="Z3" s="27"/>
      <c r="AA3" s="35"/>
      <c r="AB3" s="27"/>
      <c r="AC3" s="27"/>
      <c r="AD3" s="27"/>
    </row>
    <row r="4" spans="1:30" ht="60.75">
      <c r="A4" s="13"/>
      <c r="B4" s="13"/>
      <c r="C4" s="21"/>
      <c r="D4" s="22"/>
      <c r="E4" s="23" t="s">
        <v>19</v>
      </c>
      <c r="F4" s="23" t="s">
        <v>34</v>
      </c>
      <c r="G4" s="24">
        <v>0</v>
      </c>
      <c r="H4" s="24">
        <v>1</v>
      </c>
      <c r="I4" s="25" t="s">
        <v>35</v>
      </c>
      <c r="J4" s="13"/>
      <c r="K4" s="26"/>
      <c r="L4" s="42" t="s">
        <v>26</v>
      </c>
      <c r="M4" s="35"/>
      <c r="N4" s="43" t="s">
        <v>27</v>
      </c>
      <c r="O4" s="35" t="s">
        <v>36</v>
      </c>
      <c r="P4" s="35"/>
      <c r="Q4" s="35" t="s">
        <v>37</v>
      </c>
      <c r="R4" s="35" t="s">
        <v>36</v>
      </c>
      <c r="S4" s="44"/>
      <c r="T4" s="35" t="s">
        <v>30</v>
      </c>
      <c r="U4" s="44"/>
      <c r="W4" s="16"/>
      <c r="X4" s="27"/>
      <c r="Y4" s="27" t="s">
        <v>27</v>
      </c>
      <c r="Z4" s="27" t="s">
        <v>28</v>
      </c>
      <c r="AA4" s="35" t="s">
        <v>31</v>
      </c>
      <c r="AB4" s="27"/>
      <c r="AC4" s="27" t="s">
        <v>29</v>
      </c>
      <c r="AD4" s="27" t="s">
        <v>28</v>
      </c>
    </row>
    <row r="5" spans="1:30" ht="60.75">
      <c r="A5" s="13"/>
      <c r="B5" s="13"/>
      <c r="C5" s="21"/>
      <c r="D5" s="22"/>
      <c r="E5" s="23" t="s">
        <v>19</v>
      </c>
      <c r="F5" s="23" t="s">
        <v>38</v>
      </c>
      <c r="G5" s="24">
        <v>0</v>
      </c>
      <c r="H5" s="24">
        <v>1</v>
      </c>
      <c r="I5" s="25" t="s">
        <v>39</v>
      </c>
      <c r="J5" s="13"/>
      <c r="K5" s="26"/>
      <c r="L5" s="42" t="s">
        <v>26</v>
      </c>
      <c r="M5" s="35"/>
      <c r="N5" s="43" t="s">
        <v>27</v>
      </c>
      <c r="O5" s="35"/>
      <c r="P5" s="35"/>
      <c r="Q5" s="35"/>
      <c r="R5" s="35"/>
      <c r="S5" s="44"/>
      <c r="T5" s="35"/>
      <c r="U5" s="44"/>
      <c r="W5" s="16"/>
      <c r="X5" s="27"/>
      <c r="Y5" s="27" t="s">
        <v>27</v>
      </c>
      <c r="Z5" s="27" t="s">
        <v>28</v>
      </c>
      <c r="AA5" s="35" t="s">
        <v>31</v>
      </c>
      <c r="AB5" s="27"/>
      <c r="AC5" s="27" t="s">
        <v>29</v>
      </c>
      <c r="AD5" s="27" t="s">
        <v>28</v>
      </c>
    </row>
    <row r="6" spans="1:30" ht="60.75">
      <c r="A6" s="13"/>
      <c r="B6" s="13"/>
      <c r="C6" s="21"/>
      <c r="D6" s="22">
        <f>130410+535090+104990.75</f>
        <v>770490.75</v>
      </c>
      <c r="E6" s="23" t="s">
        <v>40</v>
      </c>
      <c r="F6" s="23" t="s">
        <v>41</v>
      </c>
      <c r="G6" s="24">
        <v>0</v>
      </c>
      <c r="H6" s="24">
        <v>2600000</v>
      </c>
      <c r="I6" s="25" t="s">
        <v>42</v>
      </c>
      <c r="J6" s="13"/>
      <c r="K6" s="26"/>
      <c r="L6" s="42" t="s">
        <v>26</v>
      </c>
      <c r="M6" s="35"/>
      <c r="N6" s="43" t="s">
        <v>27</v>
      </c>
      <c r="O6" s="35"/>
      <c r="P6" s="35"/>
      <c r="Q6" s="35"/>
      <c r="R6" s="35"/>
      <c r="S6" s="44"/>
      <c r="T6" s="35"/>
      <c r="U6" s="44"/>
      <c r="W6" s="16"/>
      <c r="X6" s="27"/>
      <c r="Y6" s="27" t="s">
        <v>27</v>
      </c>
      <c r="Z6" s="27" t="s">
        <v>28</v>
      </c>
      <c r="AA6" s="35"/>
      <c r="AB6" s="27"/>
      <c r="AC6" s="27" t="s">
        <v>29</v>
      </c>
      <c r="AD6" s="27" t="s">
        <v>28</v>
      </c>
    </row>
    <row r="7" spans="1:30" ht="60.75">
      <c r="A7" s="13"/>
      <c r="B7" s="13"/>
      <c r="C7" s="21"/>
      <c r="D7" s="22"/>
      <c r="E7" s="23" t="s">
        <v>43</v>
      </c>
      <c r="F7" s="23" t="s">
        <v>44</v>
      </c>
      <c r="G7" s="24">
        <v>0</v>
      </c>
      <c r="H7" s="24">
        <v>16000</v>
      </c>
      <c r="I7" s="25"/>
      <c r="J7" s="13"/>
      <c r="K7" s="29">
        <v>0.625</v>
      </c>
      <c r="L7" s="42" t="s">
        <v>26</v>
      </c>
      <c r="M7" s="35"/>
      <c r="N7" s="43" t="s">
        <v>27</v>
      </c>
      <c r="O7" s="35"/>
      <c r="P7" s="35"/>
      <c r="Q7" s="35"/>
      <c r="R7" s="35"/>
      <c r="S7" s="44" t="s">
        <v>45</v>
      </c>
      <c r="T7" s="35"/>
      <c r="U7" s="44"/>
      <c r="W7" s="16"/>
      <c r="X7" s="27"/>
      <c r="Y7" s="27" t="s">
        <v>27</v>
      </c>
      <c r="Z7" s="27" t="s">
        <v>43</v>
      </c>
      <c r="AA7" s="35"/>
      <c r="AB7" s="27"/>
      <c r="AC7" s="27"/>
      <c r="AD7" s="27"/>
    </row>
    <row r="8" spans="1:30" ht="60.75">
      <c r="A8" s="13"/>
      <c r="B8" s="13"/>
      <c r="C8" s="21"/>
      <c r="D8" s="22">
        <f>1207750+104990.75</f>
        <v>1312740.75</v>
      </c>
      <c r="E8" s="23" t="s">
        <v>46</v>
      </c>
      <c r="F8" s="23" t="s">
        <v>47</v>
      </c>
      <c r="G8" s="24">
        <v>0</v>
      </c>
      <c r="H8" s="24">
        <v>0.75</v>
      </c>
      <c r="I8" s="25"/>
      <c r="J8" s="13"/>
      <c r="K8" s="26"/>
      <c r="L8" s="42" t="s">
        <v>26</v>
      </c>
      <c r="M8" s="35"/>
      <c r="N8" s="43" t="s">
        <v>48</v>
      </c>
      <c r="O8" s="35"/>
      <c r="P8" s="35"/>
      <c r="Q8" s="35"/>
      <c r="R8" s="35"/>
      <c r="S8" s="44" t="s">
        <v>45</v>
      </c>
      <c r="T8" s="35"/>
      <c r="U8" s="44"/>
      <c r="W8" s="16"/>
      <c r="X8" s="27"/>
      <c r="Y8" s="27" t="s">
        <v>27</v>
      </c>
      <c r="Z8" s="27" t="s">
        <v>36</v>
      </c>
      <c r="AA8" s="35"/>
      <c r="AB8" s="27"/>
      <c r="AC8" s="27"/>
      <c r="AD8" s="27"/>
    </row>
    <row r="9" spans="1:30" ht="60.75">
      <c r="A9" s="13"/>
      <c r="B9" s="13"/>
      <c r="C9" s="21"/>
      <c r="D9" s="22"/>
      <c r="E9" s="23" t="s">
        <v>49</v>
      </c>
      <c r="F9" s="23" t="s">
        <v>50</v>
      </c>
      <c r="G9" s="24">
        <v>0</v>
      </c>
      <c r="H9" s="24">
        <v>100</v>
      </c>
      <c r="I9" s="25"/>
      <c r="J9" s="13"/>
      <c r="K9" s="26"/>
      <c r="L9" s="42" t="s">
        <v>26</v>
      </c>
      <c r="M9" s="35"/>
      <c r="N9" s="43" t="s">
        <v>27</v>
      </c>
      <c r="O9" s="35"/>
      <c r="P9" s="35"/>
      <c r="Q9" s="35"/>
      <c r="R9" s="35"/>
      <c r="S9" s="44"/>
      <c r="T9" s="35"/>
      <c r="U9" s="44"/>
      <c r="W9" s="16"/>
      <c r="X9" s="27"/>
      <c r="Y9" s="27" t="s">
        <v>27</v>
      </c>
      <c r="Z9" s="27" t="s">
        <v>43</v>
      </c>
      <c r="AA9" s="35"/>
      <c r="AB9" s="27"/>
      <c r="AC9" s="27"/>
      <c r="AD9" s="27"/>
    </row>
    <row r="10" spans="1:30" ht="60.75">
      <c r="A10" s="13"/>
      <c r="B10" s="13"/>
      <c r="C10" s="21"/>
      <c r="D10" s="22"/>
      <c r="E10" s="23" t="s">
        <v>43</v>
      </c>
      <c r="F10" s="23" t="s">
        <v>51</v>
      </c>
      <c r="G10" s="24">
        <v>0</v>
      </c>
      <c r="H10" s="24">
        <v>17867</v>
      </c>
      <c r="I10" s="25" t="s">
        <v>52</v>
      </c>
      <c r="J10" s="13"/>
      <c r="K10" s="28">
        <v>0.6</v>
      </c>
      <c r="L10" s="42" t="s">
        <v>26</v>
      </c>
      <c r="M10" s="35"/>
      <c r="N10" s="43" t="s">
        <v>48</v>
      </c>
      <c r="O10" s="35"/>
      <c r="P10" s="35"/>
      <c r="Q10" s="35"/>
      <c r="R10" s="35"/>
      <c r="S10" s="44" t="s">
        <v>45</v>
      </c>
      <c r="T10" s="35"/>
      <c r="U10" s="44"/>
      <c r="W10" s="16"/>
      <c r="X10" s="27"/>
      <c r="Y10" s="27" t="s">
        <v>27</v>
      </c>
      <c r="Z10" s="27" t="s">
        <v>43</v>
      </c>
      <c r="AA10" s="35"/>
      <c r="AB10" s="27"/>
      <c r="AC10" s="27"/>
      <c r="AD10" s="27"/>
    </row>
    <row r="11" spans="1:30" ht="60.75">
      <c r="A11" s="13"/>
      <c r="B11" s="13"/>
      <c r="C11" s="21"/>
      <c r="D11" s="22"/>
      <c r="E11" s="23" t="s">
        <v>53</v>
      </c>
      <c r="F11" s="23" t="s">
        <v>54</v>
      </c>
      <c r="G11" s="24">
        <v>0</v>
      </c>
      <c r="H11" s="24">
        <v>3000000</v>
      </c>
      <c r="I11" s="25" t="s">
        <v>55</v>
      </c>
      <c r="J11" s="13"/>
      <c r="K11" s="28">
        <v>0.6</v>
      </c>
      <c r="L11" s="42" t="s">
        <v>26</v>
      </c>
      <c r="M11" s="35"/>
      <c r="N11" s="43" t="s">
        <v>27</v>
      </c>
      <c r="O11" s="35"/>
      <c r="P11" s="35"/>
      <c r="Q11" s="35"/>
      <c r="R11" s="35"/>
      <c r="S11" s="44"/>
      <c r="T11" s="35"/>
      <c r="U11" s="44"/>
      <c r="W11" s="16"/>
      <c r="X11" s="27"/>
      <c r="Y11" s="27" t="s">
        <v>27</v>
      </c>
      <c r="Z11" s="27" t="s">
        <v>28</v>
      </c>
      <c r="AA11" s="35"/>
      <c r="AB11" s="27"/>
      <c r="AC11" s="27"/>
      <c r="AD11" s="27"/>
    </row>
    <row r="12" spans="1:30" ht="60.75">
      <c r="A12" s="14"/>
      <c r="B12" s="14"/>
      <c r="C12" s="21"/>
      <c r="D12" s="22">
        <f>140000+104990.75</f>
        <v>244990.75</v>
      </c>
      <c r="E12" s="23" t="s">
        <v>56</v>
      </c>
      <c r="F12" s="23" t="s">
        <v>57</v>
      </c>
      <c r="G12" s="24">
        <v>0</v>
      </c>
      <c r="H12" s="30"/>
      <c r="I12" s="25" t="s">
        <v>58</v>
      </c>
      <c r="J12" s="14"/>
      <c r="K12" s="26"/>
      <c r="L12" s="42" t="s">
        <v>26</v>
      </c>
      <c r="M12" s="35"/>
      <c r="N12" s="43" t="s">
        <v>27</v>
      </c>
      <c r="O12" s="35"/>
      <c r="P12" s="35"/>
      <c r="Q12" s="35"/>
      <c r="R12" s="35"/>
      <c r="S12" s="44"/>
      <c r="T12" s="35"/>
      <c r="U12" s="44"/>
      <c r="W12" s="17"/>
      <c r="X12" s="27"/>
      <c r="Y12" s="27" t="s">
        <v>27</v>
      </c>
      <c r="Z12" s="27" t="s">
        <v>43</v>
      </c>
      <c r="AA12" s="35"/>
      <c r="AB12" s="27"/>
      <c r="AC12" s="27"/>
      <c r="AD12" s="27"/>
    </row>
    <row r="13" spans="1:30">
      <c r="D13" s="32"/>
    </row>
    <row r="16" spans="1:30">
      <c r="D16" s="33"/>
    </row>
    <row r="22" spans="4:4">
      <c r="D22" s="34"/>
    </row>
  </sheetData>
  <phoneticPr fontId="5" type="noConversion"/>
  <dataValidations count="12">
    <dataValidation type="list" allowBlank="1" showInputMessage="1" showErrorMessage="1" sqref="Y2:Y12 N2:N12" xr:uid="{C97CD822-1EF8-494F-AE7E-632A70A49200}">
      <formula1>"Accelerating just energy transition, Close the gap on energy access, Scale up energy finance"</formula1>
    </dataValidation>
    <dataValidation type="list" allowBlank="1" showInputMessage="1" showErrorMessage="1" sqref="Z2:Z12" xr:uid="{2B4404E3-F9B0-45C8-89E8-867976A3079F}">
      <formula1>"Electricity Access, Energy Efficiency, Clean Cooking, Renewable Energy"</formula1>
    </dataValidation>
    <dataValidation type="list" allowBlank="1" showInputMessage="1" showErrorMessage="1" sqref="AB2:AB12 P2:P12" xr:uid="{6064E3B9-EE0D-4E1D-B180-76D1CF743298}">
      <formula1>"AMP, PUDC, Solar4Health, Action Opportunities, Italy UNDP Energy Partnership"</formula1>
    </dataValidation>
    <dataValidation type="list" allowBlank="1" showInputMessage="1" showErrorMessage="1" sqref="AC2:AC12 Q2:Q12" xr:uid="{D01817DA-E906-464D-B4D9-01FC52C02F03}">
      <formula1>"NDC Support, National Strategy, Legal Framework,Incentives and Support, Government Capacity-Building, Carbon Pricing and Monitoring, Financing Model, Business Model"</formula1>
    </dataValidation>
    <dataValidation type="list" allowBlank="1" showInputMessage="1" showErrorMessage="1" sqref="AD2:AD12" xr:uid="{14444775-60E4-426C-AD07-19A693D2731D}">
      <formula1>"Electricity Access, Energy Efficiency, Renewable EnergyEnergy Infrastructure,   Transport, Digital &amp; Data, Clean Cooking, Decarbonization, Hydrogen, Off-Grid, On-Grid"</formula1>
    </dataValidation>
    <dataValidation type="list" allowBlank="1" showInputMessage="1" showErrorMessage="1" sqref="AA2:AA12" xr:uid="{64704F51-D586-43E9-BFB7-089DC6970181}">
      <formula1>"Tier 1, Tier 2, Tier 3"</formula1>
    </dataValidation>
    <dataValidation type="list" allowBlank="1" showInputMessage="1" showErrorMessage="1" sqref="O2:O12" xr:uid="{AF742A2B-B13D-446F-8652-9C527C8A3A12}">
      <formula1>"Electricity Access, Energy Efficiency, Clean Cooking, Renewable Energy, Overall"</formula1>
    </dataValidation>
    <dataValidation type="list" allowBlank="1" showInputMessage="1" showErrorMessage="1" sqref="M2:M12" xr:uid="{A7CC9610-9D29-4412-809C-E2C9C138B228}">
      <formula1>"Finance, Gender, Efficiency, Just, Health"</formula1>
    </dataValidation>
    <dataValidation type="list" allowBlank="1" showInputMessage="1" showErrorMessage="1" sqref="T2:T12" xr:uid="{60F940FA-6F53-4AA9-A669-62EC0E1A1D1E}">
      <formula1>"National, Regional, City, Community"</formula1>
    </dataValidation>
    <dataValidation type="list" allowBlank="1" showInputMessage="1" showErrorMessage="1" sqref="L2:L12" xr:uid="{1BF8D641-8EF8-4F91-B637-675C09CC5E2F}">
      <formula1>"Non-VF, VF"</formula1>
    </dataValidation>
    <dataValidation type="list" allowBlank="1" showInputMessage="1" showErrorMessage="1" sqref="R2:R12" xr:uid="{44D6DB9D-AD95-4910-83F6-E40659F0F615}">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2" xr:uid="{50012757-2500-439F-903C-6D9310A53A71}">
      <formula1>"Solar, Wind, Bioenergy, Hydro, Geothermal, Waste, Some Sources, Other, Unknown"</formula1>
    </dataValidation>
  </dataValidations>
  <hyperlinks>
    <hyperlink ref="C2" r:id="rId1" xr:uid="{7E6A478A-DFA9-41F3-9754-C70FF9A26E2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9158108-9601-44CA-944F-BD0B26B7AD50}">
          <x14:formula1>
            <xm:f>'Beneficiary Categories'!$A$2:$A$22</xm:f>
          </x14:formula1>
          <xm:sqref>E2:E12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zoomScale="85" zoomScaleNormal="85" workbookViewId="0">
      <selection activeCell="J1" sqref="J1"/>
    </sheetView>
  </sheetViews>
  <sheetFormatPr defaultRowHeight="15"/>
  <cols>
    <col min="1" max="1" width="9.140625" style="2"/>
    <col min="2" max="2" width="20.7109375" style="2" customWidth="1"/>
    <col min="3" max="3" width="22.28515625" style="2" customWidth="1"/>
    <col min="4" max="4" width="13.28515625" style="2" bestFit="1" customWidth="1"/>
    <col min="5" max="5" width="21.85546875" style="2" customWidth="1"/>
    <col min="6" max="6" width="45.28515625" style="2" customWidth="1"/>
    <col min="7" max="7" width="12.28515625" style="2" customWidth="1"/>
    <col min="8" max="8" width="15.140625" style="2" customWidth="1"/>
    <col min="9" max="9" width="47.42578125" style="2" customWidth="1"/>
    <col min="10" max="16384" width="9.140625" style="2"/>
  </cols>
  <sheetData>
    <row r="1" spans="1:10" ht="30.75">
      <c r="A1" s="1" t="s">
        <v>0</v>
      </c>
      <c r="B1" s="1" t="s">
        <v>1</v>
      </c>
      <c r="C1" s="1" t="s">
        <v>2</v>
      </c>
      <c r="D1" s="1" t="s">
        <v>3</v>
      </c>
      <c r="E1" s="1" t="s">
        <v>4</v>
      </c>
      <c r="F1" s="1" t="s">
        <v>5</v>
      </c>
      <c r="G1" s="1" t="s">
        <v>6</v>
      </c>
      <c r="H1" s="1" t="s">
        <v>7</v>
      </c>
      <c r="I1" s="1" t="s">
        <v>8</v>
      </c>
      <c r="J1" s="11" t="s">
        <v>9</v>
      </c>
    </row>
    <row r="2" spans="1:10" ht="30">
      <c r="A2" s="6">
        <v>5476</v>
      </c>
      <c r="B2" s="2" t="s">
        <v>21</v>
      </c>
      <c r="C2" s="4" t="s">
        <v>22</v>
      </c>
      <c r="D2" s="3">
        <f>386750+104990.75</f>
        <v>491740.75</v>
      </c>
      <c r="E2" s="7" t="s">
        <v>19</v>
      </c>
      <c r="F2" s="7" t="s">
        <v>23</v>
      </c>
      <c r="G2" s="8">
        <v>0</v>
      </c>
      <c r="H2" s="8">
        <v>1</v>
      </c>
      <c r="I2" s="7" t="s">
        <v>24</v>
      </c>
    </row>
    <row r="3" spans="1:10" ht="30">
      <c r="A3" s="6">
        <v>5476</v>
      </c>
      <c r="B3" s="2" t="s">
        <v>21</v>
      </c>
      <c r="C3" s="4" t="s">
        <v>59</v>
      </c>
      <c r="D3" s="3"/>
      <c r="E3" s="7" t="s">
        <v>19</v>
      </c>
      <c r="F3" s="7" t="s">
        <v>33</v>
      </c>
      <c r="G3" s="8">
        <v>0</v>
      </c>
      <c r="H3" s="8" t="s">
        <v>60</v>
      </c>
      <c r="I3" s="7"/>
    </row>
    <row r="4" spans="1:10" ht="45">
      <c r="A4" s="6">
        <v>5476</v>
      </c>
      <c r="B4" s="2" t="s">
        <v>21</v>
      </c>
      <c r="C4" s="4" t="s">
        <v>61</v>
      </c>
      <c r="D4" s="3"/>
      <c r="E4" s="7" t="s">
        <v>19</v>
      </c>
      <c r="F4" s="7" t="s">
        <v>34</v>
      </c>
      <c r="G4" s="8">
        <v>0</v>
      </c>
      <c r="H4" s="8">
        <v>1</v>
      </c>
      <c r="I4" s="7" t="s">
        <v>35</v>
      </c>
    </row>
    <row r="5" spans="1:10" ht="45">
      <c r="A5" s="6">
        <v>5476</v>
      </c>
      <c r="B5" s="2" t="s">
        <v>21</v>
      </c>
      <c r="C5" s="4" t="s">
        <v>62</v>
      </c>
      <c r="D5" s="3"/>
      <c r="E5" s="7" t="s">
        <v>19</v>
      </c>
      <c r="F5" s="7" t="s">
        <v>38</v>
      </c>
      <c r="G5" s="8">
        <v>0</v>
      </c>
      <c r="H5" s="8">
        <v>1</v>
      </c>
      <c r="I5" s="7" t="s">
        <v>39</v>
      </c>
    </row>
    <row r="6" spans="1:10" ht="45">
      <c r="A6" s="6">
        <v>5476</v>
      </c>
      <c r="B6" s="2" t="s">
        <v>21</v>
      </c>
      <c r="C6" s="4" t="s">
        <v>63</v>
      </c>
      <c r="D6" s="3">
        <f>130410+535090+104990.75</f>
        <v>770490.75</v>
      </c>
      <c r="E6" s="7" t="s">
        <v>46</v>
      </c>
      <c r="F6" s="7" t="s">
        <v>41</v>
      </c>
      <c r="G6" s="8">
        <v>0</v>
      </c>
      <c r="H6" s="8">
        <v>2000</v>
      </c>
      <c r="I6" s="7" t="s">
        <v>42</v>
      </c>
    </row>
    <row r="7" spans="1:10" ht="30">
      <c r="A7" s="6">
        <v>5476</v>
      </c>
      <c r="B7" s="2" t="s">
        <v>21</v>
      </c>
      <c r="C7" s="4" t="s">
        <v>64</v>
      </c>
      <c r="D7" s="3"/>
      <c r="E7" s="7" t="s">
        <v>46</v>
      </c>
      <c r="F7" s="7" t="s">
        <v>44</v>
      </c>
      <c r="G7" s="8">
        <v>0</v>
      </c>
      <c r="H7" s="8" t="s">
        <v>65</v>
      </c>
      <c r="I7" s="7"/>
    </row>
    <row r="8" spans="1:10" ht="30">
      <c r="A8" s="6">
        <v>5476</v>
      </c>
      <c r="B8" s="2" t="s">
        <v>21</v>
      </c>
      <c r="C8" s="4" t="s">
        <v>66</v>
      </c>
      <c r="D8" s="3">
        <f>1207750+104990.75</f>
        <v>1312740.75</v>
      </c>
      <c r="E8" s="7" t="s">
        <v>46</v>
      </c>
      <c r="F8" s="7" t="s">
        <v>47</v>
      </c>
      <c r="G8" s="8">
        <v>0</v>
      </c>
      <c r="H8" s="8">
        <v>0.75</v>
      </c>
      <c r="I8" s="7"/>
    </row>
    <row r="9" spans="1:10" ht="30">
      <c r="A9" s="6">
        <v>5476</v>
      </c>
      <c r="B9" s="2" t="s">
        <v>21</v>
      </c>
      <c r="C9" s="4" t="s">
        <v>67</v>
      </c>
      <c r="D9" s="3"/>
      <c r="E9" s="7" t="s">
        <v>46</v>
      </c>
      <c r="F9" s="7" t="s">
        <v>50</v>
      </c>
      <c r="G9" s="8">
        <v>0</v>
      </c>
      <c r="H9" s="8">
        <v>100</v>
      </c>
      <c r="I9" s="7"/>
    </row>
    <row r="10" spans="1:10" ht="30">
      <c r="A10" s="6">
        <v>5476</v>
      </c>
      <c r="B10" s="2" t="s">
        <v>21</v>
      </c>
      <c r="C10" s="4" t="s">
        <v>68</v>
      </c>
      <c r="D10" s="3"/>
      <c r="E10" s="7" t="s">
        <v>46</v>
      </c>
      <c r="F10" s="7" t="s">
        <v>51</v>
      </c>
      <c r="G10" s="8">
        <v>0</v>
      </c>
      <c r="H10" s="8" t="s">
        <v>69</v>
      </c>
      <c r="I10" s="7" t="s">
        <v>52</v>
      </c>
    </row>
    <row r="11" spans="1:10" ht="45">
      <c r="A11" s="6">
        <v>5476</v>
      </c>
      <c r="B11" s="2" t="s">
        <v>21</v>
      </c>
      <c r="C11" s="4" t="s">
        <v>70</v>
      </c>
      <c r="D11" s="3"/>
      <c r="E11" s="7" t="s">
        <v>71</v>
      </c>
      <c r="F11" s="7" t="s">
        <v>54</v>
      </c>
      <c r="G11" s="8">
        <v>0</v>
      </c>
      <c r="H11" s="8" t="s">
        <v>72</v>
      </c>
      <c r="I11" s="7" t="s">
        <v>55</v>
      </c>
    </row>
    <row r="12" spans="1:10" ht="60">
      <c r="A12" s="6">
        <v>5476</v>
      </c>
      <c r="B12" s="2" t="s">
        <v>21</v>
      </c>
      <c r="C12" s="4" t="s">
        <v>73</v>
      </c>
      <c r="D12" s="3">
        <f>140000+104990.75</f>
        <v>244990.75</v>
      </c>
      <c r="E12" s="7" t="s">
        <v>71</v>
      </c>
      <c r="F12" s="7" t="s">
        <v>57</v>
      </c>
      <c r="G12" s="8">
        <v>0</v>
      </c>
      <c r="H12" s="9">
        <v>1</v>
      </c>
      <c r="I12" s="7" t="s">
        <v>58</v>
      </c>
    </row>
    <row r="13" spans="1:10">
      <c r="D13" s="5">
        <f>SUM(D2:D12)</f>
        <v>2819963</v>
      </c>
    </row>
    <row r="16" spans="1:10">
      <c r="D16" s="3"/>
    </row>
    <row r="22" spans="4:4">
      <c r="D22" s="10"/>
    </row>
  </sheetData>
  <phoneticPr fontId="5" type="noConversion"/>
  <hyperlinks>
    <hyperlink ref="C2" r:id="rId1" xr:uid="{84BE9C6B-0CD4-477F-B7F4-99F4EF73B892}"/>
    <hyperlink ref="C3:C12" r:id="rId2" display="https://open.undp.org/projects/00097769" xr:uid="{02E48107-95F3-4086-AD03-1682D91F2324}"/>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'Beneficiary Categories'!$A$2:$A$16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36" t="s">
        <v>4</v>
      </c>
      <c r="B1" s="36" t="s">
        <v>5</v>
      </c>
    </row>
    <row r="2" spans="1:2" ht="45.75">
      <c r="A2" s="45" t="s">
        <v>43</v>
      </c>
      <c r="B2" s="37" t="s">
        <v>74</v>
      </c>
    </row>
    <row r="3" spans="1:2">
      <c r="A3" s="45" t="s">
        <v>46</v>
      </c>
      <c r="B3" s="37" t="s">
        <v>75</v>
      </c>
    </row>
    <row r="4" spans="1:2" ht="30.75">
      <c r="A4" s="45" t="s">
        <v>76</v>
      </c>
      <c r="B4" s="37" t="s">
        <v>77</v>
      </c>
    </row>
    <row r="5" spans="1:2" ht="30.75">
      <c r="A5" s="45" t="s">
        <v>78</v>
      </c>
      <c r="B5" s="37" t="s">
        <v>79</v>
      </c>
    </row>
    <row r="6" spans="1:2" ht="91.5">
      <c r="A6" s="45" t="s">
        <v>80</v>
      </c>
      <c r="B6" s="37" t="s">
        <v>81</v>
      </c>
    </row>
    <row r="7" spans="1:2" ht="45.75">
      <c r="A7" s="45" t="s">
        <v>82</v>
      </c>
      <c r="B7" s="37" t="s">
        <v>83</v>
      </c>
    </row>
    <row r="8" spans="1:2" ht="45.75">
      <c r="A8" s="45" t="s">
        <v>84</v>
      </c>
      <c r="B8" s="37" t="s">
        <v>85</v>
      </c>
    </row>
    <row r="9" spans="1:2" ht="45.75">
      <c r="A9" s="45" t="s">
        <v>86</v>
      </c>
      <c r="B9" s="37" t="s">
        <v>87</v>
      </c>
    </row>
    <row r="10" spans="1:2" ht="30.75">
      <c r="A10" s="45" t="s">
        <v>88</v>
      </c>
      <c r="B10" s="46" t="s">
        <v>89</v>
      </c>
    </row>
    <row r="11" spans="1:2" ht="30.75">
      <c r="A11" s="45" t="s">
        <v>90</v>
      </c>
      <c r="B11" s="46" t="s">
        <v>91</v>
      </c>
    </row>
    <row r="12" spans="1:2" ht="45.75">
      <c r="A12" s="45" t="s">
        <v>92</v>
      </c>
      <c r="B12" s="37" t="s">
        <v>93</v>
      </c>
    </row>
    <row r="13" spans="1:2" ht="30.75">
      <c r="A13" s="45" t="s">
        <v>56</v>
      </c>
      <c r="B13" s="46" t="s">
        <v>94</v>
      </c>
    </row>
    <row r="14" spans="1:2">
      <c r="A14" s="45" t="s">
        <v>95</v>
      </c>
      <c r="B14" s="46" t="s">
        <v>96</v>
      </c>
    </row>
    <row r="15" spans="1:2" ht="30.75">
      <c r="A15" s="45" t="s">
        <v>49</v>
      </c>
      <c r="B15" s="46" t="s">
        <v>97</v>
      </c>
    </row>
    <row r="16" spans="1:2" ht="30.75">
      <c r="A16" s="45" t="s">
        <v>98</v>
      </c>
      <c r="B16" s="46" t="s">
        <v>99</v>
      </c>
    </row>
    <row r="17" spans="1:2" ht="30.75">
      <c r="A17" s="45" t="s">
        <v>32</v>
      </c>
      <c r="B17" s="37" t="s">
        <v>100</v>
      </c>
    </row>
    <row r="18" spans="1:2" ht="30.75">
      <c r="A18" s="45" t="s">
        <v>101</v>
      </c>
      <c r="B18" s="46" t="s">
        <v>102</v>
      </c>
    </row>
    <row r="19" spans="1:2" ht="76.5">
      <c r="A19" s="45" t="s">
        <v>40</v>
      </c>
      <c r="B19" s="46" t="s">
        <v>103</v>
      </c>
    </row>
    <row r="20" spans="1:2" ht="30.75">
      <c r="A20" s="45" t="s">
        <v>53</v>
      </c>
      <c r="B20" s="46" t="s">
        <v>104</v>
      </c>
    </row>
    <row r="21" spans="1:2" ht="45.75">
      <c r="A21" s="45" t="s">
        <v>19</v>
      </c>
      <c r="B21" s="47" t="s">
        <v>105</v>
      </c>
    </row>
    <row r="22" spans="1:2" ht="30.75">
      <c r="A22" s="45" t="s">
        <v>71</v>
      </c>
      <c r="B22" s="46"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C3D2A-DE44-44DA-AD33-132B1E30BC8B}"/>
</file>

<file path=customXml/itemProps2.xml><?xml version="1.0" encoding="utf-8"?>
<ds:datastoreItem xmlns:ds="http://schemas.openxmlformats.org/officeDocument/2006/customXml" ds:itemID="{ED27DB37-F879-4BD0-B767-D6A66DA4F9F8}"/>
</file>

<file path=customXml/itemProps3.xml><?xml version="1.0" encoding="utf-8"?>
<ds:datastoreItem xmlns:ds="http://schemas.openxmlformats.org/officeDocument/2006/customXml" ds:itemID="{86C6D015-974A-4D7C-A3B3-2F90FB0753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2024-01-02T04:48:55Z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