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2"/>
  <workbookPr defaultThemeVersion="124226"/>
  <xr:revisionPtr revIDLastSave="257" documentId="11_404414F4C0F5DF2EDFC462D05D4E4B06780614A9" xr6:coauthVersionLast="47" xr6:coauthVersionMax="47" xr10:uidLastSave="{8B31A7A0-5C9B-4A17-B136-9F4DBC183EF2}"/>
  <bookViews>
    <workbookView xWindow="240" yWindow="15" windowWidth="16095" windowHeight="9660" xr2:uid="{00000000-000D-0000-FFFF-FFFF00000000}"/>
  </bookViews>
  <sheets>
    <sheet name="Projects (3)" sheetId="4" r:id="rId1"/>
    <sheet name="Projects (2)" sheetId="3" r:id="rId2"/>
    <sheet name="Projects" sheetId="1" r:id="rId3"/>
    <sheet name="Beneficiary Categories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5" i="1"/>
  <c r="J4" i="1"/>
  <c r="J9" i="1"/>
</calcChain>
</file>

<file path=xl/sharedStrings.xml><?xml version="1.0" encoding="utf-8"?>
<sst xmlns="http://schemas.openxmlformats.org/spreadsheetml/2006/main" count="248" uniqueCount="97">
  <si>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</si>
  <si>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</si>
  <si>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</si>
  <si>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</si>
  <si>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</si>
  <si>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</si>
  <si>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</si>
  <si>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</si>
  <si>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</si>
  <si>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</si>
  <si>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</si>
  <si>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</si>
  <si>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Comments</t>
  </si>
  <si>
    <t>Tag</t>
  </si>
  <si>
    <t>SEH Taxonomy</t>
  </si>
  <si>
    <t>RISE Taxonomy</t>
  </si>
  <si>
    <t>Flagship</t>
  </si>
  <si>
    <t>Indirect Category</t>
  </si>
  <si>
    <t>Indirect Taxonomy</t>
  </si>
  <si>
    <t>National child project under the GEF African Minigrid Program</t>
  </si>
  <si>
    <t>PIMS+</t>
  </si>
  <si>
    <t>Electricity Access</t>
  </si>
  <si>
    <t xml:space="preserve">nombre de bénéficiaires directs ayant accès à une énergie propre, abordable et durable grâce aux mini réseaux, ventilé par sexe et par segment de clientèle (résidentiel) (nombre de personnes). </t>
  </si>
  <si>
    <t>GEF</t>
  </si>
  <si>
    <t>VF</t>
  </si>
  <si>
    <t>j</t>
  </si>
  <si>
    <t>Accelerating just energy transition</t>
  </si>
  <si>
    <t>AMP</t>
  </si>
  <si>
    <t>Energy (MW added)</t>
  </si>
  <si>
    <t xml:space="preserve">augmentation de la capacité installée d'énergie renouvelable par technologie (mégawatt crête (MW)) </t>
  </si>
  <si>
    <t>Close the gap on energy access</t>
  </si>
  <si>
    <t>Renewable Energy</t>
  </si>
  <si>
    <t>Health Services</t>
  </si>
  <si>
    <t>Number of beneficiaries</t>
  </si>
  <si>
    <t>Energy Efficiency</t>
  </si>
  <si>
    <t>Education Services</t>
  </si>
  <si>
    <t>Small Enterprises</t>
  </si>
  <si>
    <t>Other Energy Services</t>
  </si>
  <si>
    <t xml:space="preserve">nombre d'emplois primaires directs créés dans le secteur MG, ventilés par sexe, pour [le développement, l'exploitation et l'utilisation productive du mini réseau].  </t>
  </si>
  <si>
    <t xml:space="preserve">490
</t>
  </si>
  <si>
    <t>Policy or Regulatory Framework</t>
  </si>
  <si>
    <t xml:space="preserve">Nombre d'instruments de dérisque politique pour les investissements dans les mini réseaux - dont le développement a été soutenu par le projet - identifiés et approuvés par le gouvernement national.  </t>
  </si>
  <si>
    <t>Incentives and Support</t>
  </si>
  <si>
    <t xml:space="preserve">141579
</t>
  </si>
  <si>
    <t>Projet tranfrontalier Burkina RCI-UNDP-BFA-00129636</t>
  </si>
  <si>
    <t>https://open.undp.org/projects/00134067</t>
  </si>
  <si>
    <t>Collaborate and Innovate-UNDP-BFA-00127230</t>
  </si>
  <si>
    <t>Education servive</t>
  </si>
  <si>
    <t>small entreprises</t>
  </si>
  <si>
    <t xml:space="preserve"> 407 000 pour cette année 
</t>
  </si>
  <si>
    <t>Electricity acccess/Productive use of energy</t>
  </si>
  <si>
    <t xml:space="preserve">10 874: 5 564 bénéficiaires directs (2 782 bénéficiaires masculins ; 
2 782 femmes bénéficiaires 
) + 5 310 résidentiels </t>
  </si>
  <si>
    <t>0,4 MW (solaire PV) 1 MWh (stockage)</t>
  </si>
  <si>
    <t>Nombre de centre de santé ruraux raccordés</t>
  </si>
  <si>
    <t>Please specify the number of beneficiaries of an average  centre de sante ruraux</t>
  </si>
  <si>
    <t>Nombre d'écoles raccordées</t>
  </si>
  <si>
    <t>Please specify the number of benefiuciaries of an average d'écoles</t>
  </si>
  <si>
    <t>Nombre de micro et petites entreprises raccordés au mini réseaux</t>
  </si>
  <si>
    <t>Others</t>
  </si>
  <si>
    <t xml:space="preserve">70 emplois primaires dans le développement du mini réseau (25 femmes et 45 hommes) 
 20 emplois primaires créés dans l'exploitation des mini réseaux (10 femmes 
et 10 hommes) 
 400 emplois primaires à caractère productif (femmes 260 et hommes 140) 
</t>
  </si>
  <si>
    <t>02 DREI</t>
  </si>
  <si>
    <t>Nombre de poste de police de gendramerie et forestiers à la frontière entre le Burkina et la Côte d'ivoire ayant accès à l'énergie solaire</t>
  </si>
  <si>
    <t>Please specify the number of beneficiaries of an average poste de police de gendramerie et forestiers</t>
  </si>
  <si>
    <t>Nombre de chambre froide et de fabrique de glace fonctionnant à l'énergie solaire installé dans les régions</t>
  </si>
  <si>
    <t>3 Chambres froides positives de 35m3 chacune et 03 fabrique de glace de 2m3 Chacune installée dans 3 régions</t>
  </si>
  <si>
    <t>240 directs et 500 indirects</t>
  </si>
  <si>
    <t xml:space="preserve">Please specify the number of beneficiaries  of each chambre froide et de fabrique de glace </t>
  </si>
  <si>
    <t>Tier</t>
  </si>
  <si>
    <t>Explanation</t>
  </si>
  <si>
    <t>Access to Energy</t>
  </si>
  <si>
    <t>Access to electricity (direct access to electricity, lighting,  heating, cooling etc.)</t>
  </si>
  <si>
    <t>Access to energy through installed renewable energy capacity (solar PV, hydro, wind, etc. )</t>
  </si>
  <si>
    <t>Clean Cooking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</si>
  <si>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</si>
  <si>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</si>
  <si>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</si>
  <si>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</si>
  <si>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Access to health services powered by solar PV and energy efficient systems such as hospitals</t>
  </si>
  <si>
    <t>Water Services</t>
  </si>
  <si>
    <t>Access to solar water pumps</t>
  </si>
  <si>
    <t>Access to education services trough clean energy systems</t>
  </si>
  <si>
    <t>Access to other service (electric vehicles, industries efficiency etc.)</t>
  </si>
  <si>
    <t>Market Development</t>
  </si>
  <si>
    <t>Medium Enterprises</t>
  </si>
  <si>
    <t>Support for the development of medium enterprises in the energy transition market</t>
  </si>
  <si>
    <t>Support for the development of small enterprises in the energy transition market</t>
  </si>
  <si>
    <t>Capacity Building</t>
  </si>
  <si>
    <t>Capacity Training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</si>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</sst>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charset val="1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497"/>
        <bgColor indexed="64"/>
      </patternFill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9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vertical="center" wrapText="1"/>
    </xf>
    <xf numFmtId="0" fontId="3" fillId="9" borderId="2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" fillId="0" borderId="3" xfId="0" applyFont="1" applyBorder="1"/>
    <xf numFmtId="0" fontId="4" fillId="0" borderId="0" xfId="0" applyFont="1"/>
    <xf numFmtId="0" fontId="6" fillId="0" borderId="0" xfId="0" applyFont="1"/>
    <xf numFmtId="0" fontId="5" fillId="10" borderId="0" xfId="0" applyFont="1" applyFill="1"/>
    <xf numFmtId="0" fontId="5" fillId="10" borderId="0" xfId="0" applyFont="1" applyFill="1" applyAlignment="1">
      <alignment horizontal="center" vertical="center"/>
    </xf>
    <xf numFmtId="0" fontId="5" fillId="10" borderId="0" xfId="0" applyFont="1" applyFill="1" applyAlignment="1">
      <alignment vertical="center" wrapText="1"/>
    </xf>
    <xf numFmtId="0" fontId="3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0" xfId="0" applyFont="1"/>
    <xf numFmtId="9" fontId="0" fillId="0" borderId="0" xfId="0" applyNumberFormat="1"/>
    <xf numFmtId="0" fontId="7" fillId="0" borderId="0" xfId="0" applyFont="1"/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0" borderId="2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2" xfId="0" applyFont="1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9" fontId="0" fillId="0" borderId="2" xfId="0" applyNumberForma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8" fillId="0" borderId="2" xfId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.undp.org/projects/001340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53FB9-5F2C-4AA7-958F-19B1C15DAACF}">
  <dimension ref="A1:T10"/>
  <sheetViews>
    <sheetView tabSelected="1" workbookViewId="0">
      <selection activeCell="E3" sqref="E3"/>
    </sheetView>
  </sheetViews>
  <sheetFormatPr defaultRowHeight="15"/>
  <cols>
    <col min="2" max="2" width="28.140625" customWidth="1"/>
    <col min="3" max="3" width="20.7109375" customWidth="1"/>
    <col min="5" max="6" width="20.7109375" customWidth="1"/>
    <col min="7" max="7" width="12.7109375" customWidth="1"/>
    <col min="8" max="8" width="16.7109375" customWidth="1"/>
    <col min="9" max="9" width="32.7109375" customWidth="1"/>
    <col min="10" max="10" width="19.42578125" customWidth="1"/>
  </cols>
  <sheetData>
    <row r="1" spans="1:20" ht="45.75">
      <c r="A1" s="35" t="s">
        <v>0</v>
      </c>
      <c r="B1" s="36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7" t="s">
        <v>9</v>
      </c>
      <c r="K1" s="37" t="s">
        <v>10</v>
      </c>
      <c r="L1" s="37" t="s">
        <v>11</v>
      </c>
      <c r="M1" s="37" t="s">
        <v>12</v>
      </c>
      <c r="N1" s="37" t="s">
        <v>13</v>
      </c>
      <c r="O1" s="37" t="s">
        <v>14</v>
      </c>
      <c r="P1" s="37" t="s">
        <v>15</v>
      </c>
      <c r="Q1" s="37" t="s">
        <v>16</v>
      </c>
      <c r="R1" s="37" t="s">
        <v>17</v>
      </c>
      <c r="S1" s="37" t="s">
        <v>18</v>
      </c>
      <c r="T1" s="26"/>
    </row>
    <row r="2" spans="1:20" ht="167.25">
      <c r="A2" s="29">
        <v>6510</v>
      </c>
      <c r="B2" s="34" t="s">
        <v>19</v>
      </c>
      <c r="C2" s="29" t="s">
        <v>20</v>
      </c>
      <c r="D2" s="29">
        <v>924566</v>
      </c>
      <c r="E2" s="30" t="s">
        <v>21</v>
      </c>
      <c r="F2" s="30" t="s">
        <v>22</v>
      </c>
      <c r="G2" s="30"/>
      <c r="H2" s="40">
        <v>5564</v>
      </c>
      <c r="I2" s="30"/>
      <c r="J2" s="41" t="s">
        <v>23</v>
      </c>
      <c r="K2" s="42">
        <v>0.5</v>
      </c>
      <c r="L2" s="29" t="s">
        <v>24</v>
      </c>
      <c r="M2" s="29"/>
      <c r="N2" s="29" t="s">
        <v>25</v>
      </c>
      <c r="O2" s="29" t="s">
        <v>26</v>
      </c>
      <c r="P2" s="29" t="s">
        <v>21</v>
      </c>
      <c r="Q2" s="29" t="s">
        <v>27</v>
      </c>
      <c r="R2" s="29"/>
      <c r="S2" s="29"/>
    </row>
    <row r="3" spans="1:20" ht="106.5">
      <c r="A3" s="29"/>
      <c r="B3" s="34"/>
      <c r="C3" s="29"/>
      <c r="D3" s="29"/>
      <c r="E3" s="38" t="s">
        <v>28</v>
      </c>
      <c r="F3" s="31" t="s">
        <v>29</v>
      </c>
      <c r="G3" s="29">
        <v>0</v>
      </c>
      <c r="H3" s="32">
        <v>0.4</v>
      </c>
      <c r="I3" s="29"/>
      <c r="J3" s="41" t="s">
        <v>23</v>
      </c>
      <c r="K3" s="29"/>
      <c r="L3" s="29" t="s">
        <v>24</v>
      </c>
      <c r="M3" s="29"/>
      <c r="N3" s="29" t="s">
        <v>25</v>
      </c>
      <c r="O3" s="29" t="s">
        <v>30</v>
      </c>
      <c r="P3" s="29" t="s">
        <v>31</v>
      </c>
      <c r="Q3" s="29"/>
      <c r="R3" s="29"/>
      <c r="S3" s="29"/>
    </row>
    <row r="4" spans="1:20" ht="60.75">
      <c r="A4" s="29"/>
      <c r="B4" s="34"/>
      <c r="C4" s="29"/>
      <c r="D4" s="29"/>
      <c r="E4" s="29" t="s">
        <v>32</v>
      </c>
      <c r="F4" s="43" t="s">
        <v>33</v>
      </c>
      <c r="G4" s="29"/>
      <c r="H4" s="32">
        <v>4500</v>
      </c>
      <c r="I4" s="29"/>
      <c r="J4" s="41" t="s">
        <v>23</v>
      </c>
      <c r="K4" s="44"/>
      <c r="L4" s="29" t="s">
        <v>24</v>
      </c>
      <c r="M4" s="29"/>
      <c r="N4" s="29"/>
      <c r="O4" s="29" t="s">
        <v>26</v>
      </c>
      <c r="P4" s="29" t="s">
        <v>34</v>
      </c>
      <c r="Q4" s="29"/>
      <c r="R4" s="29"/>
      <c r="S4" s="29"/>
    </row>
    <row r="5" spans="1:20" ht="60.75">
      <c r="A5" s="29"/>
      <c r="B5" s="34"/>
      <c r="C5" s="29"/>
      <c r="D5" s="29"/>
      <c r="E5" s="38" t="s">
        <v>35</v>
      </c>
      <c r="F5" s="43" t="s">
        <v>33</v>
      </c>
      <c r="G5" s="29"/>
      <c r="H5" s="38">
        <v>27500</v>
      </c>
      <c r="I5" s="29"/>
      <c r="J5" s="41" t="s">
        <v>23</v>
      </c>
      <c r="K5" s="44"/>
      <c r="L5" s="29" t="s">
        <v>24</v>
      </c>
      <c r="M5" s="29"/>
      <c r="N5" s="29"/>
      <c r="O5" s="29" t="s">
        <v>26</v>
      </c>
      <c r="P5" s="29" t="s">
        <v>34</v>
      </c>
      <c r="Q5" s="29"/>
      <c r="R5" s="29"/>
      <c r="S5" s="29"/>
    </row>
    <row r="6" spans="1:20" ht="60.75">
      <c r="A6" s="29"/>
      <c r="B6" s="34"/>
      <c r="C6" s="29"/>
      <c r="D6" s="29"/>
      <c r="E6" s="38" t="s">
        <v>36</v>
      </c>
      <c r="F6" s="43" t="s">
        <v>33</v>
      </c>
      <c r="G6" s="29"/>
      <c r="H6" s="38">
        <v>4225</v>
      </c>
      <c r="I6" s="29"/>
      <c r="J6" s="41" t="s">
        <v>23</v>
      </c>
      <c r="K6" s="29"/>
      <c r="L6" s="29" t="s">
        <v>24</v>
      </c>
      <c r="M6" s="29"/>
      <c r="N6" s="29"/>
      <c r="O6" s="29" t="s">
        <v>26</v>
      </c>
      <c r="P6" s="29" t="s">
        <v>34</v>
      </c>
      <c r="Q6" s="29"/>
      <c r="R6" s="29"/>
      <c r="S6" s="29"/>
    </row>
    <row r="7" spans="1:20" ht="121.5">
      <c r="A7" s="29"/>
      <c r="B7" s="34"/>
      <c r="C7" s="29"/>
      <c r="D7" s="29"/>
      <c r="E7" s="29" t="s">
        <v>37</v>
      </c>
      <c r="F7" s="29" t="s">
        <v>38</v>
      </c>
      <c r="G7" s="29"/>
      <c r="H7" s="38" t="s">
        <v>39</v>
      </c>
      <c r="I7" s="29"/>
      <c r="J7" s="41" t="s">
        <v>23</v>
      </c>
      <c r="K7" s="42">
        <v>0.6</v>
      </c>
      <c r="L7" s="29" t="s">
        <v>24</v>
      </c>
      <c r="M7" s="29"/>
      <c r="N7" s="29"/>
      <c r="O7" s="29" t="s">
        <v>26</v>
      </c>
      <c r="P7" s="29" t="s">
        <v>21</v>
      </c>
      <c r="Q7" s="29"/>
      <c r="R7" s="29"/>
      <c r="S7" s="29"/>
    </row>
    <row r="8" spans="1:20" ht="167.25">
      <c r="A8" s="29"/>
      <c r="B8" s="34"/>
      <c r="C8" s="29"/>
      <c r="D8" s="29"/>
      <c r="E8" s="38" t="s">
        <v>40</v>
      </c>
      <c r="F8" s="29" t="s">
        <v>41</v>
      </c>
      <c r="G8" s="29"/>
      <c r="H8" s="38">
        <v>2</v>
      </c>
      <c r="I8" s="29"/>
      <c r="J8" s="41" t="s">
        <v>23</v>
      </c>
      <c r="K8" s="29"/>
      <c r="L8" s="29" t="s">
        <v>24</v>
      </c>
      <c r="M8" s="29"/>
      <c r="N8" s="29" t="s">
        <v>25</v>
      </c>
      <c r="O8" s="29" t="s">
        <v>26</v>
      </c>
      <c r="P8" s="29" t="s">
        <v>21</v>
      </c>
      <c r="Q8" s="29" t="s">
        <v>27</v>
      </c>
      <c r="R8" s="29" t="s">
        <v>42</v>
      </c>
      <c r="S8" s="29" t="s">
        <v>21</v>
      </c>
    </row>
    <row r="9" spans="1:20" ht="60.75">
      <c r="A9" s="29" t="s">
        <v>43</v>
      </c>
      <c r="B9" s="34" t="s">
        <v>44</v>
      </c>
      <c r="C9" s="45" t="s">
        <v>45</v>
      </c>
      <c r="D9" s="29">
        <v>774000</v>
      </c>
      <c r="E9" s="38" t="s">
        <v>21</v>
      </c>
      <c r="F9" s="43" t="s">
        <v>33</v>
      </c>
      <c r="G9" s="29"/>
      <c r="H9" s="38">
        <v>160</v>
      </c>
      <c r="I9" s="29"/>
      <c r="J9" s="39"/>
      <c r="K9" s="44"/>
      <c r="L9" s="29"/>
      <c r="M9" s="29"/>
      <c r="N9" s="29" t="s">
        <v>25</v>
      </c>
      <c r="O9" s="29" t="s">
        <v>26</v>
      </c>
      <c r="P9" s="29" t="s">
        <v>21</v>
      </c>
      <c r="Q9" s="29"/>
      <c r="R9" s="29"/>
      <c r="S9" s="29"/>
    </row>
    <row r="10" spans="1:20" ht="60.75">
      <c r="A10" s="29">
        <v>127230</v>
      </c>
      <c r="B10" s="34" t="s">
        <v>46</v>
      </c>
      <c r="C10" s="29"/>
      <c r="D10" s="29">
        <v>1510000</v>
      </c>
      <c r="E10" s="38" t="s">
        <v>21</v>
      </c>
      <c r="F10" s="43" t="s">
        <v>33</v>
      </c>
      <c r="G10" s="29"/>
      <c r="H10" s="38">
        <v>240</v>
      </c>
      <c r="I10" s="29"/>
      <c r="J10" s="33"/>
      <c r="K10" s="44"/>
      <c r="L10" s="29"/>
      <c r="M10" s="29"/>
      <c r="N10" s="29" t="s">
        <v>25</v>
      </c>
      <c r="O10" s="29" t="s">
        <v>26</v>
      </c>
      <c r="P10" s="29" t="s">
        <v>21</v>
      </c>
      <c r="Q10" s="29"/>
      <c r="R10" s="29"/>
      <c r="S10" s="29"/>
    </row>
  </sheetData>
  <dataValidations count="5">
    <dataValidation type="list" allowBlank="1" showInputMessage="1" showErrorMessage="1" sqref="S2:S28" xr:uid="{6B3037E5-67B4-41BC-ACDE-2751603E6F41}">
      <formula1>"Electricity Access, Energy Efficiency, Renewable EnergyEnergy Infrastructure,   Transport, Digital &amp; Data, Clean Cooking, Decarbonization, Hydrogen, Off-Grid, On-Grid"</formula1>
    </dataValidation>
    <dataValidation type="list" allowBlank="1" showInputMessage="1" showErrorMessage="1" sqref="R2:R28" xr:uid="{F072E137-34FF-4CC2-BFBB-F7C9287D6471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Q2:Q28" xr:uid="{AD808809-A551-460D-8AB1-9A402721362A}">
      <formula1>"AMP, PUDC, Solar4Health, Action Opportunities, Italy UNDP Energy Partnership"</formula1>
    </dataValidation>
    <dataValidation type="list" allowBlank="1" showInputMessage="1" showErrorMessage="1" sqref="P2:P28" xr:uid="{F512BB5E-6F69-47C8-92B3-1BDE3728A771}">
      <formula1>"Electricity Access, Energy Efficiency, Clean Cooking, Renewable Energy"</formula1>
    </dataValidation>
    <dataValidation type="list" allowBlank="1" showInputMessage="1" showErrorMessage="1" sqref="O2:O28" xr:uid="{765B724D-16D4-4F35-AE7C-211351DFB2E3}">
      <formula1>"Accelerating just energy transition, Close the gap on energy access, Scale up energy finance"</formula1>
    </dataValidation>
  </dataValidations>
  <hyperlinks>
    <hyperlink ref="C9" r:id="rId1" xr:uid="{CE6A39F7-889B-4E9A-9819-BA923D67C7A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132552-4A3A-45F1-82D7-8C0E495F771B}">
          <x14:formula1>
            <xm:f>'Beneficiary Categories'!$B$2:$B$16</xm:f>
          </x14:formula1>
          <xm:sqref>E2:E6 E8:E10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ACD07-0572-43C4-ACDB-D8CF62D50CA2}">
  <dimension ref="A1:T10"/>
  <sheetViews>
    <sheetView topLeftCell="A3" workbookViewId="0">
      <selection activeCell="A11" sqref="A11"/>
    </sheetView>
  </sheetViews>
  <sheetFormatPr defaultRowHeight="15"/>
  <cols>
    <col min="2" max="2" width="28.140625" customWidth="1"/>
    <col min="3" max="3" width="20.7109375" customWidth="1"/>
    <col min="5" max="6" width="20.7109375" customWidth="1"/>
    <col min="7" max="7" width="12.7109375" customWidth="1"/>
    <col min="8" max="8" width="16.7109375" customWidth="1"/>
    <col min="9" max="9" width="32.7109375" customWidth="1"/>
    <col min="10" max="10" width="19.4257812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/>
    </row>
    <row r="2" spans="1:20" ht="167.25">
      <c r="A2" s="15">
        <v>6510</v>
      </c>
      <c r="B2" s="13" t="s">
        <v>19</v>
      </c>
      <c r="C2" s="15" t="s">
        <v>20</v>
      </c>
      <c r="D2" s="15">
        <v>924566</v>
      </c>
      <c r="E2" s="16" t="s">
        <v>21</v>
      </c>
      <c r="F2" s="10" t="s">
        <v>22</v>
      </c>
      <c r="G2" s="2"/>
      <c r="H2" s="11">
        <v>5564</v>
      </c>
      <c r="I2" s="2"/>
      <c r="J2" s="28" t="s">
        <v>23</v>
      </c>
      <c r="K2" s="27">
        <v>0.5</v>
      </c>
      <c r="L2" t="s">
        <v>24</v>
      </c>
      <c r="O2" t="s">
        <v>26</v>
      </c>
      <c r="P2" t="s">
        <v>21</v>
      </c>
      <c r="Q2" t="s">
        <v>27</v>
      </c>
    </row>
    <row r="3" spans="1:20" ht="106.5">
      <c r="E3" s="7" t="s">
        <v>28</v>
      </c>
      <c r="F3" s="9" t="s">
        <v>29</v>
      </c>
      <c r="G3">
        <v>0</v>
      </c>
      <c r="H3" s="8">
        <v>0.4</v>
      </c>
      <c r="J3" s="28" t="s">
        <v>23</v>
      </c>
      <c r="L3" t="s">
        <v>24</v>
      </c>
      <c r="O3" t="s">
        <v>30</v>
      </c>
      <c r="P3" t="s">
        <v>31</v>
      </c>
    </row>
    <row r="4" spans="1:20">
      <c r="E4" s="15" t="s">
        <v>32</v>
      </c>
      <c r="F4" s="23" t="s">
        <v>33</v>
      </c>
      <c r="H4" s="12">
        <v>4500</v>
      </c>
      <c r="J4" s="28" t="s">
        <v>23</v>
      </c>
      <c r="K4" s="19"/>
      <c r="L4" t="s">
        <v>24</v>
      </c>
      <c r="O4" t="s">
        <v>26</v>
      </c>
      <c r="P4" t="s">
        <v>34</v>
      </c>
    </row>
    <row r="5" spans="1:20">
      <c r="E5" s="15" t="s">
        <v>47</v>
      </c>
      <c r="F5" s="23" t="s">
        <v>33</v>
      </c>
      <c r="H5" s="6">
        <v>27500</v>
      </c>
      <c r="J5" s="28" t="s">
        <v>23</v>
      </c>
      <c r="K5" s="19"/>
      <c r="L5" t="s">
        <v>24</v>
      </c>
      <c r="O5" t="s">
        <v>26</v>
      </c>
      <c r="P5" t="s">
        <v>34</v>
      </c>
    </row>
    <row r="6" spans="1:20">
      <c r="E6" s="15" t="s">
        <v>48</v>
      </c>
      <c r="F6" s="23" t="s">
        <v>33</v>
      </c>
      <c r="H6" s="6">
        <v>4225</v>
      </c>
      <c r="J6" s="28" t="s">
        <v>23</v>
      </c>
      <c r="L6" t="s">
        <v>24</v>
      </c>
      <c r="O6" t="s">
        <v>26</v>
      </c>
      <c r="P6" t="s">
        <v>34</v>
      </c>
    </row>
    <row r="7" spans="1:20" ht="121.5">
      <c r="E7" s="13" t="s">
        <v>37</v>
      </c>
      <c r="F7" s="13" t="s">
        <v>38</v>
      </c>
      <c r="H7" s="5" t="s">
        <v>39</v>
      </c>
      <c r="J7" s="28" t="s">
        <v>23</v>
      </c>
      <c r="K7" s="27">
        <v>0.6</v>
      </c>
      <c r="L7" t="s">
        <v>24</v>
      </c>
      <c r="O7" t="s">
        <v>26</v>
      </c>
      <c r="P7" t="s">
        <v>21</v>
      </c>
    </row>
    <row r="8" spans="1:20" ht="167.25">
      <c r="E8" s="14" t="s">
        <v>40</v>
      </c>
      <c r="F8" s="5" t="s">
        <v>41</v>
      </c>
      <c r="H8" s="15">
        <v>2</v>
      </c>
      <c r="J8" s="28" t="s">
        <v>23</v>
      </c>
      <c r="L8" t="s">
        <v>24</v>
      </c>
      <c r="O8" t="s">
        <v>26</v>
      </c>
      <c r="P8" t="s">
        <v>21</v>
      </c>
      <c r="Q8" t="s">
        <v>27</v>
      </c>
      <c r="R8" t="s">
        <v>42</v>
      </c>
      <c r="S8" t="s">
        <v>21</v>
      </c>
    </row>
    <row r="9" spans="1:20" ht="76.5">
      <c r="A9" s="13" t="s">
        <v>43</v>
      </c>
      <c r="B9" s="15" t="s">
        <v>44</v>
      </c>
      <c r="D9" s="5" t="s">
        <v>49</v>
      </c>
      <c r="E9" s="14" t="s">
        <v>21</v>
      </c>
      <c r="F9" s="23" t="s">
        <v>33</v>
      </c>
      <c r="H9" s="7">
        <v>160</v>
      </c>
      <c r="J9" s="24"/>
      <c r="K9" s="19"/>
      <c r="O9" t="s">
        <v>26</v>
      </c>
      <c r="P9" t="s">
        <v>21</v>
      </c>
    </row>
    <row r="10" spans="1:20" ht="45.75">
      <c r="A10" s="15">
        <v>127230</v>
      </c>
      <c r="B10" s="15" t="s">
        <v>46</v>
      </c>
      <c r="D10">
        <v>1510000</v>
      </c>
      <c r="E10" s="13" t="s">
        <v>50</v>
      </c>
      <c r="F10" s="23" t="s">
        <v>33</v>
      </c>
      <c r="H10" s="5">
        <v>240</v>
      </c>
      <c r="J10" s="25"/>
      <c r="K10" s="19"/>
      <c r="O10" t="s">
        <v>26</v>
      </c>
      <c r="P10" t="s">
        <v>21</v>
      </c>
    </row>
  </sheetData>
  <dataValidations count="5">
    <dataValidation type="list" allowBlank="1" showInputMessage="1" showErrorMessage="1" sqref="O2:O28" xr:uid="{2E8F767C-2806-4D23-A006-5C791EC4A8AE}">
      <formula1>"Accelerating just energy transition, Close the gap on energy access, Scale up energy finance"</formula1>
    </dataValidation>
    <dataValidation type="list" allowBlank="1" showInputMessage="1" showErrorMessage="1" sqref="P2:P28" xr:uid="{F87FF983-B690-4EEE-9E79-D93B33EC0EA4}">
      <formula1>"Electricity Access, Energy Efficiency, Clean Cooking, Renewable Energy"</formula1>
    </dataValidation>
    <dataValidation type="list" allowBlank="1" showInputMessage="1" showErrorMessage="1" sqref="Q2:Q28" xr:uid="{5DC191D0-749D-49B1-9E44-2617D6C7BF6F}">
      <formula1>"AMP, PUDC, Solar4Health, Action Opportunities, Italy UNDP Energy Partnership"</formula1>
    </dataValidation>
    <dataValidation type="list" allowBlank="1" showInputMessage="1" showErrorMessage="1" sqref="R2:R28" xr:uid="{3FDA3281-0781-47A9-95B8-2855218AD199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S2:S28" xr:uid="{A028F42D-23DF-4B06-95F6-B42C8A602F35}">
      <formula1>"Electricity Access, Energy Efficiency, Renewable EnergyEnergy Infrastructure,   Transport, Digital &amp; Data, Clean Cooking, Decarbonization, Hydrogen, Off-Grid, On-Grid"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D2BFEC-E38C-4DF9-B837-A8388823FD91}">
          <x14:formula1>
            <xm:f>'Beneficiary Categories'!$B$2:$B$16</xm:f>
          </x14:formula1>
          <xm:sqref>E2:E4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opLeftCell="A2" workbookViewId="0">
      <selection activeCell="N13" sqref="N13"/>
    </sheetView>
  </sheetViews>
  <sheetFormatPr defaultRowHeight="15"/>
  <cols>
    <col min="2" max="2" width="28.140625" customWidth="1"/>
    <col min="3" max="3" width="20.7109375" customWidth="1"/>
    <col min="5" max="6" width="20.7109375" customWidth="1"/>
    <col min="7" max="7" width="12.7109375" customWidth="1"/>
    <col min="8" max="8" width="16.7109375" customWidth="1"/>
    <col min="9" max="9" width="32.7109375" customWidth="1"/>
    <col min="10" max="10" width="19.42578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7" t="s">
        <v>12</v>
      </c>
    </row>
    <row r="2" spans="1:11" ht="167.25">
      <c r="A2" s="15">
        <v>6510</v>
      </c>
      <c r="B2" s="13" t="s">
        <v>19</v>
      </c>
      <c r="C2" s="15" t="s">
        <v>20</v>
      </c>
      <c r="D2" s="15">
        <v>924566</v>
      </c>
      <c r="E2" s="16" t="s">
        <v>21</v>
      </c>
      <c r="F2" s="10" t="s">
        <v>22</v>
      </c>
      <c r="G2" s="2"/>
      <c r="H2" s="11" t="s">
        <v>51</v>
      </c>
      <c r="I2" s="2"/>
      <c r="J2" s="18"/>
    </row>
    <row r="3" spans="1:11" ht="106.5">
      <c r="E3" s="7" t="s">
        <v>28</v>
      </c>
      <c r="F3" s="9" t="s">
        <v>29</v>
      </c>
      <c r="G3">
        <v>0</v>
      </c>
      <c r="H3" s="8" t="s">
        <v>52</v>
      </c>
      <c r="J3" s="18"/>
    </row>
    <row r="4" spans="1:11" ht="30.75">
      <c r="E4" s="15" t="s">
        <v>32</v>
      </c>
      <c r="F4" s="5" t="s">
        <v>53</v>
      </c>
      <c r="H4" s="12">
        <v>30</v>
      </c>
      <c r="J4" s="20">
        <f>30*150</f>
        <v>4500</v>
      </c>
      <c r="K4" s="19" t="s">
        <v>54</v>
      </c>
    </row>
    <row r="5" spans="1:11">
      <c r="E5" s="15" t="s">
        <v>47</v>
      </c>
      <c r="F5" t="s">
        <v>55</v>
      </c>
      <c r="H5" s="6">
        <v>55</v>
      </c>
      <c r="J5" s="20">
        <f>55*500</f>
        <v>27500</v>
      </c>
      <c r="K5" s="19" t="s">
        <v>56</v>
      </c>
    </row>
    <row r="6" spans="1:11">
      <c r="E6" s="15" t="s">
        <v>48</v>
      </c>
      <c r="F6" t="s">
        <v>57</v>
      </c>
      <c r="H6" s="6">
        <v>169</v>
      </c>
      <c r="J6" s="20">
        <f>169*25</f>
        <v>4225</v>
      </c>
    </row>
    <row r="7" spans="1:11" ht="290.25">
      <c r="E7" s="13" t="s">
        <v>58</v>
      </c>
      <c r="F7" s="13" t="s">
        <v>38</v>
      </c>
      <c r="H7" s="5" t="s">
        <v>59</v>
      </c>
      <c r="J7" s="18"/>
    </row>
    <row r="8" spans="1:11" ht="167.25">
      <c r="E8" s="14" t="s">
        <v>40</v>
      </c>
      <c r="F8" s="5" t="s">
        <v>41</v>
      </c>
      <c r="H8" s="15" t="s">
        <v>60</v>
      </c>
      <c r="J8" s="18"/>
    </row>
    <row r="9" spans="1:11" ht="106.5">
      <c r="A9" s="13" t="s">
        <v>43</v>
      </c>
      <c r="B9" s="15" t="s">
        <v>44</v>
      </c>
      <c r="D9" s="5" t="s">
        <v>49</v>
      </c>
      <c r="E9" s="14" t="s">
        <v>21</v>
      </c>
      <c r="F9" s="5" t="s">
        <v>61</v>
      </c>
      <c r="H9" s="7">
        <v>8</v>
      </c>
      <c r="J9" s="21">
        <f>8*20</f>
        <v>160</v>
      </c>
      <c r="K9" s="19" t="s">
        <v>62</v>
      </c>
    </row>
    <row r="10" spans="1:11" ht="106.5">
      <c r="A10" s="15">
        <v>127230</v>
      </c>
      <c r="B10" s="15" t="s">
        <v>46</v>
      </c>
      <c r="D10">
        <v>1510000</v>
      </c>
      <c r="E10" s="13" t="s">
        <v>50</v>
      </c>
      <c r="F10" s="13" t="s">
        <v>63</v>
      </c>
      <c r="H10" s="5" t="s">
        <v>64</v>
      </c>
      <c r="J10" s="22" t="s">
        <v>65</v>
      </c>
      <c r="K10" s="19" t="s">
        <v>66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E2:E4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>
      <selection activeCell="B15" sqref="B15"/>
    </sheetView>
  </sheetViews>
  <sheetFormatPr defaultRowHeight="15"/>
  <cols>
    <col min="1" max="3" width="52.7109375" customWidth="1"/>
  </cols>
  <sheetData>
    <row r="1" spans="1:3">
      <c r="A1" s="1" t="s">
        <v>67</v>
      </c>
      <c r="B1" s="1" t="s">
        <v>4</v>
      </c>
      <c r="C1" s="1" t="s">
        <v>68</v>
      </c>
    </row>
    <row r="2" spans="1:3">
      <c r="A2" s="46" t="s">
        <v>69</v>
      </c>
      <c r="B2" t="s">
        <v>21</v>
      </c>
      <c r="C2" t="s">
        <v>70</v>
      </c>
    </row>
    <row r="3" spans="1:3">
      <c r="A3" s="46"/>
      <c r="B3" t="s">
        <v>28</v>
      </c>
      <c r="C3" t="s">
        <v>71</v>
      </c>
    </row>
    <row r="4" spans="1:3">
      <c r="A4" s="46"/>
      <c r="B4" t="s">
        <v>72</v>
      </c>
      <c r="C4" t="s">
        <v>73</v>
      </c>
    </row>
    <row r="5" spans="1:3">
      <c r="A5" s="47" t="s">
        <v>74</v>
      </c>
      <c r="B5" t="s">
        <v>75</v>
      </c>
      <c r="C5" t="s">
        <v>76</v>
      </c>
    </row>
    <row r="6" spans="1:3">
      <c r="A6" s="47"/>
      <c r="B6" t="s">
        <v>32</v>
      </c>
      <c r="C6" t="s">
        <v>77</v>
      </c>
    </row>
    <row r="7" spans="1:3">
      <c r="A7" s="47"/>
      <c r="B7" t="s">
        <v>78</v>
      </c>
      <c r="C7" t="s">
        <v>79</v>
      </c>
    </row>
    <row r="8" spans="1:3">
      <c r="A8" s="47"/>
      <c r="B8" t="s">
        <v>35</v>
      </c>
      <c r="C8" t="s">
        <v>80</v>
      </c>
    </row>
    <row r="9" spans="1:3">
      <c r="A9" s="47"/>
      <c r="B9" t="s">
        <v>37</v>
      </c>
      <c r="C9" t="s">
        <v>81</v>
      </c>
    </row>
    <row r="10" spans="1:3">
      <c r="A10" s="48" t="s">
        <v>82</v>
      </c>
      <c r="B10" t="s">
        <v>83</v>
      </c>
      <c r="C10" t="s">
        <v>84</v>
      </c>
    </row>
    <row r="11" spans="1:3">
      <c r="A11" s="48"/>
      <c r="B11" t="s">
        <v>36</v>
      </c>
      <c r="C11" t="s">
        <v>85</v>
      </c>
    </row>
    <row r="12" spans="1:3">
      <c r="A12" s="49" t="s">
        <v>86</v>
      </c>
      <c r="B12" t="s">
        <v>87</v>
      </c>
      <c r="C12" t="s">
        <v>88</v>
      </c>
    </row>
    <row r="13" spans="1:3">
      <c r="A13" s="49"/>
      <c r="B13" t="s">
        <v>89</v>
      </c>
      <c r="C13" t="s">
        <v>90</v>
      </c>
    </row>
    <row r="14" spans="1:3">
      <c r="A14" s="49"/>
      <c r="B14" t="s">
        <v>91</v>
      </c>
      <c r="C14" t="s">
        <v>92</v>
      </c>
    </row>
    <row r="15" spans="1:3">
      <c r="A15" s="3" t="s">
        <v>93</v>
      </c>
      <c r="B15" t="s">
        <v>40</v>
      </c>
      <c r="C15" t="s">
        <v>94</v>
      </c>
    </row>
    <row r="16" spans="1:3">
      <c r="A16" s="4" t="s">
        <v>95</v>
      </c>
      <c r="B16" t="s">
        <v>95</v>
      </c>
      <c r="C16" t="s">
        <v>96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AA5807C-1759-4466-BE5D-09E4F9775765}"/>
</file>

<file path=customXml/itemProps2.xml><?xml version="1.0" encoding="utf-8"?>
<ds:datastoreItem xmlns:ds="http://schemas.openxmlformats.org/officeDocument/2006/customXml" ds:itemID="{35954A88-8C57-42E5-B2F5-029E7B06C52D}"/>
</file>

<file path=customXml/itemProps3.xml><?xml version="1.0" encoding="utf-8"?>
<ds:datastoreItem xmlns:ds="http://schemas.openxmlformats.org/officeDocument/2006/customXml" ds:itemID="{64551BDE-F944-49F5-A367-13F8C123ECF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ardhi.wardhana@columbia.edu</cp:lastModifiedBy>
  <cp:revision/>
  <dcterms:created xsi:type="dcterms:W3CDTF">2023-05-05T09:33:41Z</dcterms:created>
  <dcterms:modified xsi:type="dcterms:W3CDTF">2023-10-06T15:13:56Z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